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<sst xmlns="http://schemas.openxmlformats.org/spreadsheetml/2006/main" count="637" uniqueCount="598">
  <si>
    <t>强转弱</t>
  </si>
  <si>
    <t>弱转强</t>
  </si>
  <si>
    <t>代码</t>
  </si>
  <si>
    <t>简称</t>
  </si>
  <si>
    <t>总市值</t>
  </si>
  <si>
    <t>次新股</t>
  </si>
  <si>
    <t>24981.18亿</t>
  </si>
  <si>
    <t>破净资产</t>
  </si>
  <si>
    <t>156476.38亿</t>
  </si>
  <si>
    <t>贵州板块</t>
  </si>
  <si>
    <t>20564.41亿</t>
  </si>
  <si>
    <t>低市净率</t>
  </si>
  <si>
    <t>125501.21亿</t>
  </si>
  <si>
    <t>中小银行</t>
  </si>
  <si>
    <t>15255.83亿</t>
  </si>
  <si>
    <t>医药</t>
  </si>
  <si>
    <t>44703.30亿</t>
  </si>
  <si>
    <t>活跃股</t>
  </si>
  <si>
    <t>11163.99亿</t>
  </si>
  <si>
    <t>证券</t>
  </si>
  <si>
    <t>35206.13亿</t>
  </si>
  <si>
    <t>交通设施</t>
  </si>
  <si>
    <t>9724.33亿</t>
  </si>
  <si>
    <t>电力</t>
  </si>
  <si>
    <t>33037.08亿</t>
  </si>
  <si>
    <t>成份Ｂ指</t>
  </si>
  <si>
    <t>309.76亿</t>
  </si>
  <si>
    <t>白酒概念</t>
  </si>
  <si>
    <t>30877.24亿</t>
  </si>
  <si>
    <t>国证基建</t>
  </si>
  <si>
    <t>--</t>
  </si>
  <si>
    <t>食品饮料</t>
  </si>
  <si>
    <t>17192.12亿</t>
  </si>
  <si>
    <t>含B股</t>
  </si>
  <si>
    <t>11604.91亿</t>
  </si>
  <si>
    <t>农林牧渔</t>
  </si>
  <si>
    <t>11577.99亿</t>
  </si>
  <si>
    <t>信托重仓</t>
  </si>
  <si>
    <t>9365.81亿</t>
  </si>
  <si>
    <t>鸡肉</t>
  </si>
  <si>
    <t>3040.28亿</t>
  </si>
  <si>
    <t>日用化工</t>
  </si>
  <si>
    <t>1704.69亿</t>
  </si>
  <si>
    <t>次新预增</t>
  </si>
  <si>
    <t>468.60亿</t>
  </si>
  <si>
    <t>创医药</t>
  </si>
  <si>
    <t>科创生物</t>
  </si>
  <si>
    <t>基金指数</t>
  </si>
  <si>
    <t>中证煤炭</t>
  </si>
  <si>
    <t>绿色电力</t>
  </si>
  <si>
    <t>投资时钟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</si>
  <si>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</si>
  <si>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</si>
  <si>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</si>
  <si>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</si>
  <si>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</si>
  <si>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</si>
  <si>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</si>
  <si>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</si>
  <si>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</si>
  <si>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</si>
  <si>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</si>
  <si>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</si>
  <si>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</si>
  <si>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</si>
  <si>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</si>
  <si>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</si>
  <si>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</si>
  <si>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</si>
  <si>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</si>
  <si>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</si>
  <si>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</si>
  <si>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信用100</t>
  </si>
  <si>
    <t>380低贝</t>
  </si>
  <si>
    <t>新兴成指</t>
  </si>
  <si>
    <t>中证能源</t>
  </si>
  <si>
    <t>中证信息</t>
  </si>
  <si>
    <t>300等权</t>
  </si>
  <si>
    <t>全指能源</t>
  </si>
  <si>
    <t>建筑指数</t>
  </si>
  <si>
    <t>综企指数</t>
  </si>
  <si>
    <t>创业制造</t>
  </si>
  <si>
    <t>深证ETF</t>
  </si>
  <si>
    <t>环渤海</t>
  </si>
  <si>
    <t>1000能源</t>
  </si>
  <si>
    <t>大盘高贝</t>
  </si>
  <si>
    <t>小盘低波</t>
  </si>
  <si>
    <t>国证钢铁</t>
  </si>
  <si>
    <t>中创价值</t>
  </si>
  <si>
    <t>深证时钟</t>
  </si>
  <si>
    <t>100绩效</t>
  </si>
  <si>
    <t>创业成长</t>
  </si>
  <si>
    <t>深互联EW</t>
  </si>
  <si>
    <t>深成电信</t>
  </si>
  <si>
    <t>深证节能</t>
  </si>
  <si>
    <t>环境治理</t>
  </si>
  <si>
    <t>创业板指（美元）（CNH988007</t>
  </si>
  <si>
    <t>创业板R（美元）（CNH?88107</t>
  </si>
  <si>
    <t>上证指数</t>
  </si>
  <si>
    <t>Ａ股指数</t>
  </si>
  <si>
    <t>工业指数</t>
  </si>
  <si>
    <t>上证380</t>
  </si>
  <si>
    <t>企债指数</t>
  </si>
  <si>
    <t>新综指</t>
  </si>
  <si>
    <t>中型综指</t>
  </si>
  <si>
    <t>沪公司债</t>
  </si>
  <si>
    <t>180资源</t>
  </si>
  <si>
    <t>180成长</t>
  </si>
  <si>
    <t>上证材料</t>
  </si>
  <si>
    <t>上证中盘</t>
  </si>
  <si>
    <t>上证小盘</t>
  </si>
  <si>
    <t>上证中小</t>
  </si>
  <si>
    <t>上证全指</t>
  </si>
  <si>
    <t>上证地企</t>
  </si>
  <si>
    <t>全指成长</t>
  </si>
  <si>
    <t>全R成长</t>
  </si>
  <si>
    <t>上证龙头</t>
  </si>
  <si>
    <t>上证商品</t>
  </si>
  <si>
    <t>上证新兴</t>
  </si>
  <si>
    <t>上证资源</t>
  </si>
  <si>
    <t>材料等权</t>
  </si>
  <si>
    <t>信息等权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</si>
  <si>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</si>
  <si>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</si>
  <si>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</si>
  <si>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</si>
  <si>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</si>
  <si>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</si>
  <si>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</si>
  <si>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</si>
  <si>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</si>
  <si>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</si>
  <si>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</si>
  <si>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</si>
  <si>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380信息</t>
  </si>
  <si>
    <t>380电信</t>
  </si>
  <si>
    <t>380等权</t>
  </si>
  <si>
    <t>380成长</t>
  </si>
  <si>
    <t>380价值</t>
  </si>
  <si>
    <t>380R成长</t>
  </si>
  <si>
    <t>380R价值</t>
  </si>
  <si>
    <t>农业主题</t>
  </si>
  <si>
    <t>180动态</t>
  </si>
  <si>
    <t>380基本</t>
  </si>
  <si>
    <t>上证100</t>
  </si>
  <si>
    <t>上证150</t>
  </si>
  <si>
    <t>180高贝</t>
  </si>
  <si>
    <t>380高贝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</si>
  <si>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</si>
  <si>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</si>
  <si>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</si>
  <si>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</si>
  <si>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</si>
  <si>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</si>
  <si>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</si>
  <si>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</si>
  <si>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</si>
  <si>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</si>
  <si>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科创综指</t>
  </si>
  <si>
    <t>科创价格</t>
  </si>
  <si>
    <t>科创信息</t>
  </si>
  <si>
    <t>科创芯片</t>
  </si>
  <si>
    <t>科创高装</t>
  </si>
  <si>
    <t>科创材料</t>
  </si>
  <si>
    <t>科创成长</t>
  </si>
  <si>
    <t>科创机械</t>
  </si>
  <si>
    <t>科大湾区</t>
  </si>
  <si>
    <t>科创100</t>
  </si>
  <si>
    <t>科创200</t>
  </si>
  <si>
    <t>500沪市</t>
  </si>
  <si>
    <t>A股资源</t>
  </si>
  <si>
    <t>细分有色</t>
  </si>
  <si>
    <t>细分化工</t>
  </si>
  <si>
    <t>有色金属</t>
  </si>
  <si>
    <t>800有色</t>
  </si>
  <si>
    <t>300高贝</t>
  </si>
  <si>
    <t>中证转债</t>
  </si>
  <si>
    <t>腾讯济安</t>
  </si>
  <si>
    <t>百发100</t>
  </si>
  <si>
    <t>中证1000</t>
  </si>
  <si>
    <t>500原料</t>
  </si>
  <si>
    <t>央视500</t>
  </si>
  <si>
    <t>500工业</t>
  </si>
  <si>
    <t>500信息</t>
  </si>
  <si>
    <t>国企一带一路</t>
  </si>
  <si>
    <t>结构调整</t>
  </si>
  <si>
    <t>央企创新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</si>
  <si>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</si>
  <si>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</si>
  <si>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</si>
  <si>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</si>
  <si>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</si>
  <si>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</si>
  <si>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</si>
  <si>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300材料</t>
  </si>
  <si>
    <t>公司债指</t>
  </si>
  <si>
    <t>中证央企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</si>
  <si>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</si>
  <si>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</si>
  <si>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</si>
  <si>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</si>
  <si>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</si>
  <si>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</si>
  <si>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</si>
  <si>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</si>
  <si>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</si>
  <si>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全指材料</t>
  </si>
  <si>
    <t>全指工业</t>
  </si>
  <si>
    <t>全指信息</t>
  </si>
  <si>
    <t>全指通信</t>
  </si>
  <si>
    <t>中证TMT</t>
  </si>
  <si>
    <t>深证成指</t>
  </si>
  <si>
    <t>深成指R</t>
  </si>
  <si>
    <t>中小100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</si>
  <si>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</si>
  <si>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</si>
  <si>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</si>
  <si>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</si>
  <si>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</si>
  <si>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</si>
  <si>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</si>
  <si>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</si>
  <si>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</si>
  <si>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</si>
  <si>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</si>
  <si>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</si>
  <si>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</si>
  <si>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</si>
  <si>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</si>
  <si>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</si>
  <si>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</si>
  <si>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</si>
  <si>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</si>
  <si>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</si>
  <si>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</si>
  <si>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</si>
  <si>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</si>
  <si>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商务指数</t>
  </si>
  <si>
    <t>科研指数</t>
  </si>
  <si>
    <t>公共指数</t>
  </si>
  <si>
    <t>数字经济</t>
  </si>
  <si>
    <t>创业数字</t>
  </si>
  <si>
    <t>专精特新</t>
  </si>
  <si>
    <t>深小巨人</t>
  </si>
  <si>
    <t>创质量</t>
  </si>
  <si>
    <t>深新基建</t>
  </si>
  <si>
    <t>创科技</t>
  </si>
  <si>
    <t>长江100</t>
  </si>
  <si>
    <t>云科技50</t>
  </si>
  <si>
    <t>物联网50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</si>
  <si>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</si>
  <si>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</si>
  <si>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</si>
  <si>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</si>
  <si>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</si>
  <si>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</si>
  <si>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</si>
  <si>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</si>
  <si>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国证2000</t>
  </si>
  <si>
    <t>深证转债</t>
  </si>
  <si>
    <t>国证1000</t>
  </si>
  <si>
    <t>国证300</t>
  </si>
  <si>
    <t>巨潮中盘</t>
  </si>
  <si>
    <t>巨潮小盘</t>
  </si>
  <si>
    <t>国证Ａ指</t>
  </si>
  <si>
    <t>资源优势</t>
  </si>
  <si>
    <t>深证红利</t>
  </si>
  <si>
    <t>成长40</t>
  </si>
  <si>
    <t>中小100R</t>
  </si>
  <si>
    <t>深证央企</t>
  </si>
  <si>
    <t>深证300R</t>
  </si>
  <si>
    <t>深证成长</t>
  </si>
  <si>
    <t>深证价值</t>
  </si>
  <si>
    <t>新硬件</t>
  </si>
  <si>
    <t>国证算力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</si>
  <si>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</si>
  <si>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</si>
  <si>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</si>
  <si>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</si>
  <si>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</si>
  <si>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</si>
  <si>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</si>
  <si>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</si>
  <si>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国证基金</t>
  </si>
  <si>
    <t>国证ETF</t>
  </si>
  <si>
    <t>1000材料</t>
  </si>
  <si>
    <t>1000工业</t>
  </si>
  <si>
    <t>1000信息</t>
  </si>
  <si>
    <t>国证通信</t>
  </si>
  <si>
    <t>国证有色</t>
  </si>
  <si>
    <t>国证文化</t>
  </si>
  <si>
    <t>大中盘</t>
  </si>
  <si>
    <t>中小盘</t>
  </si>
  <si>
    <t>大盘低波</t>
  </si>
  <si>
    <t>中盘低波</t>
  </si>
  <si>
    <t>中盘高贝</t>
  </si>
  <si>
    <t>小盘高贝</t>
  </si>
  <si>
    <t>苏州率先</t>
  </si>
  <si>
    <t>国证转债</t>
  </si>
  <si>
    <t>I100</t>
  </si>
  <si>
    <t>I300</t>
  </si>
  <si>
    <t>国证高铁</t>
  </si>
  <si>
    <t>中关村A</t>
  </si>
  <si>
    <t>中关村50</t>
  </si>
  <si>
    <t>专利领先</t>
  </si>
  <si>
    <t>国证定增</t>
  </si>
  <si>
    <t>新丝路</t>
  </si>
  <si>
    <t>数字传媒</t>
  </si>
  <si>
    <t>国证油气</t>
  </si>
  <si>
    <t>央视50</t>
  </si>
  <si>
    <t>央视创新</t>
  </si>
  <si>
    <t>央视回报</t>
  </si>
  <si>
    <t>央视治理</t>
  </si>
  <si>
    <t>央视文化</t>
  </si>
  <si>
    <t>中小成长</t>
  </si>
  <si>
    <t>中小价值</t>
  </si>
  <si>
    <t>TMT50</t>
  </si>
  <si>
    <t>深证能源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</si>
  <si>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</si>
  <si>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</si>
  <si>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</si>
  <si>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</si>
  <si>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</si>
  <si>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</si>
  <si>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</si>
  <si>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</si>
  <si>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</si>
  <si>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</si>
  <si>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</si>
  <si>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</si>
  <si>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</si>
  <si>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</si>
  <si>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</si>
  <si>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</si>
  <si>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</si>
  <si>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</si>
  <si>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</si>
  <si>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</si>
  <si>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</si>
  <si>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深证GDP</t>
  </si>
  <si>
    <t>中小红利</t>
  </si>
  <si>
    <t>中小治理</t>
  </si>
  <si>
    <t>中创高新</t>
  </si>
  <si>
    <t>深证文化</t>
  </si>
  <si>
    <t>深证绩效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</si>
  <si>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</si>
  <si>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</si>
  <si>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</si>
  <si>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</si>
  <si>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</si>
  <si>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</si>
  <si>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</si>
  <si>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</si>
  <si>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</si>
  <si>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</si>
  <si>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</si>
  <si>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</si>
  <si>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</si>
  <si>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</si>
  <si>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深成可选</t>
  </si>
  <si>
    <t>深成信息</t>
  </si>
  <si>
    <t>创业低波</t>
  </si>
  <si>
    <t>安防产业</t>
  </si>
  <si>
    <t>创业高贝</t>
  </si>
  <si>
    <t>深证创投</t>
  </si>
  <si>
    <t>中关村60</t>
  </si>
  <si>
    <t>优势成长</t>
  </si>
  <si>
    <t>深证F120</t>
  </si>
  <si>
    <t>深证F200</t>
  </si>
  <si>
    <t>深证上游</t>
  </si>
  <si>
    <t>深证中游</t>
  </si>
  <si>
    <t>500深市</t>
  </si>
  <si>
    <t>工业4.0</t>
  </si>
  <si>
    <t>中证体育</t>
  </si>
  <si>
    <t>CSSW传媒</t>
  </si>
  <si>
    <t>CSSW电子</t>
  </si>
  <si>
    <t>中证国安</t>
  </si>
  <si>
    <t>大农业</t>
  </si>
  <si>
    <t>中证 500</t>
  </si>
  <si>
    <t>军工指数</t>
  </si>
  <si>
    <t>中证军工</t>
  </si>
  <si>
    <t>移动互联</t>
  </si>
  <si>
    <t>中证传媒</t>
  </si>
  <si>
    <t>中证国防</t>
  </si>
  <si>
    <t>国企改革</t>
  </si>
  <si>
    <t>一带一路</t>
  </si>
  <si>
    <t>CSWD并购</t>
  </si>
  <si>
    <t>基建工程</t>
  </si>
  <si>
    <t>智能家居</t>
  </si>
  <si>
    <t>国证芯片</t>
  </si>
  <si>
    <t>卫星通信</t>
  </si>
  <si>
    <t>龙头家电</t>
  </si>
  <si>
    <t>化肥农药</t>
  </si>
  <si>
    <t>蓝色100</t>
  </si>
  <si>
    <t>通用航空</t>
  </si>
  <si>
    <t>自由现金流</t>
  </si>
  <si>
    <t>创业板指(港币)(CNH)</t>
  </si>
  <si>
    <t>创业板R(港币)(CNH)</t>
  </si>
  <si>
    <t>180基建</t>
  </si>
  <si>
    <t>上证消费</t>
  </si>
  <si>
    <t>上证银行</t>
  </si>
  <si>
    <t>优势消费</t>
  </si>
  <si>
    <t>细分食品</t>
  </si>
  <si>
    <t>300消费</t>
  </si>
  <si>
    <t>300公用</t>
  </si>
  <si>
    <t>基本面50</t>
  </si>
  <si>
    <t>中证消费</t>
  </si>
  <si>
    <t>内地消费</t>
  </si>
  <si>
    <t>全指消费</t>
  </si>
  <si>
    <t>深证Ｂ指</t>
  </si>
  <si>
    <t>农林指数</t>
  </si>
  <si>
    <t>1000消费</t>
  </si>
  <si>
    <t>国证食品</t>
  </si>
  <si>
    <t>国证银行</t>
  </si>
  <si>
    <t>深证消费</t>
  </si>
  <si>
    <t>深成消费</t>
  </si>
  <si>
    <t>中证银行</t>
  </si>
  <si>
    <t>中证酒</t>
  </si>
  <si>
    <t>中证白酒</t>
  </si>
  <si>
    <t>【数据引擎：奇衡DK阿赖耶识系统】情绪值</t>
  </si>
  <si>
    <t>RU00</t>
  </si>
  <si>
    <t>橡胶连续</t>
  </si>
  <si>
    <t>CY00</t>
  </si>
  <si>
    <t>棉纱连续</t>
  </si>
  <si>
    <t>SRX00</t>
  </si>
  <si>
    <t>白糖连续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</si>
  <si>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</si>
  <si>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</si>
  <si>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</si>
  <si>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</si>
  <si>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</si>
  <si>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</si>
  <si>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</si>
  <si>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</si>
  <si>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</si>
  <si>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</si>
  <si>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CU00</t>
  </si>
  <si>
    <t>沪铜连续</t>
  </si>
  <si>
    <t>NI00</t>
  </si>
  <si>
    <t>沪镍连续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</si>
  <si>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</si>
  <si>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</si>
  <si>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</si>
  <si>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</si>
  <si>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</si>
  <si>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</si>
  <si>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</si>
  <si>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</si>
  <si>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</si>
  <si>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</si>
  <si>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</si>
  <si>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</si>
  <si>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C00</t>
  </si>
  <si>
    <t>玉米连续</t>
  </si>
  <si>
    <t>EB00</t>
  </si>
  <si>
    <t>苯乙烯连续</t>
  </si>
  <si>
    <t>RR00</t>
  </si>
  <si>
    <t>粳米连续</t>
  </si>
  <si>
    <t>CF00</t>
  </si>
  <si>
    <t>棉花连续</t>
  </si>
  <si>
    <t>PF00</t>
  </si>
  <si>
    <t>短纤连续</t>
  </si>
  <si>
    <t>PR00</t>
  </si>
  <si>
    <t>瓶片连续</t>
  </si>
  <si>
    <t>PX00</t>
  </si>
  <si>
    <t>对二甲苯连续</t>
  </si>
  <si>
    <t>TA00</t>
  </si>
  <si>
    <t>PTA连续</t>
  </si>
  <si>
    <t>IC00</t>
  </si>
  <si>
    <t>500股指连续</t>
  </si>
  <si>
    <t>IM00</t>
  </si>
  <si>
    <t>1000股指连续</t>
  </si>
  <si>
    <t>BC00</t>
  </si>
  <si>
    <t>国际铜连续</t>
  </si>
  <si>
    <t>LC00</t>
  </si>
  <si>
    <t>碳酸锂连续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</si>
  <si>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</si>
  <si>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</si>
  <si>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</si>
  <si>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</si>
  <si>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</si>
  <si>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</si>
  <si>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</si>
  <si>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</si>
  <si>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</si>
  <si>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</si>
  <si>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</si>
  <si>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</si>
  <si>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</si>
  <si>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</si>
  <si>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</si>
  <si>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</si>
  <si>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</si>
  <si>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</si>
  <si>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</si>
  <si>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</si>
  <si>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</si>
  <si>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</si>
  <si>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</si>
  <si>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</si>
  <si>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</si>
  <si>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</si>
  <si>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</si>
  <si>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</si>
  <si>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B00</t>
  </si>
  <si>
    <t>豆二连续</t>
  </si>
  <si>
    <t>BB00</t>
  </si>
  <si>
    <t>胶合板连续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</si>
  <si>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</si>
  <si>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</si>
  <si>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</si>
  <si>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</si>
  <si>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</si>
  <si>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</si>
  <si>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</si>
  <si>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</si>
  <si>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</si>
  <si>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</si>
  <si>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</si>
  <si>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</si>
  <si>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</si>
  <si>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</si>
  <si>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</si>
  <si>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</si>
  <si>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</si>
  <si>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</si>
  <si>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</si>
  <si>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</si>
  <si>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</si>
  <si>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</si>
  <si>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</si>
  <si>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</si>
  <si>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</si>
  <si>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</si>
  <si>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</si>
  <si>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</si>
  <si>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</si>
  <si>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</si>
  <si>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</si>
  <si>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</si>
  <si>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</si>
  <si>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</si>
  <si>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</si>
  <si>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</si>
  <si>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</si>
  <si>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</si>
  <si>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</si>
  <si>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</si>
  <si>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</si>
  <si>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</si>
  <si>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</si>
  <si>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</si>
  <si>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</si>
  <si>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</si>
  <si>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</si>
  <si>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</si>
  <si>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</si>
  <si>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</si>
  <si>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PL00</t>
  </si>
  <si>
    <t>丙烯连续</t>
  </si>
  <si>
    <t>PM00</t>
  </si>
  <si>
    <t>普麦连续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</si>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</sst>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9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"880529"</f>
        <v>880529</v>
      </c>
      <c r="B3" s="36" t="s">
        <v>5</v>
      </c>
      <c r="C3" s="36" t="s">
        <v>6</v>
      </c>
      <c r="D3" s="36" t="str">
        <f>"880846"</f>
        <v>880846</v>
      </c>
      <c r="E3" s="36" t="s">
        <v>7</v>
      </c>
      <c r="F3" s="36" t="s">
        <v>8</v>
      </c>
    </row>
    <row r="4" ht="13.5" spans="1:6">
      <c r="A4" s="36" t="str">
        <f>"880229"</f>
        <v>880229</v>
      </c>
      <c r="B4" s="36" t="s">
        <v>9</v>
      </c>
      <c r="C4" s="36" t="s">
        <v>10</v>
      </c>
      <c r="D4" s="36" t="str">
        <f>"880829"</f>
        <v>880829</v>
      </c>
      <c r="E4" s="36" t="s">
        <v>11</v>
      </c>
      <c r="F4" s="36" t="s">
        <v>12</v>
      </c>
    </row>
    <row r="5" ht="13.5" spans="1:6">
      <c r="A5" s="36" t="str">
        <f>"880875"</f>
        <v>880875</v>
      </c>
      <c r="B5" s="36" t="s">
        <v>13</v>
      </c>
      <c r="C5" s="36" t="s">
        <v>14</v>
      </c>
      <c r="D5" s="36" t="str">
        <f>"880400"</f>
        <v>880400</v>
      </c>
      <c r="E5" s="36" t="s">
        <v>15</v>
      </c>
      <c r="F5" s="36" t="s">
        <v>16</v>
      </c>
    </row>
    <row r="6" ht="13.5" spans="1:6">
      <c r="A6" s="36" t="str">
        <f>"880837"</f>
        <v>880837</v>
      </c>
      <c r="B6" s="36" t="s">
        <v>17</v>
      </c>
      <c r="C6" s="36" t="s">
        <v>18</v>
      </c>
      <c r="D6" s="36" t="str">
        <f>"880472"</f>
        <v>880472</v>
      </c>
      <c r="E6" s="36" t="s">
        <v>19</v>
      </c>
      <c r="F6" s="36" t="s">
        <v>20</v>
      </c>
    </row>
    <row r="7" ht="13.5" spans="1:6">
      <c r="A7" s="36" t="str">
        <f>"880465"</f>
        <v>880465</v>
      </c>
      <c r="B7" s="36" t="s">
        <v>21</v>
      </c>
      <c r="C7" s="36" t="s">
        <v>22</v>
      </c>
      <c r="D7" s="36" t="str">
        <f>"880305"</f>
        <v>880305</v>
      </c>
      <c r="E7" s="36" t="s">
        <v>23</v>
      </c>
      <c r="F7" s="36" t="s">
        <v>24</v>
      </c>
    </row>
    <row r="8" ht="13.5" spans="1:6">
      <c r="A8" s="36" t="str">
        <f>"399003"</f>
        <v>399003</v>
      </c>
      <c r="B8" s="36" t="s">
        <v>25</v>
      </c>
      <c r="C8" s="36" t="s">
        <v>26</v>
      </c>
      <c r="D8" s="36" t="str">
        <f>"880564"</f>
        <v>880564</v>
      </c>
      <c r="E8" s="36" t="s">
        <v>27</v>
      </c>
      <c r="F8" s="36" t="s">
        <v>28</v>
      </c>
    </row>
    <row r="9" ht="13.5" spans="1:6">
      <c r="A9" s="36" t="str">
        <f>"399359"</f>
        <v>399359</v>
      </c>
      <c r="B9" s="36" t="s">
        <v>29</v>
      </c>
      <c r="C9" s="36" t="s">
        <v>30</v>
      </c>
      <c r="D9" s="36" t="str">
        <f>"880372"</f>
        <v>880372</v>
      </c>
      <c r="E9" s="36" t="s">
        <v>31</v>
      </c>
      <c r="F9" s="36" t="s">
        <v>32</v>
      </c>
    </row>
    <row r="10" ht="13.5" spans="1:6">
      <c r="A10" s="37"/>
      <c r="B10" s="37"/>
      <c r="C10" s="37"/>
      <c r="D10" s="36" t="str">
        <f>"880502"</f>
        <v>880502</v>
      </c>
      <c r="E10" s="36" t="s">
        <v>33</v>
      </c>
      <c r="F10" s="36" t="s">
        <v>34</v>
      </c>
    </row>
    <row r="11" ht="13.5" spans="1:6">
      <c r="A11" s="37"/>
      <c r="B11" s="37"/>
      <c r="C11" s="37"/>
      <c r="D11" s="36" t="str">
        <f>"880360"</f>
        <v>880360</v>
      </c>
      <c r="E11" s="36" t="s">
        <v>35</v>
      </c>
      <c r="F11" s="36" t="s">
        <v>36</v>
      </c>
    </row>
    <row r="12" ht="13.5" spans="1:6">
      <c r="A12" s="37"/>
      <c r="B12" s="37"/>
      <c r="C12" s="37"/>
      <c r="D12" s="36" t="str">
        <f>"880804"</f>
        <v>880804</v>
      </c>
      <c r="E12" s="36" t="s">
        <v>37</v>
      </c>
      <c r="F12" s="36" t="s">
        <v>38</v>
      </c>
    </row>
    <row r="13" ht="13.5" spans="1:6">
      <c r="A13" s="37"/>
      <c r="B13" s="37"/>
      <c r="C13" s="37"/>
      <c r="D13" s="36" t="str">
        <f>"880764"</f>
        <v>880764</v>
      </c>
      <c r="E13" s="36" t="s">
        <v>39</v>
      </c>
      <c r="F13" s="36" t="s">
        <v>40</v>
      </c>
    </row>
    <row r="14" ht="13.5" spans="1:6">
      <c r="A14" s="38"/>
      <c r="B14" s="38"/>
      <c r="C14" s="38"/>
      <c r="D14" s="36" t="str">
        <f>"880355"</f>
        <v>880355</v>
      </c>
      <c r="E14" s="36" t="s">
        <v>41</v>
      </c>
      <c r="F14" s="36" t="s">
        <v>42</v>
      </c>
    </row>
    <row r="15" ht="13.5" spans="1:6">
      <c r="A15" s="38"/>
      <c r="B15" s="39"/>
      <c r="C15" s="38"/>
      <c r="D15" s="36" t="str">
        <f>"880778"</f>
        <v>880778</v>
      </c>
      <c r="E15" s="36" t="s">
        <v>43</v>
      </c>
      <c r="F15" s="36" t="s">
        <v>44</v>
      </c>
    </row>
    <row r="16" ht="16.5" spans="1:6">
      <c r="A16" s="25"/>
      <c r="B16" s="25"/>
      <c r="C16" s="25"/>
      <c r="D16" s="36" t="str">
        <f>"399275"</f>
        <v>399275</v>
      </c>
      <c r="E16" s="36" t="s">
        <v>45</v>
      </c>
      <c r="F16" s="36" t="s">
        <v>30</v>
      </c>
    </row>
    <row r="17" ht="16.5" spans="1:6">
      <c r="A17" s="25"/>
      <c r="B17" s="25"/>
      <c r="C17" s="25"/>
      <c r="D17" s="36" t="str">
        <f>"000683"</f>
        <v>000683</v>
      </c>
      <c r="E17" s="36" t="s">
        <v>46</v>
      </c>
      <c r="F17" s="36" t="s">
        <v>30</v>
      </c>
    </row>
    <row r="18" ht="16.5" spans="1:6">
      <c r="A18" s="25"/>
      <c r="B18" s="25"/>
      <c r="C18" s="25"/>
      <c r="D18" s="36" t="str">
        <f>"000011"</f>
        <v>000011</v>
      </c>
      <c r="E18" s="36" t="s">
        <v>47</v>
      </c>
      <c r="F18" s="36" t="s">
        <v>30</v>
      </c>
    </row>
    <row r="19" ht="16.5" spans="1:6">
      <c r="A19" s="25"/>
      <c r="B19" s="25"/>
      <c r="C19" s="25"/>
      <c r="D19" s="36" t="str">
        <f>"399998"</f>
        <v>399998</v>
      </c>
      <c r="E19" s="36" t="s">
        <v>48</v>
      </c>
      <c r="F19" s="36" t="s">
        <v>30</v>
      </c>
    </row>
    <row r="20" ht="16.5" spans="1:6">
      <c r="A20" s="25"/>
      <c r="B20" s="25"/>
      <c r="C20" s="25"/>
      <c r="D20" s="36" t="str">
        <f>"399438"</f>
        <v>399438</v>
      </c>
      <c r="E20" s="36" t="s">
        <v>49</v>
      </c>
      <c r="F20" s="36" t="s">
        <v>30</v>
      </c>
    </row>
    <row r="21" ht="16.5" spans="1:6">
      <c r="A21" s="25"/>
      <c r="B21" s="25"/>
      <c r="C21" s="25"/>
      <c r="D21" s="36" t="str">
        <f>"399391"</f>
        <v>399391</v>
      </c>
      <c r="E21" s="36" t="s">
        <v>50</v>
      </c>
      <c r="F21" s="36" t="s">
        <v>30</v>
      </c>
    </row>
    <row r="22" ht="16.5" spans="1:6">
      <c r="A22" s="25"/>
      <c r="B22" s="25"/>
      <c r="C22" s="25"/>
      <c r="D22" s="36" t="str">
        <f>"399356"</f>
        <v>399356</v>
      </c>
      <c r="E22" s="36" t="s">
        <v>51</v>
      </c>
      <c r="F22" s="36" t="s">
        <v>30</v>
      </c>
    </row>
    <row r="23" ht="16.5" spans="1:6">
      <c r="A23" s="25"/>
      <c r="B23" s="25"/>
      <c r="C23" s="25"/>
      <c r="D23" s="38"/>
      <c r="E23" s="38"/>
      <c r="F23" s="38"/>
    </row>
    <row r="24" ht="16.5" spans="1:6">
      <c r="A24" s="25"/>
      <c r="B24" s="25"/>
      <c r="C24" s="25"/>
      <c r="D24" s="38"/>
      <c r="E24" s="38"/>
      <c r="F24" s="38"/>
    </row>
    <row r="25" ht="16.5" spans="1:6">
      <c r="A25" s="25"/>
      <c r="B25" s="25"/>
      <c r="C25" s="25"/>
      <c r="D25" s="38"/>
      <c r="E25" s="38"/>
      <c r="F25" s="38"/>
    </row>
    <row r="26" ht="16.5" spans="1:6">
      <c r="A26" s="25"/>
      <c r="B26" s="25"/>
      <c r="C26" s="25"/>
      <c r="D26" s="38"/>
      <c r="E26" s="38"/>
      <c r="F26" s="38"/>
    </row>
    <row r="27" ht="16.5" spans="1:6">
      <c r="A27" s="25"/>
      <c r="B27" s="25"/>
      <c r="C27" s="25"/>
      <c r="D27" s="37"/>
      <c r="E27" s="37"/>
      <c r="F27" s="37"/>
    </row>
    <row r="28" ht="16.5" spans="1:6">
      <c r="A28" s="25"/>
      <c r="B28" s="25"/>
      <c r="C28" s="25"/>
      <c r="D28" s="37"/>
      <c r="E28" s="37"/>
      <c r="F28" s="37"/>
    </row>
    <row r="29" ht="16.5" spans="1:6">
      <c r="A29" s="25"/>
      <c r="B29" s="25"/>
      <c r="C29" s="25"/>
      <c r="D29" s="37"/>
      <c r="E29" s="37"/>
      <c r="F29" s="37"/>
    </row>
    <row r="30" ht="16.5" spans="1:6">
      <c r="A30" s="25"/>
      <c r="B30" s="25"/>
      <c r="C30" s="25"/>
      <c r="D30" s="37"/>
      <c r="E30" s="37"/>
      <c r="F30" s="37"/>
    </row>
    <row r="31" ht="16.5" spans="1:6">
      <c r="A31" s="25"/>
      <c r="B31" s="25"/>
      <c r="C31" s="25"/>
      <c r="D31" s="37"/>
      <c r="E31" s="37"/>
      <c r="F31" s="37"/>
    </row>
    <row r="32" ht="16.5" spans="1:6">
      <c r="A32" s="25"/>
      <c r="B32" s="25"/>
      <c r="C32" s="25"/>
      <c r="D32" s="37"/>
      <c r="E32" s="37"/>
      <c r="F32" s="37"/>
    </row>
    <row r="33" ht="16.5" spans="1:6">
      <c r="A33" s="25"/>
      <c r="B33" s="25"/>
      <c r="C33" s="25"/>
      <c r="D33" s="37"/>
      <c r="E33" s="37"/>
      <c r="F33" s="37"/>
    </row>
    <row r="34" ht="16.5" spans="1:6">
      <c r="A34" s="25"/>
      <c r="B34" s="25"/>
      <c r="C34" s="25"/>
      <c r="D34" s="37"/>
      <c r="E34" s="37"/>
      <c r="F34" s="37"/>
    </row>
    <row r="35" ht="16.5" spans="1:6">
      <c r="A35" s="25"/>
      <c r="B35" s="25"/>
      <c r="C35" s="25"/>
      <c r="D35" s="37"/>
      <c r="E35" s="37"/>
      <c r="F35" s="37"/>
    </row>
    <row r="36" ht="16.5" spans="1:6">
      <c r="A36" s="25"/>
      <c r="B36" s="25"/>
      <c r="C36" s="25"/>
      <c r="D36" s="37"/>
      <c r="E36" s="37"/>
      <c r="F36" s="37"/>
    </row>
    <row r="37" ht="16.5" spans="1:6">
      <c r="A37" s="25"/>
      <c r="B37" s="25"/>
      <c r="C37" s="25"/>
      <c r="D37" s="37"/>
      <c r="E37" s="37"/>
      <c r="F37" s="37"/>
    </row>
    <row r="38" ht="16.5" spans="1:6">
      <c r="A38" s="25"/>
      <c r="B38" s="25"/>
      <c r="C38" s="25"/>
      <c r="D38" s="37"/>
      <c r="E38" s="37"/>
      <c r="F38" s="37"/>
    </row>
    <row r="39" ht="16.5" spans="1:6">
      <c r="A39" s="25"/>
      <c r="B39" s="25"/>
      <c r="C39" s="25"/>
      <c r="D39" s="37"/>
      <c r="E39" s="37"/>
      <c r="F39" s="37"/>
    </row>
    <row r="40" ht="16.5" spans="1:6">
      <c r="A40" s="25"/>
      <c r="B40" s="25"/>
      <c r="C40" s="25"/>
      <c r="D40" s="37"/>
      <c r="E40" s="37"/>
      <c r="F40" s="37"/>
    </row>
    <row r="41" ht="16.5" spans="1:6">
      <c r="A41" s="25"/>
      <c r="B41" s="25"/>
      <c r="C41" s="25"/>
      <c r="D41" s="37"/>
      <c r="E41" s="37"/>
      <c r="F41" s="37"/>
    </row>
    <row r="42" ht="16.5" spans="1:6">
      <c r="A42" s="25"/>
      <c r="B42" s="25"/>
      <c r="C42" s="25"/>
      <c r="D42" s="37"/>
      <c r="E42" s="37"/>
      <c r="F42" s="37"/>
    </row>
    <row r="43" ht="16.5" spans="1:6">
      <c r="A43" s="25"/>
      <c r="B43" s="25"/>
      <c r="C43" s="25"/>
      <c r="D43" s="37"/>
      <c r="E43" s="37"/>
      <c r="F43" s="37"/>
    </row>
    <row r="44" ht="16.5" spans="1:6">
      <c r="A44" s="25"/>
      <c r="B44" s="25"/>
      <c r="C44" s="25"/>
      <c r="D44" s="37"/>
      <c r="E44" s="37"/>
      <c r="F44" s="37"/>
    </row>
    <row r="45" ht="16.5" spans="1:6">
      <c r="A45" s="25"/>
      <c r="B45" s="25"/>
      <c r="C45" s="25"/>
      <c r="D45" s="37"/>
      <c r="E45" s="37"/>
      <c r="F45" s="37"/>
    </row>
    <row r="46" ht="16.5" spans="1:6">
      <c r="A46" s="25"/>
      <c r="B46" s="25"/>
      <c r="C46" s="25"/>
      <c r="D46" s="37"/>
      <c r="E46" s="37"/>
      <c r="F46" s="37"/>
    </row>
    <row r="47" ht="16.5" spans="1:6">
      <c r="A47" s="25"/>
      <c r="B47" s="25"/>
      <c r="C47" s="25"/>
      <c r="D47" s="37"/>
      <c r="E47" s="37"/>
      <c r="F47" s="37"/>
    </row>
    <row r="48" ht="16.5" spans="1:6">
      <c r="A48" s="25"/>
      <c r="B48" s="25"/>
      <c r="C48" s="25"/>
      <c r="D48" s="37"/>
      <c r="E48" s="37"/>
      <c r="F48" s="37"/>
    </row>
    <row r="49" ht="16.5" spans="1:6">
      <c r="A49" s="25"/>
      <c r="B49" s="25"/>
      <c r="C49" s="25"/>
      <c r="D49" s="37"/>
      <c r="E49" s="37"/>
      <c r="F49" s="37"/>
    </row>
    <row r="50" ht="16.5" spans="1:6">
      <c r="A50" s="25"/>
      <c r="B50" s="25"/>
      <c r="C50" s="25"/>
      <c r="D50" s="37"/>
      <c r="E50" s="37"/>
      <c r="F50" s="37"/>
    </row>
    <row r="51" ht="16.5" spans="1:6">
      <c r="A51" s="25"/>
      <c r="B51" s="25"/>
      <c r="C51" s="25"/>
      <c r="D51" s="37"/>
      <c r="E51" s="37"/>
      <c r="F51" s="37"/>
    </row>
    <row r="52" ht="16.5" spans="1:6">
      <c r="A52" s="25"/>
      <c r="B52" s="25"/>
      <c r="C52" s="25"/>
      <c r="D52" s="37"/>
      <c r="E52" s="37"/>
      <c r="F52" s="37"/>
    </row>
    <row r="53" ht="16.5" spans="1:6">
      <c r="A53" s="25"/>
      <c r="B53" s="25"/>
      <c r="C53" s="25"/>
      <c r="D53" s="37"/>
      <c r="E53" s="37"/>
      <c r="F53" s="37"/>
    </row>
    <row r="54" ht="16.5" spans="1:6">
      <c r="A54" s="25"/>
      <c r="B54" s="25"/>
      <c r="C54" s="25"/>
      <c r="D54" s="37"/>
      <c r="E54" s="37"/>
      <c r="F54" s="37"/>
    </row>
    <row r="55" ht="16.5" spans="1:6">
      <c r="A55" s="25"/>
      <c r="B55" s="25"/>
      <c r="C55" s="25"/>
      <c r="D55" s="37"/>
      <c r="E55" s="37"/>
      <c r="F55" s="37"/>
    </row>
    <row r="56" ht="16.5" spans="1:6">
      <c r="A56" s="25"/>
      <c r="B56" s="25"/>
      <c r="C56" s="25"/>
      <c r="D56" s="37"/>
      <c r="E56" s="37"/>
      <c r="F56" s="37"/>
    </row>
    <row r="57" ht="16.5" spans="1:6">
      <c r="A57" s="25"/>
      <c r="B57" s="25"/>
      <c r="C57" s="25"/>
      <c r="D57" s="37"/>
      <c r="E57" s="37"/>
      <c r="F57" s="37"/>
    </row>
    <row r="58" ht="16.5" spans="1:6">
      <c r="A58" s="25"/>
      <c r="B58" s="25"/>
      <c r="C58" s="25"/>
      <c r="D58" s="37"/>
      <c r="E58" s="37"/>
      <c r="F58" s="37"/>
    </row>
    <row r="59" ht="16.5" spans="1:6">
      <c r="A59" s="25"/>
      <c r="B59" s="25"/>
      <c r="C59" s="25"/>
      <c r="D59" s="37"/>
      <c r="E59" s="37"/>
      <c r="F59" s="37"/>
    </row>
    <row r="60" ht="16.5" spans="1:6">
      <c r="A60" s="25"/>
      <c r="B60" s="25"/>
      <c r="C60" s="25"/>
      <c r="D60" s="37"/>
      <c r="E60" s="37"/>
      <c r="F60" s="37"/>
    </row>
    <row r="61" ht="16.5" spans="1:6">
      <c r="A61" s="25"/>
      <c r="B61" s="25"/>
      <c r="C61" s="25"/>
      <c r="D61" s="37"/>
      <c r="E61" s="37"/>
      <c r="F61" s="37"/>
    </row>
    <row r="62" ht="16.5" spans="1:6">
      <c r="A62" s="25"/>
      <c r="B62" s="25"/>
      <c r="C62" s="25"/>
      <c r="D62" s="37"/>
      <c r="E62" s="37"/>
      <c r="F62" s="37"/>
    </row>
    <row r="63" ht="16.5" spans="1:6">
      <c r="A63" s="25"/>
      <c r="B63" s="25"/>
      <c r="C63" s="25"/>
      <c r="D63" s="37"/>
      <c r="E63" s="37"/>
      <c r="F63" s="37"/>
    </row>
    <row r="64" ht="16.5" spans="1:6">
      <c r="A64" s="25"/>
      <c r="B64" s="25"/>
      <c r="C64" s="25"/>
      <c r="D64" s="37"/>
      <c r="E64" s="37"/>
      <c r="F64" s="37"/>
    </row>
    <row r="65" ht="16.5" spans="1:6">
      <c r="A65" s="25"/>
      <c r="B65" s="25"/>
      <c r="C65" s="25"/>
      <c r="D65" s="37"/>
      <c r="E65" s="37"/>
      <c r="F65" s="37"/>
    </row>
    <row r="66" ht="16.5" spans="1:6">
      <c r="A66" s="25"/>
      <c r="B66" s="25"/>
      <c r="C66" s="25"/>
      <c r="D66" s="37"/>
      <c r="E66" s="37"/>
      <c r="F66" s="37"/>
    </row>
    <row r="67" ht="16.5" spans="1:6">
      <c r="A67" s="25"/>
      <c r="B67" s="25"/>
      <c r="C67" s="25"/>
      <c r="D67" s="37"/>
      <c r="E67" s="37"/>
      <c r="F67" s="37"/>
    </row>
    <row r="68" ht="16.5" spans="1:6">
      <c r="A68" s="25"/>
      <c r="B68" s="25"/>
      <c r="C68" s="25"/>
      <c r="D68" s="37"/>
      <c r="E68" s="37"/>
      <c r="F68" s="37"/>
    </row>
    <row r="69" ht="16.5" spans="1:6">
      <c r="A69" s="25"/>
      <c r="B69" s="25"/>
      <c r="C69" s="25"/>
      <c r="D69" s="37"/>
      <c r="E69" s="37"/>
      <c r="F69" s="37"/>
    </row>
    <row r="70" ht="16.5" spans="1:6">
      <c r="A70" s="25"/>
      <c r="B70" s="25"/>
      <c r="C70" s="25"/>
      <c r="D70" s="37"/>
      <c r="E70" s="37"/>
      <c r="F70" s="37"/>
    </row>
    <row r="71" ht="16.5" spans="1:6">
      <c r="A71" s="25"/>
      <c r="B71" s="25"/>
      <c r="C71" s="25"/>
      <c r="D71" s="37"/>
      <c r="E71" s="37"/>
      <c r="F71" s="37"/>
    </row>
    <row r="72" ht="16.5" spans="1:6">
      <c r="A72" s="25"/>
      <c r="B72" s="25"/>
      <c r="C72" s="25"/>
      <c r="D72" s="37"/>
      <c r="E72" s="37"/>
      <c r="F72" s="37"/>
    </row>
    <row r="73" ht="16.5" spans="1:6">
      <c r="A73" s="25"/>
      <c r="B73" s="25"/>
      <c r="C73" s="25"/>
      <c r="D73" s="37"/>
      <c r="E73" s="37"/>
      <c r="F73" s="37"/>
    </row>
    <row r="74" ht="16.5" spans="1:6">
      <c r="A74" s="25"/>
      <c r="B74" s="25"/>
      <c r="C74" s="25"/>
      <c r="D74" s="37"/>
      <c r="E74" s="37"/>
      <c r="F74" s="37"/>
    </row>
    <row r="75" ht="16.5" spans="1:6">
      <c r="A75" s="25"/>
      <c r="B75" s="25"/>
      <c r="C75" s="25"/>
      <c r="D75" s="37"/>
      <c r="E75" s="37"/>
      <c r="F75" s="37"/>
    </row>
    <row r="76" ht="16.5" spans="1:6">
      <c r="A76" s="25"/>
      <c r="B76" s="25"/>
      <c r="C76" s="25"/>
      <c r="D76" s="37"/>
      <c r="E76" s="37"/>
      <c r="F76" s="37"/>
    </row>
    <row r="77" ht="16.5" spans="1:6">
      <c r="A77" s="25"/>
      <c r="B77" s="25"/>
      <c r="C77" s="25"/>
      <c r="D77" s="37"/>
      <c r="E77" s="37"/>
      <c r="F77" s="37"/>
    </row>
    <row r="78" ht="16.5" spans="1:6">
      <c r="A78" s="25"/>
      <c r="B78" s="25"/>
      <c r="C78" s="25"/>
      <c r="D78" s="37"/>
      <c r="E78" s="37"/>
      <c r="F78" s="37"/>
    </row>
    <row r="79" ht="16.5" spans="1:6">
      <c r="A79" s="25"/>
      <c r="B79" s="25"/>
      <c r="C79" s="25"/>
      <c r="D79" s="37"/>
      <c r="E79" s="37"/>
      <c r="F79" s="37"/>
    </row>
    <row r="80" ht="16.5" spans="1:6">
      <c r="A80" s="25"/>
      <c r="B80" s="25"/>
      <c r="C80" s="25"/>
      <c r="D80" s="37"/>
      <c r="E80" s="37"/>
      <c r="F80" s="37"/>
    </row>
    <row r="81" ht="16.5" spans="1:6">
      <c r="A81" s="25"/>
      <c r="B81" s="25"/>
      <c r="C81" s="25"/>
      <c r="D81" s="37"/>
      <c r="E81" s="37"/>
      <c r="F81" s="37"/>
    </row>
    <row r="82" ht="16.5" spans="1:6">
      <c r="A82" s="25"/>
      <c r="B82" s="25"/>
      <c r="C82" s="25"/>
      <c r="D82" s="37"/>
      <c r="E82" s="37"/>
      <c r="F82" s="37"/>
    </row>
    <row r="83" ht="16.5" spans="1:6">
      <c r="A83" s="25"/>
      <c r="B83" s="25"/>
      <c r="C83" s="25"/>
      <c r="D83" s="37"/>
      <c r="E83" s="37"/>
      <c r="F83" s="37"/>
    </row>
    <row r="84" ht="16.5" spans="1:6">
      <c r="A84" s="25"/>
      <c r="B84" s="25"/>
      <c r="C84" s="25"/>
      <c r="D84" s="37"/>
      <c r="E84" s="37"/>
      <c r="F84" s="37"/>
    </row>
    <row r="85" ht="16.5" spans="1:6">
      <c r="A85" s="25"/>
      <c r="B85" s="25"/>
      <c r="C85" s="25"/>
      <c r="D85" s="37"/>
      <c r="E85" s="37"/>
      <c r="F85" s="37"/>
    </row>
    <row r="86" ht="16.5" spans="1:6">
      <c r="A86" s="25"/>
      <c r="B86" s="25"/>
      <c r="C86" s="25"/>
      <c r="D86" s="37"/>
      <c r="E86" s="37"/>
      <c r="F86" s="37"/>
    </row>
    <row r="87" ht="16.5" spans="1:6">
      <c r="A87" s="25"/>
      <c r="B87" s="25"/>
      <c r="C87" s="25"/>
      <c r="D87" s="37"/>
      <c r="E87" s="37"/>
      <c r="F87" s="37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9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16.5" spans="1:23">
      <c r="A3" s="18">
        <v>116</v>
      </c>
      <c r="B3" s="18" t="s">
        <v>72</v>
      </c>
      <c r="C3" s="18">
        <v>198.269</v>
      </c>
      <c r="D3" s="18">
        <v>198.939</v>
      </c>
      <c r="E3" s="18">
        <v>1</v>
      </c>
      <c r="F3" s="19">
        <v>0</v>
      </c>
      <c r="G3" s="19">
        <v>0</v>
      </c>
      <c r="H3" s="19">
        <v>1</v>
      </c>
      <c r="I3" s="19">
        <v>0.027</v>
      </c>
      <c r="J3" s="19">
        <v>0.363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-2.75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8">
        <v>138</v>
      </c>
      <c r="B4" s="18" t="s">
        <v>73</v>
      </c>
      <c r="C4" s="18">
        <v>7868.54</v>
      </c>
      <c r="D4" s="18">
        <v>8445.725</v>
      </c>
      <c r="E4" s="18">
        <v>1</v>
      </c>
      <c r="F4" s="19">
        <v>0</v>
      </c>
      <c r="G4" s="19">
        <v>0</v>
      </c>
      <c r="H4" s="19">
        <v>1</v>
      </c>
      <c r="I4" s="19">
        <v>0.504</v>
      </c>
      <c r="J4" s="19">
        <v>7.303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-2.901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8">
        <v>171</v>
      </c>
      <c r="B5" s="18" t="s">
        <v>74</v>
      </c>
      <c r="C5" s="18">
        <v>1598.163</v>
      </c>
      <c r="D5" s="18">
        <v>1934.677</v>
      </c>
      <c r="E5" s="18">
        <v>1</v>
      </c>
      <c r="F5" s="19">
        <v>0</v>
      </c>
      <c r="G5" s="19">
        <v>0</v>
      </c>
      <c r="H5" s="19">
        <v>1</v>
      </c>
      <c r="I5" s="19">
        <v>0.862</v>
      </c>
      <c r="J5" s="19">
        <v>18.106</v>
      </c>
      <c r="K5" s="22">
        <v>4</v>
      </c>
      <c r="L5" s="22">
        <v>1</v>
      </c>
      <c r="M5" s="22">
        <v>-1</v>
      </c>
      <c r="N5" s="22">
        <v>1</v>
      </c>
      <c r="O5" s="22">
        <v>0</v>
      </c>
      <c r="P5" s="22">
        <v>0.019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928</v>
      </c>
      <c r="B6" s="18" t="s">
        <v>75</v>
      </c>
      <c r="C6" s="18">
        <v>2710.361</v>
      </c>
      <c r="D6" s="18">
        <v>3060.751</v>
      </c>
      <c r="E6" s="18">
        <v>1</v>
      </c>
      <c r="F6" s="19">
        <v>0</v>
      </c>
      <c r="G6" s="19">
        <v>0</v>
      </c>
      <c r="H6" s="19">
        <v>1</v>
      </c>
      <c r="I6" s="19">
        <v>0.892</v>
      </c>
      <c r="J6" s="19">
        <v>12.238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-1.303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935</v>
      </c>
      <c r="B7" s="18" t="s">
        <v>76</v>
      </c>
      <c r="C7" s="18">
        <v>5667.575</v>
      </c>
      <c r="D7" s="18">
        <v>7168.287</v>
      </c>
      <c r="E7" s="18">
        <v>1</v>
      </c>
      <c r="F7" s="19">
        <v>0</v>
      </c>
      <c r="G7" s="19">
        <v>0</v>
      </c>
      <c r="H7" s="19">
        <v>1</v>
      </c>
      <c r="I7" s="19">
        <v>0.068</v>
      </c>
      <c r="J7" s="19">
        <v>20.989</v>
      </c>
      <c r="K7" s="22">
        <v>3</v>
      </c>
      <c r="L7" s="22">
        <v>0</v>
      </c>
      <c r="M7" s="22">
        <v>1</v>
      </c>
      <c r="N7" s="22">
        <v>-1</v>
      </c>
      <c r="O7" s="22">
        <v>0</v>
      </c>
      <c r="P7" s="22">
        <v>-0.295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984</v>
      </c>
      <c r="B8" s="18" t="s">
        <v>77</v>
      </c>
      <c r="C8" s="18">
        <v>4392.713</v>
      </c>
      <c r="D8" s="18">
        <v>4839.94</v>
      </c>
      <c r="E8" s="18">
        <v>1</v>
      </c>
      <c r="F8" s="19">
        <v>0</v>
      </c>
      <c r="G8" s="19">
        <v>0</v>
      </c>
      <c r="H8" s="19">
        <v>1</v>
      </c>
      <c r="I8" s="19">
        <v>0.125</v>
      </c>
      <c r="J8" s="19">
        <v>9.354</v>
      </c>
      <c r="K8" s="22">
        <v>3</v>
      </c>
      <c r="L8" s="22">
        <v>0</v>
      </c>
      <c r="M8" s="22">
        <v>0</v>
      </c>
      <c r="N8" s="22">
        <v>0</v>
      </c>
      <c r="O8" s="22">
        <v>0</v>
      </c>
      <c r="P8" s="22">
        <v>2.771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986</v>
      </c>
      <c r="B9" s="18" t="s">
        <v>78</v>
      </c>
      <c r="C9" s="18">
        <v>2170.146</v>
      </c>
      <c r="D9" s="18">
        <v>2446.062</v>
      </c>
      <c r="E9" s="18">
        <v>1</v>
      </c>
      <c r="F9" s="19">
        <v>0</v>
      </c>
      <c r="G9" s="19">
        <v>0</v>
      </c>
      <c r="H9" s="19">
        <v>1</v>
      </c>
      <c r="I9" s="19">
        <v>0.925</v>
      </c>
      <c r="J9" s="19">
        <v>12.1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0.678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399235</v>
      </c>
      <c r="B10" s="18" t="s">
        <v>79</v>
      </c>
      <c r="C10" s="18">
        <v>1019.416</v>
      </c>
      <c r="D10" s="18">
        <v>1129.492</v>
      </c>
      <c r="E10" s="18">
        <v>1</v>
      </c>
      <c r="F10" s="19">
        <v>0</v>
      </c>
      <c r="G10" s="19">
        <v>0</v>
      </c>
      <c r="H10" s="19">
        <v>1</v>
      </c>
      <c r="I10" s="19">
        <v>1.526</v>
      </c>
      <c r="J10" s="19">
        <v>11.123</v>
      </c>
      <c r="K10" s="22">
        <v>2</v>
      </c>
      <c r="L10" s="22">
        <v>0</v>
      </c>
      <c r="M10" s="22">
        <v>1</v>
      </c>
      <c r="N10" s="22">
        <v>-1</v>
      </c>
      <c r="O10" s="22">
        <v>0</v>
      </c>
      <c r="P10" s="22">
        <v>-6.476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399249</v>
      </c>
      <c r="B11" s="18" t="s">
        <v>80</v>
      </c>
      <c r="C11" s="18">
        <v>2365.72</v>
      </c>
      <c r="D11" s="18">
        <v>3203.439</v>
      </c>
      <c r="E11" s="18">
        <v>1</v>
      </c>
      <c r="F11" s="19">
        <v>0</v>
      </c>
      <c r="G11" s="19">
        <v>0</v>
      </c>
      <c r="H11" s="19">
        <v>1</v>
      </c>
      <c r="I11" s="19">
        <v>0.588</v>
      </c>
      <c r="J11" s="19">
        <v>26.585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-4.839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399261</v>
      </c>
      <c r="B12" s="18" t="s">
        <v>81</v>
      </c>
      <c r="C12" s="18">
        <v>5133.414</v>
      </c>
      <c r="D12" s="18">
        <v>6488.953</v>
      </c>
      <c r="E12" s="18">
        <v>1</v>
      </c>
      <c r="F12" s="19">
        <v>0</v>
      </c>
      <c r="G12" s="19">
        <v>0</v>
      </c>
      <c r="H12" s="19">
        <v>1</v>
      </c>
      <c r="I12" s="19">
        <v>1.076</v>
      </c>
      <c r="J12" s="19">
        <v>21.741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-9.532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399306</v>
      </c>
      <c r="B13" s="18" t="s">
        <v>82</v>
      </c>
      <c r="C13" s="18">
        <v>1722.141</v>
      </c>
      <c r="D13" s="18">
        <v>1903.54</v>
      </c>
      <c r="E13" s="18">
        <v>1</v>
      </c>
      <c r="F13" s="19">
        <v>0</v>
      </c>
      <c r="G13" s="19">
        <v>0</v>
      </c>
      <c r="H13" s="19">
        <v>1</v>
      </c>
      <c r="I13" s="19">
        <v>0.117</v>
      </c>
      <c r="J13" s="19">
        <v>9.635</v>
      </c>
      <c r="K13" s="22">
        <v>4</v>
      </c>
      <c r="L13" s="22">
        <v>1</v>
      </c>
      <c r="M13" s="22">
        <v>0</v>
      </c>
      <c r="N13" s="22">
        <v>0</v>
      </c>
      <c r="O13" s="22">
        <v>0</v>
      </c>
      <c r="P13" s="22">
        <v>-0.73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18">
        <v>399357</v>
      </c>
      <c r="B14" s="18" t="s">
        <v>83</v>
      </c>
      <c r="C14" s="18">
        <v>3329.214</v>
      </c>
      <c r="D14" s="18">
        <v>3664</v>
      </c>
      <c r="E14" s="18">
        <v>1</v>
      </c>
      <c r="F14" s="19">
        <v>0</v>
      </c>
      <c r="G14" s="19">
        <v>0</v>
      </c>
      <c r="H14" s="19">
        <v>1</v>
      </c>
      <c r="I14" s="19">
        <v>0.399</v>
      </c>
      <c r="J14" s="19">
        <v>9.5</v>
      </c>
      <c r="K14" s="22">
        <v>1</v>
      </c>
      <c r="L14" s="22">
        <v>2</v>
      </c>
      <c r="M14" s="22">
        <v>-1</v>
      </c>
      <c r="N14" s="22">
        <v>1</v>
      </c>
      <c r="O14" s="22">
        <v>0</v>
      </c>
      <c r="P14" s="22">
        <v>0.014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399381</v>
      </c>
      <c r="B15" s="18" t="s">
        <v>84</v>
      </c>
      <c r="C15" s="18">
        <v>2817.792</v>
      </c>
      <c r="D15" s="18">
        <v>3173.611</v>
      </c>
      <c r="E15" s="18">
        <v>1</v>
      </c>
      <c r="F15" s="19">
        <v>0</v>
      </c>
      <c r="G15" s="19">
        <v>0</v>
      </c>
      <c r="H15" s="19">
        <v>1</v>
      </c>
      <c r="I15" s="19">
        <v>0.991</v>
      </c>
      <c r="J15" s="19">
        <v>12.091</v>
      </c>
      <c r="K15" s="22">
        <v>0</v>
      </c>
      <c r="L15" s="22">
        <v>2</v>
      </c>
      <c r="M15" s="22">
        <v>1</v>
      </c>
      <c r="N15" s="22">
        <v>-1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399405</v>
      </c>
      <c r="B16" s="18" t="s">
        <v>85</v>
      </c>
      <c r="C16" s="18">
        <v>2823.004</v>
      </c>
      <c r="D16" s="18">
        <v>3380.394</v>
      </c>
      <c r="E16" s="18">
        <v>1</v>
      </c>
      <c r="F16" s="19">
        <v>0</v>
      </c>
      <c r="G16" s="19">
        <v>0</v>
      </c>
      <c r="H16" s="19">
        <v>1</v>
      </c>
      <c r="I16" s="19">
        <v>0.394</v>
      </c>
      <c r="J16" s="19">
        <v>16.818</v>
      </c>
      <c r="K16" s="22">
        <v>3</v>
      </c>
      <c r="L16" s="22">
        <v>2</v>
      </c>
      <c r="M16" s="22">
        <v>0</v>
      </c>
      <c r="N16" s="22">
        <v>0</v>
      </c>
      <c r="O16" s="22">
        <v>0</v>
      </c>
      <c r="P16" s="22">
        <v>2.917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399408</v>
      </c>
      <c r="B17" s="18" t="s">
        <v>86</v>
      </c>
      <c r="C17" s="18">
        <v>14676.638</v>
      </c>
      <c r="D17" s="18">
        <v>16038.165</v>
      </c>
      <c r="E17" s="18">
        <v>1</v>
      </c>
      <c r="F17" s="19">
        <v>0</v>
      </c>
      <c r="G17" s="19">
        <v>0</v>
      </c>
      <c r="H17" s="19">
        <v>1</v>
      </c>
      <c r="I17" s="19">
        <v>0.607</v>
      </c>
      <c r="J17" s="19">
        <v>9.045</v>
      </c>
      <c r="K17" s="22">
        <v>3</v>
      </c>
      <c r="L17" s="22">
        <v>2</v>
      </c>
      <c r="M17" s="22">
        <v>1</v>
      </c>
      <c r="N17" s="22">
        <v>-1</v>
      </c>
      <c r="O17" s="22">
        <v>0</v>
      </c>
      <c r="P17" s="22">
        <v>-4.398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399440</v>
      </c>
      <c r="B18" s="18" t="s">
        <v>87</v>
      </c>
      <c r="C18" s="18">
        <v>1330.682</v>
      </c>
      <c r="D18" s="18">
        <v>1534.832</v>
      </c>
      <c r="E18" s="18">
        <v>1</v>
      </c>
      <c r="F18" s="19">
        <v>0</v>
      </c>
      <c r="G18" s="19">
        <v>0</v>
      </c>
      <c r="H18" s="19">
        <v>1</v>
      </c>
      <c r="I18" s="19">
        <v>1.388</v>
      </c>
      <c r="J18" s="19">
        <v>14.505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-2.328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18">
        <v>399627</v>
      </c>
      <c r="B19" s="18" t="s">
        <v>88</v>
      </c>
      <c r="C19" s="18">
        <v>2356.49</v>
      </c>
      <c r="D19" s="18">
        <v>2606.244</v>
      </c>
      <c r="E19" s="18">
        <v>1</v>
      </c>
      <c r="F19" s="19">
        <v>0</v>
      </c>
      <c r="G19" s="19">
        <v>0</v>
      </c>
      <c r="H19" s="19">
        <v>1</v>
      </c>
      <c r="I19" s="19">
        <v>0.337</v>
      </c>
      <c r="J19" s="19">
        <v>9.887</v>
      </c>
      <c r="K19" s="22">
        <v>1</v>
      </c>
      <c r="L19" s="22">
        <v>2</v>
      </c>
      <c r="M19" s="22">
        <v>1</v>
      </c>
      <c r="N19" s="22">
        <v>-1</v>
      </c>
      <c r="O19" s="22">
        <v>0</v>
      </c>
      <c r="P19" s="22">
        <v>-6.222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8">
        <v>399644</v>
      </c>
      <c r="B20" s="18" t="s">
        <v>89</v>
      </c>
      <c r="C20" s="18">
        <v>3430.699</v>
      </c>
      <c r="D20" s="18">
        <v>3682.587</v>
      </c>
      <c r="E20" s="18">
        <v>1</v>
      </c>
      <c r="F20" s="19">
        <v>0</v>
      </c>
      <c r="G20" s="19">
        <v>0</v>
      </c>
      <c r="H20" s="19">
        <v>1</v>
      </c>
      <c r="I20" s="19">
        <v>0.053</v>
      </c>
      <c r="J20" s="19">
        <v>6.89</v>
      </c>
      <c r="K20" s="22">
        <v>3</v>
      </c>
      <c r="L20" s="22">
        <v>0</v>
      </c>
      <c r="M20" s="22">
        <v>0</v>
      </c>
      <c r="N20" s="22">
        <v>-1</v>
      </c>
      <c r="O20" s="22">
        <v>0</v>
      </c>
      <c r="P20" s="22">
        <v>-1.119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399656</v>
      </c>
      <c r="B21" s="18" t="s">
        <v>90</v>
      </c>
      <c r="C21" s="18">
        <v>6022.199</v>
      </c>
      <c r="D21" s="18">
        <v>6675.817</v>
      </c>
      <c r="E21" s="18">
        <v>1</v>
      </c>
      <c r="F21" s="19">
        <v>0</v>
      </c>
      <c r="G21" s="19">
        <v>0</v>
      </c>
      <c r="H21" s="19">
        <v>1</v>
      </c>
      <c r="I21" s="19">
        <v>0.012</v>
      </c>
      <c r="J21" s="19">
        <v>9.801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-1.614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8">
        <v>399667</v>
      </c>
      <c r="B22" s="18" t="s">
        <v>91</v>
      </c>
      <c r="C22" s="18">
        <v>4651.062</v>
      </c>
      <c r="D22" s="18">
        <v>5710.499</v>
      </c>
      <c r="E22" s="18">
        <v>1</v>
      </c>
      <c r="F22" s="19">
        <v>0</v>
      </c>
      <c r="G22" s="19">
        <v>0</v>
      </c>
      <c r="H22" s="19">
        <v>1</v>
      </c>
      <c r="I22" s="19">
        <v>0.968</v>
      </c>
      <c r="J22" s="19">
        <v>19.341</v>
      </c>
      <c r="K22" s="22">
        <v>3</v>
      </c>
      <c r="L22" s="22">
        <v>0</v>
      </c>
      <c r="M22" s="22">
        <v>1</v>
      </c>
      <c r="N22" s="22">
        <v>-1</v>
      </c>
      <c r="O22" s="22">
        <v>0</v>
      </c>
      <c r="P22" s="22">
        <v>-0.992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399677</v>
      </c>
      <c r="B23" s="18" t="s">
        <v>92</v>
      </c>
      <c r="C23" s="18">
        <v>5379.472</v>
      </c>
      <c r="D23" s="18">
        <v>6242.774</v>
      </c>
      <c r="E23" s="18">
        <v>1</v>
      </c>
      <c r="F23" s="19">
        <v>0</v>
      </c>
      <c r="G23" s="19">
        <v>0</v>
      </c>
      <c r="H23" s="19">
        <v>1</v>
      </c>
      <c r="I23" s="19">
        <v>0.268</v>
      </c>
      <c r="J23" s="19">
        <v>14.059</v>
      </c>
      <c r="K23" s="22">
        <v>0</v>
      </c>
      <c r="L23" s="22">
        <v>2</v>
      </c>
      <c r="M23" s="22">
        <v>1</v>
      </c>
      <c r="N23" s="22">
        <v>-1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399688</v>
      </c>
      <c r="B24" s="18" t="s">
        <v>93</v>
      </c>
      <c r="C24" s="18">
        <v>4699.471</v>
      </c>
      <c r="D24" s="18">
        <v>6735.247</v>
      </c>
      <c r="E24" s="18">
        <v>1</v>
      </c>
      <c r="F24" s="19">
        <v>0</v>
      </c>
      <c r="G24" s="19">
        <v>0</v>
      </c>
      <c r="H24" s="19">
        <v>1</v>
      </c>
      <c r="I24" s="19">
        <v>1.816</v>
      </c>
      <c r="J24" s="19">
        <v>31.493</v>
      </c>
      <c r="K24" s="22">
        <v>0</v>
      </c>
      <c r="L24" s="22">
        <v>1</v>
      </c>
      <c r="M24" s="22">
        <v>0</v>
      </c>
      <c r="N24" s="22">
        <v>0</v>
      </c>
      <c r="O24" s="22">
        <v>0</v>
      </c>
      <c r="P24" s="22">
        <v>-0.631</v>
      </c>
      <c r="Q24" s="22">
        <v>0</v>
      </c>
      <c r="R24" s="22">
        <v>-1</v>
      </c>
      <c r="S24" s="23"/>
      <c r="T24" s="23"/>
      <c r="U24" s="23"/>
      <c r="V24" s="23"/>
      <c r="W24" s="23"/>
    </row>
    <row r="25" ht="16.5" spans="1:23">
      <c r="A25" s="18">
        <v>399695</v>
      </c>
      <c r="B25" s="18" t="s">
        <v>94</v>
      </c>
      <c r="C25" s="18">
        <v>2601.129</v>
      </c>
      <c r="D25" s="18">
        <v>3141.447</v>
      </c>
      <c r="E25" s="18">
        <v>1</v>
      </c>
      <c r="F25" s="19">
        <v>0</v>
      </c>
      <c r="G25" s="19">
        <v>0</v>
      </c>
      <c r="H25" s="19">
        <v>1</v>
      </c>
      <c r="I25" s="19">
        <v>0.214</v>
      </c>
      <c r="J25" s="19">
        <v>17.377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-2.24</v>
      </c>
      <c r="Q25" s="22">
        <v>0</v>
      </c>
      <c r="R25" s="22">
        <v>1</v>
      </c>
      <c r="S25" s="23"/>
      <c r="T25" s="23"/>
      <c r="U25" s="23"/>
      <c r="V25" s="23"/>
      <c r="W25" s="23"/>
    </row>
    <row r="26" ht="16.5" spans="1:23">
      <c r="A26" s="18">
        <v>399806</v>
      </c>
      <c r="B26" s="18" t="s">
        <v>95</v>
      </c>
      <c r="C26" s="18">
        <v>1327.666</v>
      </c>
      <c r="D26" s="18">
        <v>1488.35</v>
      </c>
      <c r="E26" s="18">
        <v>1</v>
      </c>
      <c r="F26" s="19">
        <v>0</v>
      </c>
      <c r="G26" s="19">
        <v>0</v>
      </c>
      <c r="H26" s="19">
        <v>1</v>
      </c>
      <c r="I26" s="19">
        <v>0.26</v>
      </c>
      <c r="J26" s="19">
        <v>11.028</v>
      </c>
      <c r="K26" s="22">
        <v>2</v>
      </c>
      <c r="L26" s="22">
        <v>0</v>
      </c>
      <c r="M26" s="22">
        <v>0</v>
      </c>
      <c r="N26" s="22">
        <v>0</v>
      </c>
      <c r="O26" s="22">
        <v>0</v>
      </c>
      <c r="P26" s="22">
        <v>-0.217</v>
      </c>
      <c r="Q26" s="22">
        <v>0</v>
      </c>
      <c r="R26" s="22">
        <v>-1</v>
      </c>
      <c r="S26" s="23"/>
      <c r="T26" s="23"/>
      <c r="U26" s="23"/>
      <c r="V26" s="23"/>
      <c r="W26" s="23"/>
    </row>
    <row r="27" ht="16.5" spans="1:23">
      <c r="A27" s="18">
        <v>399928</v>
      </c>
      <c r="B27" s="18" t="s">
        <v>75</v>
      </c>
      <c r="C27" s="18">
        <v>2710.361</v>
      </c>
      <c r="D27" s="18">
        <v>3060.751</v>
      </c>
      <c r="E27" s="18">
        <v>1</v>
      </c>
      <c r="F27" s="19">
        <v>0</v>
      </c>
      <c r="G27" s="19">
        <v>0</v>
      </c>
      <c r="H27" s="19">
        <v>1</v>
      </c>
      <c r="I27" s="19">
        <v>0.892</v>
      </c>
      <c r="J27" s="19">
        <v>12.238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-7.133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8">
        <v>399935</v>
      </c>
      <c r="B28" s="18" t="s">
        <v>76</v>
      </c>
      <c r="C28" s="18">
        <v>5667.575</v>
      </c>
      <c r="D28" s="18">
        <v>7168.287</v>
      </c>
      <c r="E28" s="18">
        <v>1</v>
      </c>
      <c r="F28" s="19">
        <v>0</v>
      </c>
      <c r="G28" s="19">
        <v>0</v>
      </c>
      <c r="H28" s="19">
        <v>1</v>
      </c>
      <c r="I28" s="19">
        <v>0.068</v>
      </c>
      <c r="J28" s="19">
        <v>20.989</v>
      </c>
      <c r="K28" s="22">
        <v>2</v>
      </c>
      <c r="L28" s="22">
        <v>1</v>
      </c>
      <c r="M28" s="22">
        <v>1</v>
      </c>
      <c r="N28" s="22">
        <v>-1</v>
      </c>
      <c r="O28" s="22">
        <v>0</v>
      </c>
      <c r="P28" s="22">
        <v>-2.369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988007</v>
      </c>
      <c r="B29" s="18" t="s">
        <v>96</v>
      </c>
      <c r="C29" s="18">
        <v>2688.385</v>
      </c>
      <c r="D29" s="18">
        <v>3234.515</v>
      </c>
      <c r="E29" s="18">
        <v>1</v>
      </c>
      <c r="F29" s="19">
        <v>0</v>
      </c>
      <c r="G29" s="19">
        <v>0</v>
      </c>
      <c r="H29" s="19">
        <v>1</v>
      </c>
      <c r="I29" s="19">
        <v>0.961</v>
      </c>
      <c r="J29" s="19">
        <v>17.683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-3.637</v>
      </c>
      <c r="Q29" s="22">
        <v>0</v>
      </c>
      <c r="R29" s="22">
        <v>1</v>
      </c>
      <c r="S29" s="23"/>
      <c r="T29" s="23"/>
      <c r="U29" s="23"/>
      <c r="V29" s="23"/>
      <c r="W29" s="23"/>
    </row>
    <row r="30" ht="16.5" spans="1:23">
      <c r="A30" s="18">
        <v>988107</v>
      </c>
      <c r="B30" s="18" t="s">
        <v>97</v>
      </c>
      <c r="C30" s="18">
        <v>2978.616</v>
      </c>
      <c r="D30" s="18">
        <v>3584.512</v>
      </c>
      <c r="E30" s="18">
        <v>1</v>
      </c>
      <c r="F30" s="19">
        <v>0</v>
      </c>
      <c r="G30" s="19">
        <v>0</v>
      </c>
      <c r="H30" s="19">
        <v>1</v>
      </c>
      <c r="I30" s="19">
        <v>1.005</v>
      </c>
      <c r="J30" s="19">
        <v>17.738</v>
      </c>
      <c r="K30" s="22">
        <v>2</v>
      </c>
      <c r="L30" s="22">
        <v>0</v>
      </c>
      <c r="M30" s="22">
        <v>1</v>
      </c>
      <c r="N30" s="22">
        <v>-1</v>
      </c>
      <c r="O30" s="22">
        <v>0</v>
      </c>
      <c r="P30" s="22">
        <v>-1.546</v>
      </c>
      <c r="Q30" s="22">
        <v>-1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1</v>
      </c>
      <c r="B31" s="21" t="s">
        <v>98</v>
      </c>
      <c r="C31" s="21">
        <v>3771.974</v>
      </c>
      <c r="D31" s="21">
        <v>4062.99</v>
      </c>
      <c r="E31" s="21">
        <v>0</v>
      </c>
      <c r="F31" s="21">
        <v>0</v>
      </c>
      <c r="G31" s="21">
        <v>0</v>
      </c>
      <c r="H31" s="21">
        <v>1</v>
      </c>
      <c r="I31" s="19">
        <v>1.445</v>
      </c>
      <c r="J31" s="19">
        <v>8.504</v>
      </c>
      <c r="K31" s="22">
        <v>4</v>
      </c>
      <c r="L31" s="22">
        <v>0</v>
      </c>
      <c r="M31" s="22">
        <v>0</v>
      </c>
      <c r="N31" s="22">
        <v>1</v>
      </c>
      <c r="O31" s="22">
        <v>0</v>
      </c>
      <c r="P31" s="22">
        <v>6.745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2</v>
      </c>
      <c r="B32" s="21" t="s">
        <v>99</v>
      </c>
      <c r="C32" s="21">
        <v>3954.226</v>
      </c>
      <c r="D32" s="21">
        <v>4259.97</v>
      </c>
      <c r="E32" s="21">
        <v>0</v>
      </c>
      <c r="F32" s="21">
        <v>0</v>
      </c>
      <c r="G32" s="21">
        <v>0</v>
      </c>
      <c r="H32" s="21">
        <v>1</v>
      </c>
      <c r="I32" s="19">
        <v>1.451</v>
      </c>
      <c r="J32" s="19">
        <v>8.524</v>
      </c>
      <c r="K32" s="22">
        <v>4</v>
      </c>
      <c r="L32" s="22">
        <v>0</v>
      </c>
      <c r="M32" s="22">
        <v>-1</v>
      </c>
      <c r="N32" s="22">
        <v>1</v>
      </c>
      <c r="O32" s="22">
        <v>0</v>
      </c>
      <c r="P32" s="22">
        <v>0.966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4</v>
      </c>
      <c r="B33" s="21" t="s">
        <v>100</v>
      </c>
      <c r="C33" s="21">
        <v>3348.353</v>
      </c>
      <c r="D33" s="21">
        <v>3708.234</v>
      </c>
      <c r="E33" s="21">
        <v>0</v>
      </c>
      <c r="F33" s="21">
        <v>0</v>
      </c>
      <c r="G33" s="21">
        <v>0</v>
      </c>
      <c r="H33" s="21">
        <v>1</v>
      </c>
      <c r="I33" s="19">
        <v>4.493</v>
      </c>
      <c r="J33" s="19">
        <v>13.762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-1.041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9</v>
      </c>
      <c r="B34" s="21" t="s">
        <v>101</v>
      </c>
      <c r="C34" s="21">
        <v>6079.063</v>
      </c>
      <c r="D34" s="21">
        <v>6843.29</v>
      </c>
      <c r="E34" s="21">
        <v>0</v>
      </c>
      <c r="F34" s="21">
        <v>0</v>
      </c>
      <c r="G34" s="21">
        <v>0</v>
      </c>
      <c r="H34" s="21">
        <v>1</v>
      </c>
      <c r="I34" s="19">
        <v>5.981</v>
      </c>
      <c r="J34" s="19">
        <v>16.48</v>
      </c>
      <c r="K34" s="22">
        <v>4</v>
      </c>
      <c r="L34" s="22">
        <v>1</v>
      </c>
      <c r="M34" s="22">
        <v>0</v>
      </c>
      <c r="N34" s="22">
        <v>0</v>
      </c>
      <c r="O34" s="22">
        <v>-1</v>
      </c>
      <c r="P34" s="22">
        <v>-3.285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11</v>
      </c>
      <c r="B35" s="21" t="s">
        <v>47</v>
      </c>
      <c r="C35" s="21">
        <v>7067.976</v>
      </c>
      <c r="D35" s="21">
        <v>7189.135</v>
      </c>
      <c r="E35" s="21">
        <v>0</v>
      </c>
      <c r="F35" s="21">
        <v>0</v>
      </c>
      <c r="G35" s="21">
        <v>0</v>
      </c>
      <c r="H35" s="21">
        <v>1</v>
      </c>
      <c r="I35" s="19">
        <v>0.195</v>
      </c>
      <c r="J35" s="19">
        <v>1.877</v>
      </c>
      <c r="K35" s="22">
        <v>1</v>
      </c>
      <c r="L35" s="22">
        <v>1</v>
      </c>
      <c r="M35" s="22">
        <v>1</v>
      </c>
      <c r="N35" s="22">
        <v>-1</v>
      </c>
      <c r="O35" s="22">
        <v>0</v>
      </c>
      <c r="P35" s="22">
        <v>-10.211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13</v>
      </c>
      <c r="B36" s="21" t="s">
        <v>102</v>
      </c>
      <c r="C36" s="21">
        <v>300.981</v>
      </c>
      <c r="D36" s="21">
        <v>302.523</v>
      </c>
      <c r="E36" s="21">
        <v>0</v>
      </c>
      <c r="F36" s="21">
        <v>0</v>
      </c>
      <c r="G36" s="21">
        <v>0</v>
      </c>
      <c r="H36" s="21">
        <v>1</v>
      </c>
      <c r="I36" s="19">
        <v>0.23</v>
      </c>
      <c r="J36" s="19">
        <v>0.739</v>
      </c>
      <c r="K36" s="22">
        <v>1</v>
      </c>
      <c r="L36" s="22">
        <v>0</v>
      </c>
      <c r="M36" s="22">
        <v>1</v>
      </c>
      <c r="N36" s="22">
        <v>-1</v>
      </c>
      <c r="O36" s="22">
        <v>0</v>
      </c>
      <c r="P36" s="22">
        <v>-16.644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17</v>
      </c>
      <c r="B37" s="21" t="s">
        <v>103</v>
      </c>
      <c r="C37" s="21">
        <v>3188.165</v>
      </c>
      <c r="D37" s="21">
        <v>3434.393</v>
      </c>
      <c r="E37" s="21">
        <v>0</v>
      </c>
      <c r="F37" s="21">
        <v>0</v>
      </c>
      <c r="G37" s="21">
        <v>0</v>
      </c>
      <c r="H37" s="21">
        <v>1</v>
      </c>
      <c r="I37" s="19">
        <v>1.445</v>
      </c>
      <c r="J37" s="19">
        <v>8.511</v>
      </c>
      <c r="K37" s="22">
        <v>1</v>
      </c>
      <c r="L37" s="22">
        <v>2</v>
      </c>
      <c r="M37" s="22">
        <v>1</v>
      </c>
      <c r="N37" s="22">
        <v>-1</v>
      </c>
      <c r="O37" s="22">
        <v>0</v>
      </c>
      <c r="P37" s="22">
        <v>-6.915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20</v>
      </c>
      <c r="B38" s="21" t="s">
        <v>104</v>
      </c>
      <c r="C38" s="21">
        <v>1543.084</v>
      </c>
      <c r="D38" s="21">
        <v>1771.818</v>
      </c>
      <c r="E38" s="21">
        <v>0</v>
      </c>
      <c r="F38" s="21">
        <v>0</v>
      </c>
      <c r="G38" s="21">
        <v>0</v>
      </c>
      <c r="H38" s="21">
        <v>1</v>
      </c>
      <c r="I38" s="19">
        <v>5.009</v>
      </c>
      <c r="J38" s="19">
        <v>17.272</v>
      </c>
      <c r="K38" s="22">
        <v>4</v>
      </c>
      <c r="L38" s="22">
        <v>0</v>
      </c>
      <c r="M38" s="22">
        <v>0</v>
      </c>
      <c r="N38" s="22">
        <v>1</v>
      </c>
      <c r="O38" s="22">
        <v>0</v>
      </c>
      <c r="P38" s="22">
        <v>-10.663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22</v>
      </c>
      <c r="B39" s="21" t="s">
        <v>105</v>
      </c>
      <c r="C39" s="21">
        <v>252.326</v>
      </c>
      <c r="D39" s="21">
        <v>253.518</v>
      </c>
      <c r="E39" s="21">
        <v>0</v>
      </c>
      <c r="F39" s="21">
        <v>0</v>
      </c>
      <c r="G39" s="21">
        <v>0</v>
      </c>
      <c r="H39" s="21">
        <v>1</v>
      </c>
      <c r="I39" s="19">
        <v>0.191</v>
      </c>
      <c r="J39" s="19">
        <v>0.661</v>
      </c>
      <c r="K39" s="22">
        <v>3</v>
      </c>
      <c r="L39" s="22">
        <v>0</v>
      </c>
      <c r="M39" s="22">
        <v>0</v>
      </c>
      <c r="N39" s="22">
        <v>-1</v>
      </c>
      <c r="O39" s="22">
        <v>0</v>
      </c>
      <c r="P39" s="22">
        <v>-5.586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26</v>
      </c>
      <c r="B40" s="21" t="s">
        <v>106</v>
      </c>
      <c r="C40" s="21">
        <v>4595.515</v>
      </c>
      <c r="D40" s="21">
        <v>5552.993</v>
      </c>
      <c r="E40" s="21">
        <v>0</v>
      </c>
      <c r="F40" s="21">
        <v>0</v>
      </c>
      <c r="G40" s="21">
        <v>0</v>
      </c>
      <c r="H40" s="21">
        <v>1</v>
      </c>
      <c r="I40" s="19">
        <v>8.598</v>
      </c>
      <c r="J40" s="19">
        <v>24.358</v>
      </c>
      <c r="K40" s="22">
        <v>2</v>
      </c>
      <c r="L40" s="22">
        <v>0</v>
      </c>
      <c r="M40" s="22">
        <v>0</v>
      </c>
      <c r="N40" s="22">
        <v>0</v>
      </c>
      <c r="O40" s="22">
        <v>0</v>
      </c>
      <c r="P40" s="22">
        <v>0.228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28</v>
      </c>
      <c r="B41" s="21" t="s">
        <v>107</v>
      </c>
      <c r="C41" s="21">
        <v>3638.356</v>
      </c>
      <c r="D41" s="21">
        <v>4144.059</v>
      </c>
      <c r="E41" s="21">
        <v>0</v>
      </c>
      <c r="F41" s="21">
        <v>0</v>
      </c>
      <c r="G41" s="21">
        <v>0</v>
      </c>
      <c r="H41" s="21">
        <v>1</v>
      </c>
      <c r="I41" s="19">
        <v>0.374</v>
      </c>
      <c r="J41" s="19">
        <v>12.531</v>
      </c>
      <c r="K41" s="22">
        <v>2</v>
      </c>
      <c r="L41" s="22">
        <v>1</v>
      </c>
      <c r="M41" s="22">
        <v>1</v>
      </c>
      <c r="N41" s="22">
        <v>-1</v>
      </c>
      <c r="O41" s="22">
        <v>0</v>
      </c>
      <c r="P41" s="22">
        <v>-0.965</v>
      </c>
      <c r="Q41" s="22">
        <v>-1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33</v>
      </c>
      <c r="B42" s="21" t="s">
        <v>108</v>
      </c>
      <c r="C42" s="21">
        <v>2992.285</v>
      </c>
      <c r="D42" s="21">
        <v>3684.182</v>
      </c>
      <c r="E42" s="21">
        <v>0</v>
      </c>
      <c r="F42" s="21">
        <v>0</v>
      </c>
      <c r="G42" s="21">
        <v>0</v>
      </c>
      <c r="H42" s="21">
        <v>1</v>
      </c>
      <c r="I42" s="19">
        <v>11.42</v>
      </c>
      <c r="J42" s="19">
        <v>28.056</v>
      </c>
      <c r="K42" s="22">
        <v>3</v>
      </c>
      <c r="L42" s="22">
        <v>2</v>
      </c>
      <c r="M42" s="22">
        <v>1</v>
      </c>
      <c r="N42" s="22">
        <v>-1</v>
      </c>
      <c r="O42" s="22">
        <v>0</v>
      </c>
      <c r="P42" s="22">
        <v>-3.694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44</v>
      </c>
      <c r="B43" s="21" t="s">
        <v>109</v>
      </c>
      <c r="C43" s="21">
        <v>4366.418</v>
      </c>
      <c r="D43" s="21">
        <v>4747.305</v>
      </c>
      <c r="E43" s="21">
        <v>0</v>
      </c>
      <c r="F43" s="21">
        <v>0</v>
      </c>
      <c r="G43" s="21">
        <v>0</v>
      </c>
      <c r="H43" s="21">
        <v>1</v>
      </c>
      <c r="I43" s="19">
        <v>0.04</v>
      </c>
      <c r="J43" s="19">
        <v>8.06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-0.993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45</v>
      </c>
      <c r="B44" s="21" t="s">
        <v>110</v>
      </c>
      <c r="C44" s="21">
        <v>5302.415</v>
      </c>
      <c r="D44" s="21">
        <v>6003.442</v>
      </c>
      <c r="E44" s="21">
        <v>0</v>
      </c>
      <c r="F44" s="21">
        <v>0</v>
      </c>
      <c r="G44" s="21">
        <v>0</v>
      </c>
      <c r="H44" s="21">
        <v>1</v>
      </c>
      <c r="I44" s="19">
        <v>5.509</v>
      </c>
      <c r="J44" s="19">
        <v>16.543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-3.114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46</v>
      </c>
      <c r="B45" s="21" t="s">
        <v>111</v>
      </c>
      <c r="C45" s="21">
        <v>4818.753</v>
      </c>
      <c r="D45" s="21">
        <v>5313.614</v>
      </c>
      <c r="E45" s="21">
        <v>0</v>
      </c>
      <c r="F45" s="21">
        <v>0</v>
      </c>
      <c r="G45" s="21">
        <v>0</v>
      </c>
      <c r="H45" s="21">
        <v>1</v>
      </c>
      <c r="I45" s="19">
        <v>3.262</v>
      </c>
      <c r="J45" s="19">
        <v>12.271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-1.923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47</v>
      </c>
      <c r="B46" s="21" t="s">
        <v>112</v>
      </c>
      <c r="C46" s="21">
        <v>3743.348</v>
      </c>
      <c r="D46" s="21">
        <v>4056.688</v>
      </c>
      <c r="E46" s="21">
        <v>0</v>
      </c>
      <c r="F46" s="21">
        <v>0</v>
      </c>
      <c r="G46" s="21">
        <v>0</v>
      </c>
      <c r="H46" s="21">
        <v>1</v>
      </c>
      <c r="I46" s="19">
        <v>1.313</v>
      </c>
      <c r="J46" s="19">
        <v>8.936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-3.35</v>
      </c>
      <c r="Q46" s="22">
        <v>0</v>
      </c>
      <c r="R46" s="22">
        <v>1</v>
      </c>
      <c r="S46" s="23"/>
      <c r="T46" s="23"/>
      <c r="U46" s="23"/>
      <c r="V46" s="23"/>
      <c r="W46" s="23"/>
    </row>
    <row r="47" ht="16.5" spans="1:23">
      <c r="A47" s="21">
        <v>55</v>
      </c>
      <c r="B47" s="21" t="s">
        <v>113</v>
      </c>
      <c r="C47" s="21">
        <v>1493.214</v>
      </c>
      <c r="D47" s="21">
        <v>1608.597</v>
      </c>
      <c r="E47" s="21">
        <v>0</v>
      </c>
      <c r="F47" s="21">
        <v>0</v>
      </c>
      <c r="G47" s="21">
        <v>0</v>
      </c>
      <c r="H47" s="21">
        <v>1</v>
      </c>
      <c r="I47" s="19">
        <v>0.43</v>
      </c>
      <c r="J47" s="19">
        <v>7.572</v>
      </c>
      <c r="K47" s="22">
        <v>3</v>
      </c>
      <c r="L47" s="22">
        <v>0</v>
      </c>
      <c r="M47" s="22">
        <v>1</v>
      </c>
      <c r="N47" s="22">
        <v>-1</v>
      </c>
      <c r="O47" s="22">
        <v>0</v>
      </c>
      <c r="P47" s="22">
        <v>-1.6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57</v>
      </c>
      <c r="B48" s="21" t="s">
        <v>114</v>
      </c>
      <c r="C48" s="21">
        <v>3614.702</v>
      </c>
      <c r="D48" s="21">
        <v>4034.085</v>
      </c>
      <c r="E48" s="21">
        <v>0</v>
      </c>
      <c r="F48" s="21">
        <v>0</v>
      </c>
      <c r="G48" s="21">
        <v>0</v>
      </c>
      <c r="H48" s="21">
        <v>1</v>
      </c>
      <c r="I48" s="19">
        <v>1.357</v>
      </c>
      <c r="J48" s="19">
        <v>11.612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-4.252</v>
      </c>
      <c r="Q48" s="22">
        <v>0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59</v>
      </c>
      <c r="B49" s="21" t="s">
        <v>115</v>
      </c>
      <c r="C49" s="21">
        <v>3111.415</v>
      </c>
      <c r="D49" s="21">
        <v>3537.139</v>
      </c>
      <c r="E49" s="21">
        <v>0</v>
      </c>
      <c r="F49" s="21">
        <v>0</v>
      </c>
      <c r="G49" s="21">
        <v>0</v>
      </c>
      <c r="H49" s="21">
        <v>1</v>
      </c>
      <c r="I49" s="19">
        <v>1.425</v>
      </c>
      <c r="J49" s="19">
        <v>13.29</v>
      </c>
      <c r="K49" s="22">
        <v>3</v>
      </c>
      <c r="L49" s="22">
        <v>2</v>
      </c>
      <c r="M49" s="22">
        <v>1</v>
      </c>
      <c r="N49" s="22">
        <v>-1</v>
      </c>
      <c r="O49" s="22">
        <v>0</v>
      </c>
      <c r="P49" s="22">
        <v>-3.315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65</v>
      </c>
      <c r="B50" s="21" t="s">
        <v>116</v>
      </c>
      <c r="C50" s="21">
        <v>3469.779</v>
      </c>
      <c r="D50" s="21">
        <v>3734.125</v>
      </c>
      <c r="E50" s="21">
        <v>0</v>
      </c>
      <c r="F50" s="21">
        <v>0</v>
      </c>
      <c r="G50" s="21">
        <v>0</v>
      </c>
      <c r="H50" s="21">
        <v>1</v>
      </c>
      <c r="I50" s="19">
        <v>0.92</v>
      </c>
      <c r="J50" s="19">
        <v>7.934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-5.638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66</v>
      </c>
      <c r="B51" s="21" t="s">
        <v>117</v>
      </c>
      <c r="C51" s="21">
        <v>3085.92</v>
      </c>
      <c r="D51" s="21">
        <v>3626.311</v>
      </c>
      <c r="E51" s="21">
        <v>0</v>
      </c>
      <c r="F51" s="21">
        <v>0</v>
      </c>
      <c r="G51" s="21">
        <v>0</v>
      </c>
      <c r="H51" s="21">
        <v>1</v>
      </c>
      <c r="I51" s="19">
        <v>10.494</v>
      </c>
      <c r="J51" s="19">
        <v>23.832</v>
      </c>
      <c r="K51" s="22">
        <v>2</v>
      </c>
      <c r="L51" s="22">
        <v>2</v>
      </c>
      <c r="M51" s="22">
        <v>1</v>
      </c>
      <c r="N51" s="22">
        <v>-1</v>
      </c>
      <c r="O51" s="22">
        <v>0</v>
      </c>
      <c r="P51" s="22">
        <v>-2.597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67</v>
      </c>
      <c r="B52" s="21" t="s">
        <v>118</v>
      </c>
      <c r="C52" s="21">
        <v>8077.65</v>
      </c>
      <c r="D52" s="21">
        <v>9511.396</v>
      </c>
      <c r="E52" s="21">
        <v>0</v>
      </c>
      <c r="F52" s="21">
        <v>0</v>
      </c>
      <c r="G52" s="21">
        <v>0</v>
      </c>
      <c r="H52" s="21">
        <v>1</v>
      </c>
      <c r="I52" s="19">
        <v>2.399</v>
      </c>
      <c r="J52" s="19">
        <v>17.111</v>
      </c>
      <c r="K52" s="22">
        <v>2</v>
      </c>
      <c r="L52" s="22">
        <v>0</v>
      </c>
      <c r="M52" s="22">
        <v>1</v>
      </c>
      <c r="N52" s="22">
        <v>-1</v>
      </c>
      <c r="O52" s="22">
        <v>0</v>
      </c>
      <c r="P52" s="22">
        <v>-5.932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68</v>
      </c>
      <c r="B53" s="21" t="s">
        <v>119</v>
      </c>
      <c r="C53" s="21">
        <v>3408.537</v>
      </c>
      <c r="D53" s="21">
        <v>4071.291</v>
      </c>
      <c r="E53" s="21">
        <v>0</v>
      </c>
      <c r="F53" s="21">
        <v>0</v>
      </c>
      <c r="G53" s="21">
        <v>0</v>
      </c>
      <c r="H53" s="21">
        <v>1</v>
      </c>
      <c r="I53" s="19">
        <v>10.166</v>
      </c>
      <c r="J53" s="19">
        <v>24.79</v>
      </c>
      <c r="K53" s="22">
        <v>3</v>
      </c>
      <c r="L53" s="22">
        <v>1</v>
      </c>
      <c r="M53" s="22">
        <v>1</v>
      </c>
      <c r="N53" s="22">
        <v>-1</v>
      </c>
      <c r="O53" s="22">
        <v>0</v>
      </c>
      <c r="P53" s="22">
        <v>-1.705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71</v>
      </c>
      <c r="B54" s="21" t="s">
        <v>120</v>
      </c>
      <c r="C54" s="21">
        <v>4038.399</v>
      </c>
      <c r="D54" s="21">
        <v>4927.583</v>
      </c>
      <c r="E54" s="21">
        <v>0</v>
      </c>
      <c r="F54" s="21">
        <v>0</v>
      </c>
      <c r="G54" s="21">
        <v>0</v>
      </c>
      <c r="H54" s="21">
        <v>1</v>
      </c>
      <c r="I54" s="19">
        <v>14</v>
      </c>
      <c r="J54" s="19">
        <v>29.519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-1.593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77</v>
      </c>
      <c r="B55" s="21" t="s">
        <v>121</v>
      </c>
      <c r="C55" s="21">
        <v>5318.906</v>
      </c>
      <c r="D55" s="21">
        <v>6774.904</v>
      </c>
      <c r="E55" s="21">
        <v>0</v>
      </c>
      <c r="F55" s="21">
        <v>0</v>
      </c>
      <c r="G55" s="21">
        <v>0</v>
      </c>
      <c r="H55" s="21">
        <v>1</v>
      </c>
      <c r="I55" s="19">
        <v>2.46</v>
      </c>
      <c r="J55" s="19">
        <v>23.423</v>
      </c>
      <c r="K55" s="22">
        <v>3</v>
      </c>
      <c r="L55" s="22">
        <v>2</v>
      </c>
      <c r="M55" s="22">
        <v>0</v>
      </c>
      <c r="N55" s="22">
        <v>-1</v>
      </c>
      <c r="O55" s="22">
        <v>0</v>
      </c>
      <c r="P55" s="22">
        <v>-1.076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78</v>
      </c>
      <c r="B56" s="21" t="s">
        <v>122</v>
      </c>
      <c r="C56" s="21">
        <v>3140.663</v>
      </c>
      <c r="D56" s="21">
        <v>3560.868</v>
      </c>
      <c r="E56" s="21">
        <v>0</v>
      </c>
      <c r="F56" s="21">
        <v>0</v>
      </c>
      <c r="G56" s="21">
        <v>0</v>
      </c>
      <c r="H56" s="21">
        <v>1</v>
      </c>
      <c r="I56" s="19">
        <v>4.803</v>
      </c>
      <c r="J56" s="19">
        <v>16.037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-5.848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90</v>
      </c>
      <c r="B57" s="21" t="s">
        <v>123</v>
      </c>
      <c r="C57" s="21">
        <v>1364.434</v>
      </c>
      <c r="D57" s="21">
        <v>1479.949</v>
      </c>
      <c r="E57" s="21">
        <v>0</v>
      </c>
      <c r="F57" s="21">
        <v>0</v>
      </c>
      <c r="G57" s="21">
        <v>0</v>
      </c>
      <c r="H57" s="21">
        <v>1</v>
      </c>
      <c r="I57" s="19">
        <v>3.271</v>
      </c>
      <c r="J57" s="19">
        <v>10.821</v>
      </c>
      <c r="K57" s="22">
        <v>3</v>
      </c>
      <c r="L57" s="22">
        <v>0</v>
      </c>
      <c r="M57" s="22">
        <v>0</v>
      </c>
      <c r="N57" s="22">
        <v>0</v>
      </c>
      <c r="O57" s="22">
        <v>0</v>
      </c>
      <c r="P57" s="22">
        <v>-2.213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91</v>
      </c>
      <c r="B58" s="21" t="s">
        <v>124</v>
      </c>
      <c r="C58" s="21">
        <v>13533.454</v>
      </c>
      <c r="D58" s="21">
        <v>14935.373</v>
      </c>
      <c r="E58" s="21">
        <v>0</v>
      </c>
      <c r="F58" s="21">
        <v>0</v>
      </c>
      <c r="G58" s="21">
        <v>0</v>
      </c>
      <c r="H58" s="21">
        <v>1</v>
      </c>
      <c r="I58" s="19">
        <v>6.938</v>
      </c>
      <c r="J58" s="19">
        <v>15.674</v>
      </c>
      <c r="K58" s="22">
        <v>4</v>
      </c>
      <c r="L58" s="22">
        <v>0</v>
      </c>
      <c r="M58" s="22">
        <v>0</v>
      </c>
      <c r="N58" s="22">
        <v>1</v>
      </c>
      <c r="O58" s="22">
        <v>0</v>
      </c>
      <c r="P58" s="22">
        <v>-4.44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92</v>
      </c>
      <c r="B59" s="21" t="s">
        <v>125</v>
      </c>
      <c r="C59" s="21">
        <v>4123.727</v>
      </c>
      <c r="D59" s="21">
        <v>4880.438</v>
      </c>
      <c r="E59" s="21">
        <v>0</v>
      </c>
      <c r="F59" s="21">
        <v>0</v>
      </c>
      <c r="G59" s="21">
        <v>0</v>
      </c>
      <c r="H59" s="21">
        <v>1</v>
      </c>
      <c r="I59" s="19">
        <v>10.941</v>
      </c>
      <c r="J59" s="19">
        <v>24.75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-1.699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94</v>
      </c>
      <c r="B60" s="21" t="s">
        <v>126</v>
      </c>
      <c r="C60" s="21">
        <v>3765.51</v>
      </c>
      <c r="D60" s="21">
        <v>4566.803</v>
      </c>
      <c r="E60" s="21">
        <v>0</v>
      </c>
      <c r="F60" s="21">
        <v>0</v>
      </c>
      <c r="G60" s="21">
        <v>0</v>
      </c>
      <c r="H60" s="21">
        <v>1</v>
      </c>
      <c r="I60" s="19">
        <v>10.002</v>
      </c>
      <c r="J60" s="19">
        <v>25.793</v>
      </c>
      <c r="K60" s="22">
        <v>0</v>
      </c>
      <c r="L60" s="22">
        <v>2</v>
      </c>
      <c r="M60" s="22">
        <v>0</v>
      </c>
      <c r="N60" s="22">
        <v>0</v>
      </c>
      <c r="O60" s="22">
        <v>0</v>
      </c>
      <c r="P60" s="22">
        <v>0.037</v>
      </c>
      <c r="Q60" s="22">
        <v>0</v>
      </c>
      <c r="R60" s="22">
        <v>1</v>
      </c>
      <c r="S60" s="23"/>
      <c r="T60" s="23"/>
      <c r="U60" s="23"/>
      <c r="V60" s="23"/>
      <c r="W60" s="23"/>
    </row>
    <row r="61" ht="16.5" spans="1:23">
      <c r="A61" s="21">
        <v>95</v>
      </c>
      <c r="B61" s="21" t="s">
        <v>127</v>
      </c>
      <c r="C61" s="21">
        <v>3490.541</v>
      </c>
      <c r="D61" s="21">
        <v>4140.079</v>
      </c>
      <c r="E61" s="21">
        <v>0</v>
      </c>
      <c r="F61" s="21">
        <v>0</v>
      </c>
      <c r="G61" s="21">
        <v>0</v>
      </c>
      <c r="H61" s="21">
        <v>1</v>
      </c>
      <c r="I61" s="19">
        <v>4.084</v>
      </c>
      <c r="J61" s="19">
        <v>19.132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-2.876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97</v>
      </c>
      <c r="B62" s="21" t="s">
        <v>128</v>
      </c>
      <c r="C62" s="21">
        <v>10172.428</v>
      </c>
      <c r="D62" s="21">
        <v>12208.246</v>
      </c>
      <c r="E62" s="21">
        <v>0</v>
      </c>
      <c r="F62" s="21">
        <v>0</v>
      </c>
      <c r="G62" s="21">
        <v>0</v>
      </c>
      <c r="H62" s="21">
        <v>1</v>
      </c>
      <c r="I62" s="19">
        <v>5.076</v>
      </c>
      <c r="J62" s="19">
        <v>20.905</v>
      </c>
      <c r="K62" s="22">
        <v>3</v>
      </c>
      <c r="L62" s="22">
        <v>0</v>
      </c>
      <c r="M62" s="22">
        <v>1</v>
      </c>
      <c r="N62" s="22">
        <v>-1</v>
      </c>
      <c r="O62" s="22">
        <v>0</v>
      </c>
      <c r="P62" s="22">
        <v>-3.019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99</v>
      </c>
      <c r="B63" s="21" t="s">
        <v>129</v>
      </c>
      <c r="C63" s="21">
        <v>8592.733</v>
      </c>
      <c r="D63" s="21">
        <v>9434.627</v>
      </c>
      <c r="E63" s="21">
        <v>0</v>
      </c>
      <c r="F63" s="21">
        <v>0</v>
      </c>
      <c r="G63" s="21">
        <v>0</v>
      </c>
      <c r="H63" s="21">
        <v>1</v>
      </c>
      <c r="I63" s="19">
        <v>4.041</v>
      </c>
      <c r="J63" s="19">
        <v>12.604</v>
      </c>
      <c r="K63" s="22">
        <v>4</v>
      </c>
      <c r="L63" s="22">
        <v>0</v>
      </c>
      <c r="M63" s="22">
        <v>0</v>
      </c>
      <c r="N63" s="22">
        <v>0</v>
      </c>
      <c r="O63" s="22">
        <v>-1</v>
      </c>
      <c r="P63" s="22">
        <v>-4.348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1">
        <v>101</v>
      </c>
      <c r="B64" s="21" t="s">
        <v>130</v>
      </c>
      <c r="C64" s="21">
        <v>250.058</v>
      </c>
      <c r="D64" s="21">
        <v>251.362</v>
      </c>
      <c r="E64" s="21">
        <v>0</v>
      </c>
      <c r="F64" s="21">
        <v>0</v>
      </c>
      <c r="G64" s="21">
        <v>0</v>
      </c>
      <c r="H64" s="21">
        <v>1</v>
      </c>
      <c r="I64" s="19">
        <v>0.244</v>
      </c>
      <c r="J64" s="19">
        <v>0.761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-1.496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102</v>
      </c>
      <c r="B65" s="21" t="s">
        <v>131</v>
      </c>
      <c r="C65" s="21">
        <v>6632.061</v>
      </c>
      <c r="D65" s="21">
        <v>7875.272</v>
      </c>
      <c r="E65" s="21">
        <v>0</v>
      </c>
      <c r="F65" s="21">
        <v>0</v>
      </c>
      <c r="G65" s="21">
        <v>0</v>
      </c>
      <c r="H65" s="21">
        <v>1</v>
      </c>
      <c r="I65" s="19">
        <v>6.457</v>
      </c>
      <c r="J65" s="19">
        <v>21.224</v>
      </c>
      <c r="K65" s="22">
        <v>4</v>
      </c>
      <c r="L65" s="22">
        <v>0</v>
      </c>
      <c r="M65" s="22">
        <v>-1</v>
      </c>
      <c r="N65" s="22">
        <v>1</v>
      </c>
      <c r="O65" s="22">
        <v>0</v>
      </c>
      <c r="P65" s="22">
        <v>5.603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105</v>
      </c>
      <c r="B66" s="21" t="s">
        <v>132</v>
      </c>
      <c r="C66" s="21">
        <v>4686.763</v>
      </c>
      <c r="D66" s="21">
        <v>5493.408</v>
      </c>
      <c r="E66" s="21">
        <v>0</v>
      </c>
      <c r="F66" s="21">
        <v>0</v>
      </c>
      <c r="G66" s="21">
        <v>0</v>
      </c>
      <c r="H66" s="21">
        <v>1</v>
      </c>
      <c r="I66" s="19">
        <v>12.2</v>
      </c>
      <c r="J66" s="19">
        <v>25.092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-13.299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106</v>
      </c>
      <c r="B67" s="21" t="s">
        <v>133</v>
      </c>
      <c r="C67" s="21">
        <v>5312.709</v>
      </c>
      <c r="D67" s="21">
        <v>6184.21</v>
      </c>
      <c r="E67" s="21">
        <v>0</v>
      </c>
      <c r="F67" s="21">
        <v>0</v>
      </c>
      <c r="G67" s="21">
        <v>0</v>
      </c>
      <c r="H67" s="21">
        <v>1</v>
      </c>
      <c r="I67" s="19">
        <v>10.062</v>
      </c>
      <c r="J67" s="19">
        <v>22.736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3.815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111</v>
      </c>
      <c r="B68" s="21" t="s">
        <v>134</v>
      </c>
      <c r="C68" s="21">
        <v>8808.912</v>
      </c>
      <c r="D68" s="21">
        <v>11026.318</v>
      </c>
      <c r="E68" s="21">
        <v>0</v>
      </c>
      <c r="F68" s="21">
        <v>0</v>
      </c>
      <c r="G68" s="21">
        <v>0</v>
      </c>
      <c r="H68" s="21">
        <v>1</v>
      </c>
      <c r="I68" s="19">
        <v>3.276</v>
      </c>
      <c r="J68" s="19">
        <v>22.727</v>
      </c>
      <c r="K68" s="22">
        <v>1</v>
      </c>
      <c r="L68" s="22">
        <v>0</v>
      </c>
      <c r="M68" s="22">
        <v>1</v>
      </c>
      <c r="N68" s="22">
        <v>-1</v>
      </c>
      <c r="O68" s="22">
        <v>0</v>
      </c>
      <c r="P68" s="22">
        <v>-8.556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112</v>
      </c>
      <c r="B69" s="21" t="s">
        <v>135</v>
      </c>
      <c r="C69" s="21">
        <v>5248.291</v>
      </c>
      <c r="D69" s="21">
        <v>6543.978</v>
      </c>
      <c r="E69" s="21">
        <v>0</v>
      </c>
      <c r="F69" s="21">
        <v>0</v>
      </c>
      <c r="G69" s="21">
        <v>0</v>
      </c>
      <c r="H69" s="21">
        <v>1</v>
      </c>
      <c r="I69" s="19">
        <v>1.243</v>
      </c>
      <c r="J69" s="19">
        <v>20.796</v>
      </c>
      <c r="K69" s="22">
        <v>4</v>
      </c>
      <c r="L69" s="22">
        <v>0</v>
      </c>
      <c r="M69" s="22">
        <v>-1</v>
      </c>
      <c r="N69" s="22">
        <v>1</v>
      </c>
      <c r="O69" s="22">
        <v>0</v>
      </c>
      <c r="P69" s="22">
        <v>11.258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115</v>
      </c>
      <c r="B70" s="21" t="s">
        <v>136</v>
      </c>
      <c r="C70" s="21">
        <v>8087.914</v>
      </c>
      <c r="D70" s="21">
        <v>8986.241</v>
      </c>
      <c r="E70" s="21">
        <v>0</v>
      </c>
      <c r="F70" s="21">
        <v>0</v>
      </c>
      <c r="G70" s="21">
        <v>0</v>
      </c>
      <c r="H70" s="21">
        <v>1</v>
      </c>
      <c r="I70" s="19">
        <v>5.291</v>
      </c>
      <c r="J70" s="19">
        <v>14.758</v>
      </c>
      <c r="K70" s="22">
        <v>4</v>
      </c>
      <c r="L70" s="22">
        <v>0</v>
      </c>
      <c r="M70" s="22">
        <v>-1</v>
      </c>
      <c r="N70" s="22">
        <v>1</v>
      </c>
      <c r="O70" s="22">
        <v>0</v>
      </c>
      <c r="P70" s="22">
        <v>7.69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117</v>
      </c>
      <c r="B71" s="21" t="s">
        <v>137</v>
      </c>
      <c r="C71" s="21">
        <v>3979.292</v>
      </c>
      <c r="D71" s="21">
        <v>4555.643</v>
      </c>
      <c r="E71" s="21">
        <v>0</v>
      </c>
      <c r="F71" s="21">
        <v>0</v>
      </c>
      <c r="G71" s="21">
        <v>0</v>
      </c>
      <c r="H71" s="21">
        <v>1</v>
      </c>
      <c r="I71" s="19">
        <v>4.531</v>
      </c>
      <c r="J71" s="19">
        <v>16.609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0.253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118</v>
      </c>
      <c r="B72" s="21" t="s">
        <v>138</v>
      </c>
      <c r="C72" s="21">
        <v>9569.372</v>
      </c>
      <c r="D72" s="21">
        <v>10543.246</v>
      </c>
      <c r="E72" s="21">
        <v>0</v>
      </c>
      <c r="F72" s="21">
        <v>0</v>
      </c>
      <c r="G72" s="21">
        <v>0</v>
      </c>
      <c r="H72" s="21">
        <v>1</v>
      </c>
      <c r="I72" s="19">
        <v>2.921</v>
      </c>
      <c r="J72" s="19">
        <v>11.888</v>
      </c>
      <c r="K72" s="22">
        <v>4</v>
      </c>
      <c r="L72" s="22">
        <v>1</v>
      </c>
      <c r="M72" s="22">
        <v>0</v>
      </c>
      <c r="N72" s="22">
        <v>1</v>
      </c>
      <c r="O72" s="22">
        <v>0</v>
      </c>
      <c r="P72" s="22">
        <v>-2.719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119</v>
      </c>
      <c r="B73" s="21" t="s">
        <v>139</v>
      </c>
      <c r="C73" s="21">
        <v>3991.585</v>
      </c>
      <c r="D73" s="21">
        <v>4629.699</v>
      </c>
      <c r="E73" s="21">
        <v>0</v>
      </c>
      <c r="F73" s="21">
        <v>0</v>
      </c>
      <c r="G73" s="21">
        <v>0</v>
      </c>
      <c r="H73" s="21">
        <v>1</v>
      </c>
      <c r="I73" s="19">
        <v>4.933</v>
      </c>
      <c r="J73" s="19">
        <v>18.036</v>
      </c>
      <c r="K73" s="22">
        <v>4</v>
      </c>
      <c r="L73" s="22">
        <v>1</v>
      </c>
      <c r="M73" s="22">
        <v>0</v>
      </c>
      <c r="N73" s="22">
        <v>0</v>
      </c>
      <c r="O73" s="22">
        <v>0</v>
      </c>
      <c r="P73" s="22">
        <v>-9.428</v>
      </c>
      <c r="Q73" s="22">
        <v>0</v>
      </c>
      <c r="R73" s="22">
        <v>-1</v>
      </c>
      <c r="S73" s="23"/>
      <c r="T73" s="23"/>
      <c r="U73" s="23"/>
      <c r="V73" s="23"/>
      <c r="W73" s="23"/>
    </row>
    <row r="74" ht="16.5" spans="1:23">
      <c r="A74" s="21">
        <v>120</v>
      </c>
      <c r="B74" s="21" t="s">
        <v>140</v>
      </c>
      <c r="C74" s="21">
        <v>9057.189</v>
      </c>
      <c r="D74" s="21">
        <v>9989.943</v>
      </c>
      <c r="E74" s="21">
        <v>0</v>
      </c>
      <c r="F74" s="21">
        <v>0</v>
      </c>
      <c r="G74" s="21">
        <v>0</v>
      </c>
      <c r="H74" s="21">
        <v>1</v>
      </c>
      <c r="I74" s="19">
        <v>5.931</v>
      </c>
      <c r="J74" s="19">
        <v>14.714</v>
      </c>
      <c r="K74" s="22">
        <v>1</v>
      </c>
      <c r="L74" s="22">
        <v>0</v>
      </c>
      <c r="M74" s="22">
        <v>1</v>
      </c>
      <c r="N74" s="22">
        <v>-1</v>
      </c>
      <c r="O74" s="22">
        <v>0</v>
      </c>
      <c r="P74" s="22">
        <v>-13.444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122</v>
      </c>
      <c r="B75" s="21" t="s">
        <v>141</v>
      </c>
      <c r="C75" s="21">
        <v>1546.693</v>
      </c>
      <c r="D75" s="21">
        <v>1681.045</v>
      </c>
      <c r="E75" s="21">
        <v>0</v>
      </c>
      <c r="F75" s="21">
        <v>0</v>
      </c>
      <c r="G75" s="21">
        <v>0</v>
      </c>
      <c r="H75" s="21">
        <v>1</v>
      </c>
      <c r="I75" s="19">
        <v>3.139</v>
      </c>
      <c r="J75" s="19">
        <v>10.88</v>
      </c>
      <c r="K75" s="22">
        <v>2</v>
      </c>
      <c r="L75" s="22">
        <v>2</v>
      </c>
      <c r="M75" s="22">
        <v>1</v>
      </c>
      <c r="N75" s="22">
        <v>-1</v>
      </c>
      <c r="O75" s="22">
        <v>0</v>
      </c>
      <c r="P75" s="22">
        <v>-8.035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123</v>
      </c>
      <c r="B76" s="21" t="s">
        <v>142</v>
      </c>
      <c r="C76" s="21">
        <v>6548.463</v>
      </c>
      <c r="D76" s="21">
        <v>7467.595</v>
      </c>
      <c r="E76" s="21">
        <v>0</v>
      </c>
      <c r="F76" s="21">
        <v>0</v>
      </c>
      <c r="G76" s="21">
        <v>0</v>
      </c>
      <c r="H76" s="21">
        <v>1</v>
      </c>
      <c r="I76" s="19">
        <v>1.614</v>
      </c>
      <c r="J76" s="19">
        <v>13.724</v>
      </c>
      <c r="K76" s="22">
        <v>4</v>
      </c>
      <c r="L76" s="22">
        <v>0</v>
      </c>
      <c r="M76" s="22">
        <v>0</v>
      </c>
      <c r="N76" s="22">
        <v>1</v>
      </c>
      <c r="O76" s="22">
        <v>0</v>
      </c>
      <c r="P76" s="22">
        <v>-16.083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128</v>
      </c>
      <c r="B77" s="21" t="s">
        <v>143</v>
      </c>
      <c r="C77" s="21">
        <v>8601.514</v>
      </c>
      <c r="D77" s="21">
        <v>9446.699</v>
      </c>
      <c r="E77" s="21">
        <v>0</v>
      </c>
      <c r="F77" s="21">
        <v>0</v>
      </c>
      <c r="G77" s="21">
        <v>0</v>
      </c>
      <c r="H77" s="21">
        <v>1</v>
      </c>
      <c r="I77" s="19">
        <v>3.256</v>
      </c>
      <c r="J77" s="19">
        <v>11.912</v>
      </c>
      <c r="K77" s="22">
        <v>3</v>
      </c>
      <c r="L77" s="22">
        <v>0</v>
      </c>
      <c r="M77" s="22">
        <v>0</v>
      </c>
      <c r="N77" s="22">
        <v>-1</v>
      </c>
      <c r="O77" s="22">
        <v>0</v>
      </c>
      <c r="P77" s="22">
        <v>-4.866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132</v>
      </c>
      <c r="B78" s="21" t="s">
        <v>144</v>
      </c>
      <c r="C78" s="21">
        <v>5601.731</v>
      </c>
      <c r="D78" s="21">
        <v>6331.367</v>
      </c>
      <c r="E78" s="21">
        <v>0</v>
      </c>
      <c r="F78" s="21">
        <v>0</v>
      </c>
      <c r="G78" s="21">
        <v>0</v>
      </c>
      <c r="H78" s="21">
        <v>1</v>
      </c>
      <c r="I78" s="19">
        <v>3.424</v>
      </c>
      <c r="J78" s="19">
        <v>14.553</v>
      </c>
      <c r="K78" s="22">
        <v>4</v>
      </c>
      <c r="L78" s="22">
        <v>0</v>
      </c>
      <c r="M78" s="22">
        <v>-1</v>
      </c>
      <c r="N78" s="22">
        <v>0</v>
      </c>
      <c r="O78" s="22">
        <v>0</v>
      </c>
      <c r="P78" s="22">
        <v>0.811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133</v>
      </c>
      <c r="B79" s="21" t="s">
        <v>145</v>
      </c>
      <c r="C79" s="21">
        <v>6045.729</v>
      </c>
      <c r="D79" s="21">
        <v>6985.602</v>
      </c>
      <c r="E79" s="21">
        <v>0</v>
      </c>
      <c r="F79" s="21">
        <v>0</v>
      </c>
      <c r="G79" s="21">
        <v>0</v>
      </c>
      <c r="H79" s="21">
        <v>1</v>
      </c>
      <c r="I79" s="19">
        <v>9.148</v>
      </c>
      <c r="J79" s="19">
        <v>21.371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-1.023</v>
      </c>
      <c r="Q79" s="22">
        <v>0</v>
      </c>
      <c r="R79" s="22">
        <v>1</v>
      </c>
      <c r="S79" s="23"/>
      <c r="T79" s="23"/>
      <c r="U79" s="23"/>
      <c r="V79" s="23"/>
      <c r="W79" s="23"/>
    </row>
    <row r="80" ht="16.5" spans="1:23">
      <c r="A80" s="21">
        <v>135</v>
      </c>
      <c r="B80" s="21" t="s">
        <v>146</v>
      </c>
      <c r="C80" s="21">
        <v>5853.815</v>
      </c>
      <c r="D80" s="21">
        <v>6528.055</v>
      </c>
      <c r="E80" s="21">
        <v>0</v>
      </c>
      <c r="F80" s="21">
        <v>0</v>
      </c>
      <c r="G80" s="21">
        <v>0</v>
      </c>
      <c r="H80" s="21">
        <v>1</v>
      </c>
      <c r="I80" s="19">
        <v>4.641</v>
      </c>
      <c r="J80" s="19">
        <v>14.49</v>
      </c>
      <c r="K80" s="22">
        <v>4</v>
      </c>
      <c r="L80" s="22">
        <v>1</v>
      </c>
      <c r="M80" s="22">
        <v>-1</v>
      </c>
      <c r="N80" s="22">
        <v>1</v>
      </c>
      <c r="O80" s="22">
        <v>0</v>
      </c>
      <c r="P80" s="22">
        <v>-1.249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137</v>
      </c>
      <c r="B81" s="21" t="s">
        <v>147</v>
      </c>
      <c r="C81" s="21">
        <v>5338.405</v>
      </c>
      <c r="D81" s="21">
        <v>6401.261</v>
      </c>
      <c r="E81" s="21">
        <v>0</v>
      </c>
      <c r="F81" s="21">
        <v>0</v>
      </c>
      <c r="G81" s="21">
        <v>0</v>
      </c>
      <c r="H81" s="21">
        <v>1</v>
      </c>
      <c r="I81" s="19">
        <v>5.114</v>
      </c>
      <c r="J81" s="19">
        <v>20.869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2.795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139</v>
      </c>
      <c r="B82" s="21" t="s">
        <v>148</v>
      </c>
      <c r="C82" s="21">
        <v>410.701</v>
      </c>
      <c r="D82" s="21">
        <v>436.488</v>
      </c>
      <c r="E82" s="21">
        <v>0</v>
      </c>
      <c r="F82" s="21">
        <v>0</v>
      </c>
      <c r="G82" s="21">
        <v>0</v>
      </c>
      <c r="H82" s="21">
        <v>1</v>
      </c>
      <c r="I82" s="19">
        <v>4.869</v>
      </c>
      <c r="J82" s="19">
        <v>10.489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-3.775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141</v>
      </c>
      <c r="B83" s="21" t="s">
        <v>149</v>
      </c>
      <c r="C83" s="21">
        <v>3570.768</v>
      </c>
      <c r="D83" s="21">
        <v>4170.321</v>
      </c>
      <c r="E83" s="21">
        <v>0</v>
      </c>
      <c r="F83" s="21">
        <v>0</v>
      </c>
      <c r="G83" s="21">
        <v>0</v>
      </c>
      <c r="H83" s="21">
        <v>1</v>
      </c>
      <c r="I83" s="19">
        <v>5.089</v>
      </c>
      <c r="J83" s="19">
        <v>18.734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0.822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142</v>
      </c>
      <c r="B84" s="21" t="s">
        <v>150</v>
      </c>
      <c r="C84" s="21">
        <v>9267.239</v>
      </c>
      <c r="D84" s="21">
        <v>10186.126</v>
      </c>
      <c r="E84" s="21">
        <v>0</v>
      </c>
      <c r="F84" s="21">
        <v>0</v>
      </c>
      <c r="G84" s="21">
        <v>0</v>
      </c>
      <c r="H84" s="21">
        <v>1</v>
      </c>
      <c r="I84" s="19">
        <v>4.619</v>
      </c>
      <c r="J84" s="19">
        <v>13.223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-3.047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145</v>
      </c>
      <c r="B85" s="21" t="s">
        <v>151</v>
      </c>
      <c r="C85" s="21">
        <v>6802.821</v>
      </c>
      <c r="D85" s="21">
        <v>8321.187</v>
      </c>
      <c r="E85" s="21">
        <v>0</v>
      </c>
      <c r="F85" s="21">
        <v>0</v>
      </c>
      <c r="G85" s="21">
        <v>0</v>
      </c>
      <c r="H85" s="21">
        <v>1</v>
      </c>
      <c r="I85" s="19">
        <v>10.734</v>
      </c>
      <c r="J85" s="19">
        <v>27.022</v>
      </c>
      <c r="K85" s="22">
        <v>1</v>
      </c>
      <c r="L85" s="22">
        <v>0</v>
      </c>
      <c r="M85" s="22">
        <v>1</v>
      </c>
      <c r="N85" s="22">
        <v>-1</v>
      </c>
      <c r="O85" s="22">
        <v>0</v>
      </c>
      <c r="P85" s="22">
        <v>-6.919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146</v>
      </c>
      <c r="B86" s="21" t="s">
        <v>152</v>
      </c>
      <c r="C86" s="21">
        <v>7126.668</v>
      </c>
      <c r="D86" s="21">
        <v>8300.901</v>
      </c>
      <c r="E86" s="21">
        <v>0</v>
      </c>
      <c r="F86" s="21">
        <v>0</v>
      </c>
      <c r="G86" s="21">
        <v>0</v>
      </c>
      <c r="H86" s="21">
        <v>1</v>
      </c>
      <c r="I86" s="19">
        <v>5.077</v>
      </c>
      <c r="J86" s="19">
        <v>18.505</v>
      </c>
      <c r="K86" s="22">
        <v>4</v>
      </c>
      <c r="L86" s="22">
        <v>0</v>
      </c>
      <c r="M86" s="22">
        <v>0</v>
      </c>
      <c r="N86" s="22">
        <v>1</v>
      </c>
      <c r="O86" s="22">
        <v>0</v>
      </c>
      <c r="P86" s="22">
        <v>-16.022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153</v>
      </c>
      <c r="B87" s="21" t="s">
        <v>153</v>
      </c>
      <c r="C87" s="21">
        <v>3029.885</v>
      </c>
      <c r="D87" s="21">
        <v>3287.412</v>
      </c>
      <c r="E87" s="21">
        <v>0</v>
      </c>
      <c r="F87" s="21">
        <v>0</v>
      </c>
      <c r="G87" s="21">
        <v>0</v>
      </c>
      <c r="H87" s="21">
        <v>1</v>
      </c>
      <c r="I87" s="19">
        <v>1.601</v>
      </c>
      <c r="J87" s="19">
        <v>9.31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-1.062</v>
      </c>
      <c r="Q87" s="22">
        <v>0</v>
      </c>
      <c r="R87" s="22">
        <v>-1</v>
      </c>
      <c r="S87" s="23"/>
      <c r="T87" s="23"/>
      <c r="U87" s="23"/>
      <c r="V87" s="23"/>
      <c r="W87" s="23"/>
    </row>
    <row r="88" ht="16.5" spans="1:23">
      <c r="A88" s="21">
        <v>159</v>
      </c>
      <c r="B88" s="21" t="s">
        <v>154</v>
      </c>
      <c r="C88" s="21">
        <v>3462.648</v>
      </c>
      <c r="D88" s="21">
        <v>3759.545</v>
      </c>
      <c r="E88" s="21">
        <v>0</v>
      </c>
      <c r="F88" s="21">
        <v>0</v>
      </c>
      <c r="G88" s="21">
        <v>0</v>
      </c>
      <c r="H88" s="21">
        <v>1</v>
      </c>
      <c r="I88" s="19">
        <v>3.01</v>
      </c>
      <c r="J88" s="19">
        <v>10.669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2.369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160</v>
      </c>
      <c r="B89" s="21" t="s">
        <v>155</v>
      </c>
      <c r="C89" s="21">
        <v>1946.831</v>
      </c>
      <c r="D89" s="21">
        <v>2192.422</v>
      </c>
      <c r="E89" s="21">
        <v>0</v>
      </c>
      <c r="F89" s="21">
        <v>0</v>
      </c>
      <c r="G89" s="21">
        <v>0</v>
      </c>
      <c r="H89" s="21">
        <v>1</v>
      </c>
      <c r="I89" s="19">
        <v>5.724</v>
      </c>
      <c r="J89" s="19">
        <v>16.285</v>
      </c>
      <c r="K89" s="22">
        <v>4</v>
      </c>
      <c r="L89" s="22">
        <v>0</v>
      </c>
      <c r="M89" s="22">
        <v>0</v>
      </c>
      <c r="N89" s="22">
        <v>0</v>
      </c>
      <c r="O89" s="22">
        <v>0</v>
      </c>
      <c r="P89" s="22">
        <v>-0.733</v>
      </c>
      <c r="Q89" s="22">
        <v>0</v>
      </c>
      <c r="R89" s="22">
        <v>-1</v>
      </c>
      <c r="S89" s="23"/>
      <c r="T89" s="23"/>
      <c r="U89" s="23"/>
      <c r="V89" s="23"/>
      <c r="W89" s="23"/>
    </row>
    <row r="90" ht="16.5" spans="1:23">
      <c r="A90" s="21">
        <v>161</v>
      </c>
      <c r="B90" s="21" t="s">
        <v>156</v>
      </c>
      <c r="C90" s="21">
        <v>1627.161</v>
      </c>
      <c r="D90" s="21">
        <v>1856.824</v>
      </c>
      <c r="E90" s="21">
        <v>0</v>
      </c>
      <c r="F90" s="21">
        <v>0</v>
      </c>
      <c r="G90" s="21">
        <v>0</v>
      </c>
      <c r="H90" s="21">
        <v>1</v>
      </c>
      <c r="I90" s="19">
        <v>4.908</v>
      </c>
      <c r="J90" s="19">
        <v>16.669</v>
      </c>
      <c r="K90" s="22">
        <v>2</v>
      </c>
      <c r="L90" s="22">
        <v>0</v>
      </c>
      <c r="M90" s="22">
        <v>-1</v>
      </c>
      <c r="N90" s="22">
        <v>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510</v>
      </c>
      <c r="B91" s="21" t="s">
        <v>157</v>
      </c>
      <c r="C91" s="21">
        <v>5220.576</v>
      </c>
      <c r="D91" s="21">
        <v>5780.395</v>
      </c>
      <c r="E91" s="21">
        <v>0</v>
      </c>
      <c r="F91" s="21">
        <v>0</v>
      </c>
      <c r="G91" s="21">
        <v>0</v>
      </c>
      <c r="H91" s="21">
        <v>1</v>
      </c>
      <c r="I91" s="19">
        <v>2.222</v>
      </c>
      <c r="J91" s="19">
        <v>11.692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-9.981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680</v>
      </c>
      <c r="B92" s="21" t="s">
        <v>158</v>
      </c>
      <c r="C92" s="21">
        <v>1481.606</v>
      </c>
      <c r="D92" s="21">
        <v>1783.849</v>
      </c>
      <c r="E92" s="21">
        <v>0</v>
      </c>
      <c r="F92" s="21">
        <v>0</v>
      </c>
      <c r="G92" s="21">
        <v>0</v>
      </c>
      <c r="H92" s="21">
        <v>1</v>
      </c>
      <c r="I92" s="19">
        <v>4.369</v>
      </c>
      <c r="J92" s="19">
        <v>20.572</v>
      </c>
      <c r="K92" s="22">
        <v>1</v>
      </c>
      <c r="L92" s="22">
        <v>0</v>
      </c>
      <c r="M92" s="22">
        <v>1</v>
      </c>
      <c r="N92" s="22">
        <v>-1</v>
      </c>
      <c r="O92" s="22">
        <v>0</v>
      </c>
      <c r="P92" s="22">
        <v>-19.693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681</v>
      </c>
      <c r="B93" s="21" t="s">
        <v>159</v>
      </c>
      <c r="C93" s="21">
        <v>1430.536</v>
      </c>
      <c r="D93" s="21">
        <v>1722.312</v>
      </c>
      <c r="E93" s="21">
        <v>0</v>
      </c>
      <c r="F93" s="21">
        <v>0</v>
      </c>
      <c r="G93" s="21">
        <v>0</v>
      </c>
      <c r="H93" s="21">
        <v>1</v>
      </c>
      <c r="I93" s="19">
        <v>4.344</v>
      </c>
      <c r="J93" s="19">
        <v>20.549</v>
      </c>
      <c r="K93" s="22">
        <v>4</v>
      </c>
      <c r="L93" s="22">
        <v>0</v>
      </c>
      <c r="M93" s="22">
        <v>-1</v>
      </c>
      <c r="N93" s="22">
        <v>1</v>
      </c>
      <c r="O93" s="22">
        <v>0</v>
      </c>
      <c r="P93" s="22">
        <v>5.37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682</v>
      </c>
      <c r="B94" s="21" t="s">
        <v>160</v>
      </c>
      <c r="C94" s="21">
        <v>1746.46</v>
      </c>
      <c r="D94" s="21">
        <v>2299.104</v>
      </c>
      <c r="E94" s="21">
        <v>0</v>
      </c>
      <c r="F94" s="21">
        <v>0</v>
      </c>
      <c r="G94" s="21">
        <v>0</v>
      </c>
      <c r="H94" s="21">
        <v>1</v>
      </c>
      <c r="I94" s="19">
        <v>2.128</v>
      </c>
      <c r="J94" s="19">
        <v>25.654</v>
      </c>
      <c r="K94" s="22">
        <v>4</v>
      </c>
      <c r="L94" s="22">
        <v>1</v>
      </c>
      <c r="M94" s="22">
        <v>-1</v>
      </c>
      <c r="N94" s="22">
        <v>1</v>
      </c>
      <c r="O94" s="22">
        <v>0</v>
      </c>
      <c r="P94" s="22">
        <v>9.051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685</v>
      </c>
      <c r="B95" s="21" t="s">
        <v>161</v>
      </c>
      <c r="C95" s="21">
        <v>2243.723</v>
      </c>
      <c r="D95" s="21">
        <v>3031.35</v>
      </c>
      <c r="E95" s="21">
        <v>0</v>
      </c>
      <c r="F95" s="21">
        <v>0</v>
      </c>
      <c r="G95" s="21">
        <v>0</v>
      </c>
      <c r="H95" s="21">
        <v>1</v>
      </c>
      <c r="I95" s="19">
        <v>2.514</v>
      </c>
      <c r="J95" s="19">
        <v>27.844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-8.126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687</v>
      </c>
      <c r="B96" s="21" t="s">
        <v>162</v>
      </c>
      <c r="C96" s="21">
        <v>1151.781</v>
      </c>
      <c r="D96" s="21">
        <v>1407.686</v>
      </c>
      <c r="E96" s="21">
        <v>0</v>
      </c>
      <c r="F96" s="21">
        <v>0</v>
      </c>
      <c r="G96" s="21">
        <v>0</v>
      </c>
      <c r="H96" s="21">
        <v>1</v>
      </c>
      <c r="I96" s="19">
        <v>4.605</v>
      </c>
      <c r="J96" s="19">
        <v>21.947</v>
      </c>
      <c r="K96" s="22">
        <v>4</v>
      </c>
      <c r="L96" s="22">
        <v>2</v>
      </c>
      <c r="M96" s="22">
        <v>-1</v>
      </c>
      <c r="N96" s="22">
        <v>1</v>
      </c>
      <c r="O96" s="22">
        <v>0</v>
      </c>
      <c r="P96" s="22">
        <v>-2.642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689</v>
      </c>
      <c r="B97" s="21" t="s">
        <v>163</v>
      </c>
      <c r="C97" s="21">
        <v>1054.283</v>
      </c>
      <c r="D97" s="21">
        <v>1302.984</v>
      </c>
      <c r="E97" s="21">
        <v>0</v>
      </c>
      <c r="F97" s="21">
        <v>0</v>
      </c>
      <c r="G97" s="21">
        <v>0</v>
      </c>
      <c r="H97" s="21">
        <v>1</v>
      </c>
      <c r="I97" s="19">
        <v>7.154</v>
      </c>
      <c r="J97" s="19">
        <v>24.875</v>
      </c>
      <c r="K97" s="22">
        <v>4</v>
      </c>
      <c r="L97" s="22">
        <v>0</v>
      </c>
      <c r="M97" s="22">
        <v>-1</v>
      </c>
      <c r="N97" s="22">
        <v>1</v>
      </c>
      <c r="O97" s="22">
        <v>0</v>
      </c>
      <c r="P97" s="22">
        <v>-7.988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690</v>
      </c>
      <c r="B98" s="21" t="s">
        <v>164</v>
      </c>
      <c r="C98" s="21">
        <v>1553.694</v>
      </c>
      <c r="D98" s="21">
        <v>1943.021</v>
      </c>
      <c r="E98" s="21">
        <v>0</v>
      </c>
      <c r="F98" s="21">
        <v>0</v>
      </c>
      <c r="G98" s="21">
        <v>0</v>
      </c>
      <c r="H98" s="21">
        <v>1</v>
      </c>
      <c r="I98" s="19">
        <v>6.351</v>
      </c>
      <c r="J98" s="19">
        <v>25.116</v>
      </c>
      <c r="K98" s="22">
        <v>3</v>
      </c>
      <c r="L98" s="22">
        <v>0</v>
      </c>
      <c r="M98" s="22">
        <v>0</v>
      </c>
      <c r="N98" s="22">
        <v>-1</v>
      </c>
      <c r="O98" s="22">
        <v>0</v>
      </c>
      <c r="P98" s="22">
        <v>-14.192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693</v>
      </c>
      <c r="B99" s="21" t="s">
        <v>165</v>
      </c>
      <c r="C99" s="21">
        <v>1247.328</v>
      </c>
      <c r="D99" s="21">
        <v>1502.066</v>
      </c>
      <c r="E99" s="21">
        <v>0</v>
      </c>
      <c r="F99" s="21">
        <v>0</v>
      </c>
      <c r="G99" s="21">
        <v>0</v>
      </c>
      <c r="H99" s="21">
        <v>1</v>
      </c>
      <c r="I99" s="19">
        <v>6.852</v>
      </c>
      <c r="J99" s="19">
        <v>22.649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4.205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697</v>
      </c>
      <c r="B100" s="21" t="s">
        <v>166</v>
      </c>
      <c r="C100" s="21">
        <v>1199.237</v>
      </c>
      <c r="D100" s="21">
        <v>1438.665</v>
      </c>
      <c r="E100" s="21">
        <v>0</v>
      </c>
      <c r="F100" s="21">
        <v>0</v>
      </c>
      <c r="G100" s="21">
        <v>0</v>
      </c>
      <c r="H100" s="21">
        <v>1</v>
      </c>
      <c r="I100" s="19">
        <v>4.98</v>
      </c>
      <c r="J100" s="19">
        <v>20.793</v>
      </c>
      <c r="K100" s="22">
        <v>4</v>
      </c>
      <c r="L100" s="22">
        <v>0</v>
      </c>
      <c r="M100" s="22">
        <v>-1</v>
      </c>
      <c r="N100" s="22">
        <v>1</v>
      </c>
      <c r="O100" s="22">
        <v>0</v>
      </c>
      <c r="P100" s="22">
        <v>-32.934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698</v>
      </c>
      <c r="B101" s="21" t="s">
        <v>167</v>
      </c>
      <c r="C101" s="21">
        <v>1283.077</v>
      </c>
      <c r="D101" s="21">
        <v>1563.292</v>
      </c>
      <c r="E101" s="21">
        <v>0</v>
      </c>
      <c r="F101" s="21">
        <v>0</v>
      </c>
      <c r="G101" s="21">
        <v>0</v>
      </c>
      <c r="H101" s="21">
        <v>1</v>
      </c>
      <c r="I101" s="19">
        <v>5.449</v>
      </c>
      <c r="J101" s="19">
        <v>22.397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-17.572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699</v>
      </c>
      <c r="B102" s="21" t="s">
        <v>168</v>
      </c>
      <c r="C102" s="21">
        <v>1153.224</v>
      </c>
      <c r="D102" s="21">
        <v>1384.756</v>
      </c>
      <c r="E102" s="21">
        <v>0</v>
      </c>
      <c r="F102" s="21">
        <v>0</v>
      </c>
      <c r="G102" s="21">
        <v>0</v>
      </c>
      <c r="H102" s="21">
        <v>1</v>
      </c>
      <c r="I102" s="19">
        <v>10.622</v>
      </c>
      <c r="J102" s="19">
        <v>25.566</v>
      </c>
      <c r="K102" s="22">
        <v>4</v>
      </c>
      <c r="L102" s="22">
        <v>0</v>
      </c>
      <c r="M102" s="22">
        <v>-1</v>
      </c>
      <c r="N102" s="22">
        <v>1</v>
      </c>
      <c r="O102" s="22">
        <v>0</v>
      </c>
      <c r="P102" s="22">
        <v>3.1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802</v>
      </c>
      <c r="B103" s="21" t="s">
        <v>169</v>
      </c>
      <c r="C103" s="21">
        <v>6967.579</v>
      </c>
      <c r="D103" s="21">
        <v>7882.574</v>
      </c>
      <c r="E103" s="21">
        <v>0</v>
      </c>
      <c r="F103" s="21">
        <v>0</v>
      </c>
      <c r="G103" s="21">
        <v>0</v>
      </c>
      <c r="H103" s="21">
        <v>1</v>
      </c>
      <c r="I103" s="19">
        <v>6.588</v>
      </c>
      <c r="J103" s="19">
        <v>17.431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-1.235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805</v>
      </c>
      <c r="B104" s="21" t="s">
        <v>170</v>
      </c>
      <c r="C104" s="21">
        <v>5881.814</v>
      </c>
      <c r="D104" s="21">
        <v>7193.365</v>
      </c>
      <c r="E104" s="21">
        <v>0</v>
      </c>
      <c r="F104" s="21">
        <v>0</v>
      </c>
      <c r="G104" s="21">
        <v>0</v>
      </c>
      <c r="H104" s="21">
        <v>1</v>
      </c>
      <c r="I104" s="19">
        <v>12.099</v>
      </c>
      <c r="J104" s="19">
        <v>28.125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-4.887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811</v>
      </c>
      <c r="B105" s="21" t="s">
        <v>171</v>
      </c>
      <c r="C105" s="21">
        <v>8752.288</v>
      </c>
      <c r="D105" s="21">
        <v>11451.162</v>
      </c>
      <c r="E105" s="21">
        <v>0</v>
      </c>
      <c r="F105" s="21">
        <v>0</v>
      </c>
      <c r="G105" s="21">
        <v>0</v>
      </c>
      <c r="H105" s="21">
        <v>1</v>
      </c>
      <c r="I105" s="19">
        <v>12.728</v>
      </c>
      <c r="J105" s="19">
        <v>33.297</v>
      </c>
      <c r="K105" s="22">
        <v>0</v>
      </c>
      <c r="L105" s="22">
        <v>2</v>
      </c>
      <c r="M105" s="22">
        <v>0</v>
      </c>
      <c r="N105" s="22">
        <v>0</v>
      </c>
      <c r="O105" s="22">
        <v>0</v>
      </c>
      <c r="P105" s="22">
        <v>0.026</v>
      </c>
      <c r="Q105" s="22">
        <v>0</v>
      </c>
      <c r="R105" s="22">
        <v>1</v>
      </c>
      <c r="S105" s="23"/>
      <c r="T105" s="23"/>
      <c r="U105" s="23"/>
      <c r="V105" s="23"/>
      <c r="W105" s="23"/>
    </row>
    <row r="106" ht="16.5" spans="1:23">
      <c r="A106" s="21">
        <v>813</v>
      </c>
      <c r="B106" s="21" t="s">
        <v>172</v>
      </c>
      <c r="C106" s="21">
        <v>3098.406</v>
      </c>
      <c r="D106" s="21">
        <v>3778.313</v>
      </c>
      <c r="E106" s="21">
        <v>0</v>
      </c>
      <c r="F106" s="21">
        <v>0</v>
      </c>
      <c r="G106" s="21">
        <v>0</v>
      </c>
      <c r="H106" s="21">
        <v>1</v>
      </c>
      <c r="I106" s="19">
        <v>11.208</v>
      </c>
      <c r="J106" s="19">
        <v>27.186</v>
      </c>
      <c r="K106" s="22">
        <v>4</v>
      </c>
      <c r="L106" s="22">
        <v>0</v>
      </c>
      <c r="M106" s="22">
        <v>-1</v>
      </c>
      <c r="N106" s="22">
        <v>1</v>
      </c>
      <c r="O106" s="22">
        <v>0</v>
      </c>
      <c r="P106" s="22">
        <v>-3.756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819</v>
      </c>
      <c r="B107" s="21" t="s">
        <v>173</v>
      </c>
      <c r="C107" s="21">
        <v>7217.291</v>
      </c>
      <c r="D107" s="21">
        <v>9418.072</v>
      </c>
      <c r="E107" s="21">
        <v>0</v>
      </c>
      <c r="F107" s="21">
        <v>0</v>
      </c>
      <c r="G107" s="21">
        <v>0</v>
      </c>
      <c r="H107" s="21">
        <v>1</v>
      </c>
      <c r="I107" s="19">
        <v>12.929</v>
      </c>
      <c r="J107" s="19">
        <v>33.276</v>
      </c>
      <c r="K107" s="22">
        <v>4</v>
      </c>
      <c r="L107" s="22">
        <v>0</v>
      </c>
      <c r="M107" s="22">
        <v>-1</v>
      </c>
      <c r="N107" s="22">
        <v>1</v>
      </c>
      <c r="O107" s="22">
        <v>0</v>
      </c>
      <c r="P107" s="22">
        <v>14.747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823</v>
      </c>
      <c r="B108" s="21" t="s">
        <v>174</v>
      </c>
      <c r="C108" s="21">
        <v>8351.551</v>
      </c>
      <c r="D108" s="21">
        <v>10994.517</v>
      </c>
      <c r="E108" s="21">
        <v>0</v>
      </c>
      <c r="F108" s="21">
        <v>0</v>
      </c>
      <c r="G108" s="21">
        <v>0</v>
      </c>
      <c r="H108" s="21">
        <v>1</v>
      </c>
      <c r="I108" s="19">
        <v>12.498</v>
      </c>
      <c r="J108" s="19">
        <v>33.533</v>
      </c>
      <c r="K108" s="22">
        <v>4</v>
      </c>
      <c r="L108" s="22">
        <v>0</v>
      </c>
      <c r="M108" s="22">
        <v>-1</v>
      </c>
      <c r="N108" s="22">
        <v>1</v>
      </c>
      <c r="O108" s="22">
        <v>0</v>
      </c>
      <c r="P108" s="22">
        <v>-7.188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828</v>
      </c>
      <c r="B109" s="21" t="s">
        <v>175</v>
      </c>
      <c r="C109" s="21">
        <v>2787.911</v>
      </c>
      <c r="D109" s="21">
        <v>3201.872</v>
      </c>
      <c r="E109" s="21">
        <v>0</v>
      </c>
      <c r="F109" s="21">
        <v>0</v>
      </c>
      <c r="G109" s="21">
        <v>0</v>
      </c>
      <c r="H109" s="21">
        <v>1</v>
      </c>
      <c r="I109" s="19">
        <v>1.175</v>
      </c>
      <c r="J109" s="19">
        <v>13.952</v>
      </c>
      <c r="K109" s="22">
        <v>4</v>
      </c>
      <c r="L109" s="22">
        <v>0</v>
      </c>
      <c r="M109" s="22">
        <v>-1</v>
      </c>
      <c r="N109" s="22">
        <v>1</v>
      </c>
      <c r="O109" s="22">
        <v>0</v>
      </c>
      <c r="P109" s="22">
        <v>3.245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832</v>
      </c>
      <c r="B110" s="21" t="s">
        <v>176</v>
      </c>
      <c r="C110" s="21">
        <v>469.468</v>
      </c>
      <c r="D110" s="21">
        <v>501.008</v>
      </c>
      <c r="E110" s="21">
        <v>0</v>
      </c>
      <c r="F110" s="21">
        <v>0</v>
      </c>
      <c r="G110" s="21">
        <v>0</v>
      </c>
      <c r="H110" s="21">
        <v>1</v>
      </c>
      <c r="I110" s="19">
        <v>5.064</v>
      </c>
      <c r="J110" s="19">
        <v>11.041</v>
      </c>
      <c r="K110" s="22">
        <v>1</v>
      </c>
      <c r="L110" s="22">
        <v>0</v>
      </c>
      <c r="M110" s="22">
        <v>1</v>
      </c>
      <c r="N110" s="22">
        <v>-1</v>
      </c>
      <c r="O110" s="22">
        <v>0</v>
      </c>
      <c r="P110" s="22">
        <v>-18.766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847</v>
      </c>
      <c r="B111" s="21" t="s">
        <v>177</v>
      </c>
      <c r="C111" s="21">
        <v>3304.243</v>
      </c>
      <c r="D111" s="21">
        <v>3617.347</v>
      </c>
      <c r="E111" s="21">
        <v>0</v>
      </c>
      <c r="F111" s="21">
        <v>0</v>
      </c>
      <c r="G111" s="21">
        <v>0</v>
      </c>
      <c r="H111" s="21">
        <v>1</v>
      </c>
      <c r="I111" s="19">
        <v>4.016</v>
      </c>
      <c r="J111" s="19">
        <v>12.324</v>
      </c>
      <c r="K111" s="22">
        <v>4</v>
      </c>
      <c r="L111" s="22">
        <v>0</v>
      </c>
      <c r="M111" s="22">
        <v>-1</v>
      </c>
      <c r="N111" s="22">
        <v>1</v>
      </c>
      <c r="O111" s="22">
        <v>0</v>
      </c>
      <c r="P111" s="22">
        <v>2.674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851</v>
      </c>
      <c r="B112" s="21" t="s">
        <v>178</v>
      </c>
      <c r="C112" s="21">
        <v>18617.65</v>
      </c>
      <c r="D112" s="21">
        <v>21116.063</v>
      </c>
      <c r="E112" s="21">
        <v>0</v>
      </c>
      <c r="F112" s="21">
        <v>0</v>
      </c>
      <c r="G112" s="21">
        <v>0</v>
      </c>
      <c r="H112" s="21">
        <v>1</v>
      </c>
      <c r="I112" s="19">
        <v>7.529</v>
      </c>
      <c r="J112" s="19">
        <v>18.47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-9.797</v>
      </c>
      <c r="Q112" s="22">
        <v>0</v>
      </c>
      <c r="R112" s="22">
        <v>1</v>
      </c>
      <c r="S112" s="23"/>
      <c r="T112" s="23"/>
      <c r="U112" s="23"/>
      <c r="V112" s="23"/>
      <c r="W112" s="23"/>
    </row>
    <row r="113" ht="16.5" spans="1:23">
      <c r="A113" s="21">
        <v>852</v>
      </c>
      <c r="B113" s="21" t="s">
        <v>179</v>
      </c>
      <c r="C113" s="21">
        <v>7025.134</v>
      </c>
      <c r="D113" s="21">
        <v>7812.831</v>
      </c>
      <c r="E113" s="21">
        <v>0</v>
      </c>
      <c r="F113" s="21">
        <v>0</v>
      </c>
      <c r="G113" s="21">
        <v>0</v>
      </c>
      <c r="H113" s="21">
        <v>1</v>
      </c>
      <c r="I113" s="19">
        <v>5.975</v>
      </c>
      <c r="J113" s="19">
        <v>15.455</v>
      </c>
      <c r="K113" s="22">
        <v>1</v>
      </c>
      <c r="L113" s="22">
        <v>1</v>
      </c>
      <c r="M113" s="22">
        <v>1</v>
      </c>
      <c r="N113" s="22">
        <v>-1</v>
      </c>
      <c r="O113" s="22">
        <v>0</v>
      </c>
      <c r="P113" s="22">
        <v>-6.837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854</v>
      </c>
      <c r="B114" s="21" t="s">
        <v>180</v>
      </c>
      <c r="C114" s="21">
        <v>4955.746</v>
      </c>
      <c r="D114" s="21">
        <v>5916.449</v>
      </c>
      <c r="E114" s="21">
        <v>0</v>
      </c>
      <c r="F114" s="21">
        <v>0</v>
      </c>
      <c r="G114" s="21">
        <v>0</v>
      </c>
      <c r="H114" s="21">
        <v>1</v>
      </c>
      <c r="I114" s="19">
        <v>14.34</v>
      </c>
      <c r="J114" s="19">
        <v>28.249</v>
      </c>
      <c r="K114" s="22">
        <v>3</v>
      </c>
      <c r="L114" s="22">
        <v>1</v>
      </c>
      <c r="M114" s="22">
        <v>0</v>
      </c>
      <c r="N114" s="22">
        <v>0</v>
      </c>
      <c r="O114" s="22">
        <v>0</v>
      </c>
      <c r="P114" s="22">
        <v>-8.019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855</v>
      </c>
      <c r="B115" s="21" t="s">
        <v>181</v>
      </c>
      <c r="C115" s="21">
        <v>1537.319</v>
      </c>
      <c r="D115" s="21">
        <v>1678.08</v>
      </c>
      <c r="E115" s="21">
        <v>0</v>
      </c>
      <c r="F115" s="21">
        <v>0</v>
      </c>
      <c r="G115" s="21">
        <v>0</v>
      </c>
      <c r="H115" s="21">
        <v>1</v>
      </c>
      <c r="I115" s="19">
        <v>0.206</v>
      </c>
      <c r="J115" s="19">
        <v>8.577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7.239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856</v>
      </c>
      <c r="B116" s="21" t="s">
        <v>182</v>
      </c>
      <c r="C116" s="21">
        <v>6527.613</v>
      </c>
      <c r="D116" s="21">
        <v>7636.925</v>
      </c>
      <c r="E116" s="21">
        <v>0</v>
      </c>
      <c r="F116" s="21">
        <v>0</v>
      </c>
      <c r="G116" s="21">
        <v>0</v>
      </c>
      <c r="H116" s="21">
        <v>1</v>
      </c>
      <c r="I116" s="19">
        <v>10.199</v>
      </c>
      <c r="J116" s="19">
        <v>23.243</v>
      </c>
      <c r="K116" s="22">
        <v>2</v>
      </c>
      <c r="L116" s="22">
        <v>1</v>
      </c>
      <c r="M116" s="22">
        <v>0</v>
      </c>
      <c r="N116" s="22">
        <v>0</v>
      </c>
      <c r="O116" s="22">
        <v>0</v>
      </c>
      <c r="P116" s="22">
        <v>0.707</v>
      </c>
      <c r="Q116" s="22">
        <v>0</v>
      </c>
      <c r="R116" s="22">
        <v>-1</v>
      </c>
      <c r="S116" s="23"/>
      <c r="T116" s="23"/>
      <c r="U116" s="23"/>
      <c r="V116" s="23"/>
      <c r="W116" s="23"/>
    </row>
    <row r="117" ht="16.5" spans="1:23">
      <c r="A117" s="21">
        <v>858</v>
      </c>
      <c r="B117" s="21" t="s">
        <v>183</v>
      </c>
      <c r="C117" s="21">
        <v>8989.076</v>
      </c>
      <c r="D117" s="21">
        <v>11338.029</v>
      </c>
      <c r="E117" s="21">
        <v>0</v>
      </c>
      <c r="F117" s="21">
        <v>0</v>
      </c>
      <c r="G117" s="21">
        <v>0</v>
      </c>
      <c r="H117" s="21">
        <v>1</v>
      </c>
      <c r="I117" s="19">
        <v>7.802</v>
      </c>
      <c r="J117" s="19">
        <v>26.903</v>
      </c>
      <c r="K117" s="22">
        <v>4</v>
      </c>
      <c r="L117" s="22">
        <v>0</v>
      </c>
      <c r="M117" s="22">
        <v>-1</v>
      </c>
      <c r="N117" s="22">
        <v>1</v>
      </c>
      <c r="O117" s="22">
        <v>0</v>
      </c>
      <c r="P117" s="22">
        <v>10.989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859</v>
      </c>
      <c r="B118" s="21" t="s">
        <v>184</v>
      </c>
      <c r="C118" s="21">
        <v>1681.368</v>
      </c>
      <c r="D118" s="21">
        <v>1865.094</v>
      </c>
      <c r="E118" s="21">
        <v>0</v>
      </c>
      <c r="F118" s="21">
        <v>0</v>
      </c>
      <c r="G118" s="21">
        <v>0</v>
      </c>
      <c r="H118" s="21">
        <v>1</v>
      </c>
      <c r="I118" s="19">
        <v>5.732</v>
      </c>
      <c r="J118" s="19">
        <v>15.019</v>
      </c>
      <c r="K118" s="22">
        <v>4</v>
      </c>
      <c r="L118" s="22">
        <v>1</v>
      </c>
      <c r="M118" s="22">
        <v>0</v>
      </c>
      <c r="N118" s="22">
        <v>0</v>
      </c>
      <c r="O118" s="22">
        <v>0</v>
      </c>
      <c r="P118" s="22">
        <v>-12.567</v>
      </c>
      <c r="Q118" s="22">
        <v>0</v>
      </c>
      <c r="R118" s="22">
        <v>1</v>
      </c>
      <c r="S118" s="23"/>
      <c r="T118" s="23"/>
      <c r="U118" s="23"/>
      <c r="V118" s="23"/>
      <c r="W118" s="23"/>
    </row>
    <row r="119" ht="16.5" spans="1:23">
      <c r="A119" s="21">
        <v>860</v>
      </c>
      <c r="B119" s="21" t="s">
        <v>185</v>
      </c>
      <c r="C119" s="21">
        <v>1169.72</v>
      </c>
      <c r="D119" s="21">
        <v>1274.752</v>
      </c>
      <c r="E119" s="21">
        <v>0</v>
      </c>
      <c r="F119" s="21">
        <v>0</v>
      </c>
      <c r="G119" s="21">
        <v>0</v>
      </c>
      <c r="H119" s="21">
        <v>1</v>
      </c>
      <c r="I119" s="19">
        <v>2.099</v>
      </c>
      <c r="J119" s="19">
        <v>10.166</v>
      </c>
      <c r="K119" s="22">
        <v>4</v>
      </c>
      <c r="L119" s="22">
        <v>0</v>
      </c>
      <c r="M119" s="22">
        <v>-1</v>
      </c>
      <c r="N119" s="22">
        <v>1</v>
      </c>
      <c r="O119" s="22">
        <v>0</v>
      </c>
      <c r="P119" s="22">
        <v>-5.672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861</v>
      </c>
      <c r="B120" s="21" t="s">
        <v>186</v>
      </c>
      <c r="C120" s="21">
        <v>2439.707</v>
      </c>
      <c r="D120" s="21">
        <v>2643.014</v>
      </c>
      <c r="E120" s="21">
        <v>0</v>
      </c>
      <c r="F120" s="21">
        <v>0</v>
      </c>
      <c r="G120" s="21">
        <v>0</v>
      </c>
      <c r="H120" s="21">
        <v>1</v>
      </c>
      <c r="I120" s="19">
        <v>3.725</v>
      </c>
      <c r="J120" s="19">
        <v>11.13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-4.967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888</v>
      </c>
      <c r="B121" s="21" t="s">
        <v>187</v>
      </c>
      <c r="C121" s="21">
        <v>4300.355</v>
      </c>
      <c r="D121" s="21">
        <v>4642.726</v>
      </c>
      <c r="E121" s="21">
        <v>0</v>
      </c>
      <c r="F121" s="21">
        <v>0</v>
      </c>
      <c r="G121" s="21">
        <v>0</v>
      </c>
      <c r="H121" s="21">
        <v>1</v>
      </c>
      <c r="I121" s="19">
        <v>1.751</v>
      </c>
      <c r="J121" s="19">
        <v>8.996</v>
      </c>
      <c r="K121" s="22">
        <v>1</v>
      </c>
      <c r="L121" s="22">
        <v>2</v>
      </c>
      <c r="M121" s="22">
        <v>1</v>
      </c>
      <c r="N121" s="22">
        <v>-1</v>
      </c>
      <c r="O121" s="22">
        <v>0</v>
      </c>
      <c r="P121" s="22">
        <v>-0.967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891</v>
      </c>
      <c r="B122" s="21" t="s">
        <v>188</v>
      </c>
      <c r="C122" s="21">
        <v>1702.14</v>
      </c>
      <c r="D122" s="21">
        <v>1972.086</v>
      </c>
      <c r="E122" s="21">
        <v>0</v>
      </c>
      <c r="F122" s="21">
        <v>0</v>
      </c>
      <c r="G122" s="21">
        <v>0</v>
      </c>
      <c r="H122" s="21">
        <v>1</v>
      </c>
      <c r="I122" s="19">
        <v>3.391</v>
      </c>
      <c r="J122" s="19">
        <v>16.615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-13.295</v>
      </c>
      <c r="Q122" s="22">
        <v>0</v>
      </c>
      <c r="R122" s="22">
        <v>1</v>
      </c>
      <c r="S122" s="23"/>
      <c r="T122" s="23"/>
      <c r="U122" s="23"/>
      <c r="V122" s="23"/>
      <c r="W122" s="23"/>
    </row>
    <row r="123" ht="16.5" spans="1:23">
      <c r="A123" s="21">
        <v>902</v>
      </c>
      <c r="B123" s="21" t="s">
        <v>189</v>
      </c>
      <c r="C123" s="21">
        <v>5856.961</v>
      </c>
      <c r="D123" s="21">
        <v>6426.125</v>
      </c>
      <c r="E123" s="21">
        <v>0</v>
      </c>
      <c r="F123" s="21">
        <v>0</v>
      </c>
      <c r="G123" s="21">
        <v>0</v>
      </c>
      <c r="H123" s="21">
        <v>1</v>
      </c>
      <c r="I123" s="19">
        <v>4.007</v>
      </c>
      <c r="J123" s="19">
        <v>12.509</v>
      </c>
      <c r="K123" s="22">
        <v>1</v>
      </c>
      <c r="L123" s="22">
        <v>2</v>
      </c>
      <c r="M123" s="22">
        <v>1</v>
      </c>
      <c r="N123" s="22">
        <v>-1</v>
      </c>
      <c r="O123" s="22">
        <v>0</v>
      </c>
      <c r="P123" s="22">
        <v>-4.269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904</v>
      </c>
      <c r="B124" s="21" t="s">
        <v>190</v>
      </c>
      <c r="C124" s="21">
        <v>5191.419</v>
      </c>
      <c r="D124" s="21">
        <v>5884.397</v>
      </c>
      <c r="E124" s="21">
        <v>0</v>
      </c>
      <c r="F124" s="21">
        <v>0</v>
      </c>
      <c r="G124" s="21">
        <v>0</v>
      </c>
      <c r="H124" s="21">
        <v>1</v>
      </c>
      <c r="I124" s="19">
        <v>2.875</v>
      </c>
      <c r="J124" s="19">
        <v>14.313</v>
      </c>
      <c r="K124" s="22">
        <v>4</v>
      </c>
      <c r="L124" s="22">
        <v>0</v>
      </c>
      <c r="M124" s="22">
        <v>-1</v>
      </c>
      <c r="N124" s="22">
        <v>1</v>
      </c>
      <c r="O124" s="22">
        <v>0</v>
      </c>
      <c r="P124" s="22">
        <v>-13.482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905</v>
      </c>
      <c r="B125" s="21" t="s">
        <v>191</v>
      </c>
      <c r="C125" s="21">
        <v>6725.319</v>
      </c>
      <c r="D125" s="21">
        <v>7711.26</v>
      </c>
      <c r="E125" s="21">
        <v>0</v>
      </c>
      <c r="F125" s="21">
        <v>0</v>
      </c>
      <c r="G125" s="21">
        <v>0</v>
      </c>
      <c r="H125" s="21">
        <v>1</v>
      </c>
      <c r="I125" s="19">
        <v>8.064</v>
      </c>
      <c r="J125" s="19">
        <v>19.818</v>
      </c>
      <c r="K125" s="22">
        <v>4</v>
      </c>
      <c r="L125" s="22">
        <v>0</v>
      </c>
      <c r="M125" s="22">
        <v>-1</v>
      </c>
      <c r="N125" s="22">
        <v>1</v>
      </c>
      <c r="O125" s="22">
        <v>0</v>
      </c>
      <c r="P125" s="22">
        <v>6.871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906</v>
      </c>
      <c r="B126" s="21" t="s">
        <v>192</v>
      </c>
      <c r="C126" s="21">
        <v>4765.574</v>
      </c>
      <c r="D126" s="21">
        <v>5256.681</v>
      </c>
      <c r="E126" s="21">
        <v>0</v>
      </c>
      <c r="F126" s="21">
        <v>0</v>
      </c>
      <c r="G126" s="21">
        <v>0</v>
      </c>
      <c r="H126" s="21">
        <v>1</v>
      </c>
      <c r="I126" s="19">
        <v>1.848</v>
      </c>
      <c r="J126" s="19">
        <v>11.018</v>
      </c>
      <c r="K126" s="22">
        <v>4</v>
      </c>
      <c r="L126" s="22">
        <v>0</v>
      </c>
      <c r="M126" s="22">
        <v>-1</v>
      </c>
      <c r="N126" s="22">
        <v>1</v>
      </c>
      <c r="O126" s="22">
        <v>0</v>
      </c>
      <c r="P126" s="22">
        <v>0.127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907</v>
      </c>
      <c r="B127" s="21" t="s">
        <v>193</v>
      </c>
      <c r="C127" s="21">
        <v>5888.811</v>
      </c>
      <c r="D127" s="21">
        <v>6711.098</v>
      </c>
      <c r="E127" s="21">
        <v>0</v>
      </c>
      <c r="F127" s="21">
        <v>0</v>
      </c>
      <c r="G127" s="21">
        <v>0</v>
      </c>
      <c r="H127" s="21">
        <v>1</v>
      </c>
      <c r="I127" s="19">
        <v>5.641</v>
      </c>
      <c r="J127" s="19">
        <v>17.203</v>
      </c>
      <c r="K127" s="22">
        <v>4</v>
      </c>
      <c r="L127" s="22">
        <v>0</v>
      </c>
      <c r="M127" s="22">
        <v>-1</v>
      </c>
      <c r="N127" s="22">
        <v>1</v>
      </c>
      <c r="O127" s="22">
        <v>0</v>
      </c>
      <c r="P127" s="22">
        <v>-5.628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909</v>
      </c>
      <c r="B128" s="21" t="s">
        <v>194</v>
      </c>
      <c r="C128" s="21">
        <v>3231.54</v>
      </c>
      <c r="D128" s="21">
        <v>4069.305</v>
      </c>
      <c r="E128" s="21">
        <v>0</v>
      </c>
      <c r="F128" s="21">
        <v>0</v>
      </c>
      <c r="G128" s="21">
        <v>0</v>
      </c>
      <c r="H128" s="21">
        <v>1</v>
      </c>
      <c r="I128" s="19">
        <v>11.194</v>
      </c>
      <c r="J128" s="19">
        <v>29.477</v>
      </c>
      <c r="K128" s="22">
        <v>4</v>
      </c>
      <c r="L128" s="22">
        <v>0</v>
      </c>
      <c r="M128" s="22">
        <v>-1</v>
      </c>
      <c r="N128" s="22">
        <v>1</v>
      </c>
      <c r="O128" s="22">
        <v>0</v>
      </c>
      <c r="P128" s="22">
        <v>1.993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923</v>
      </c>
      <c r="B129" s="21" t="s">
        <v>195</v>
      </c>
      <c r="C129" s="21">
        <v>252.841</v>
      </c>
      <c r="D129" s="21">
        <v>253.9</v>
      </c>
      <c r="E129" s="21">
        <v>0</v>
      </c>
      <c r="F129" s="21">
        <v>0</v>
      </c>
      <c r="G129" s="21">
        <v>0</v>
      </c>
      <c r="H129" s="21">
        <v>1</v>
      </c>
      <c r="I129" s="19">
        <v>0.18</v>
      </c>
      <c r="J129" s="19">
        <v>0.597</v>
      </c>
      <c r="K129" s="22">
        <v>4</v>
      </c>
      <c r="L129" s="22">
        <v>0</v>
      </c>
      <c r="M129" s="22">
        <v>-1</v>
      </c>
      <c r="N129" s="22">
        <v>1</v>
      </c>
      <c r="O129" s="22">
        <v>0</v>
      </c>
      <c r="P129" s="22">
        <v>3.543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926</v>
      </c>
      <c r="B130" s="21" t="s">
        <v>196</v>
      </c>
      <c r="C130" s="21">
        <v>2239.892</v>
      </c>
      <c r="D130" s="21">
        <v>2412.362</v>
      </c>
      <c r="E130" s="21">
        <v>0</v>
      </c>
      <c r="F130" s="21">
        <v>0</v>
      </c>
      <c r="G130" s="21">
        <v>0</v>
      </c>
      <c r="H130" s="21">
        <v>1</v>
      </c>
      <c r="I130" s="19">
        <v>2.039</v>
      </c>
      <c r="J130" s="19">
        <v>9.043</v>
      </c>
      <c r="K130" s="22">
        <v>4</v>
      </c>
      <c r="L130" s="22">
        <v>0</v>
      </c>
      <c r="M130" s="22">
        <v>0</v>
      </c>
      <c r="N130" s="22">
        <v>0</v>
      </c>
      <c r="O130" s="22">
        <v>0</v>
      </c>
      <c r="P130" s="22">
        <v>-6.94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929</v>
      </c>
      <c r="B131" s="21" t="s">
        <v>197</v>
      </c>
      <c r="C131" s="21">
        <v>3617.316</v>
      </c>
      <c r="D131" s="21">
        <v>4444.401</v>
      </c>
      <c r="E131" s="21">
        <v>0</v>
      </c>
      <c r="F131" s="21">
        <v>0</v>
      </c>
      <c r="G131" s="21">
        <v>0</v>
      </c>
      <c r="H131" s="21">
        <v>1</v>
      </c>
      <c r="I131" s="19">
        <v>12.592</v>
      </c>
      <c r="J131" s="19">
        <v>28.858</v>
      </c>
      <c r="K131" s="22">
        <v>1</v>
      </c>
      <c r="L131" s="22">
        <v>1</v>
      </c>
      <c r="M131" s="22">
        <v>1</v>
      </c>
      <c r="N131" s="22">
        <v>-1</v>
      </c>
      <c r="O131" s="22">
        <v>0</v>
      </c>
      <c r="P131" s="22">
        <v>-9.222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930</v>
      </c>
      <c r="B132" s="21" t="s">
        <v>198</v>
      </c>
      <c r="C132" s="21">
        <v>3214.187</v>
      </c>
      <c r="D132" s="21">
        <v>3667.654</v>
      </c>
      <c r="E132" s="21">
        <v>0</v>
      </c>
      <c r="F132" s="21">
        <v>0</v>
      </c>
      <c r="G132" s="21">
        <v>0</v>
      </c>
      <c r="H132" s="21">
        <v>1</v>
      </c>
      <c r="I132" s="19">
        <v>1.168</v>
      </c>
      <c r="J132" s="19">
        <v>13.387</v>
      </c>
      <c r="K132" s="22">
        <v>3</v>
      </c>
      <c r="L132" s="22">
        <v>1</v>
      </c>
      <c r="M132" s="22">
        <v>1</v>
      </c>
      <c r="N132" s="22">
        <v>-1</v>
      </c>
      <c r="O132" s="22">
        <v>0</v>
      </c>
      <c r="P132" s="22">
        <v>-16.594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936</v>
      </c>
      <c r="B133" s="21" t="s">
        <v>199</v>
      </c>
      <c r="C133" s="21">
        <v>8120.826</v>
      </c>
      <c r="D133" s="21">
        <v>10095.131</v>
      </c>
      <c r="E133" s="21">
        <v>0</v>
      </c>
      <c r="F133" s="21">
        <v>0</v>
      </c>
      <c r="G133" s="21">
        <v>0</v>
      </c>
      <c r="H133" s="21">
        <v>1</v>
      </c>
      <c r="I133" s="19">
        <v>4.954</v>
      </c>
      <c r="J133" s="19">
        <v>23.542</v>
      </c>
      <c r="K133" s="22">
        <v>2</v>
      </c>
      <c r="L133" s="22">
        <v>2</v>
      </c>
      <c r="M133" s="22">
        <v>1</v>
      </c>
      <c r="N133" s="22">
        <v>-1</v>
      </c>
      <c r="O133" s="22">
        <v>0</v>
      </c>
      <c r="P133" s="22">
        <v>0.167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944</v>
      </c>
      <c r="B134" s="21" t="s">
        <v>200</v>
      </c>
      <c r="C134" s="21">
        <v>4278.886</v>
      </c>
      <c r="D134" s="21">
        <v>5300.795</v>
      </c>
      <c r="E134" s="21">
        <v>0</v>
      </c>
      <c r="F134" s="21">
        <v>0</v>
      </c>
      <c r="G134" s="21">
        <v>0</v>
      </c>
      <c r="H134" s="21">
        <v>1</v>
      </c>
      <c r="I134" s="19">
        <v>11.31</v>
      </c>
      <c r="J134" s="19">
        <v>28.408</v>
      </c>
      <c r="K134" s="22">
        <v>4</v>
      </c>
      <c r="L134" s="22">
        <v>0</v>
      </c>
      <c r="M134" s="22">
        <v>-1</v>
      </c>
      <c r="N134" s="22">
        <v>1</v>
      </c>
      <c r="O134" s="22">
        <v>0</v>
      </c>
      <c r="P134" s="22">
        <v>13.8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961</v>
      </c>
      <c r="B135" s="21" t="s">
        <v>201</v>
      </c>
      <c r="C135" s="21">
        <v>4074.423</v>
      </c>
      <c r="D135" s="21">
        <v>5042.585</v>
      </c>
      <c r="E135" s="21">
        <v>0</v>
      </c>
      <c r="F135" s="21">
        <v>0</v>
      </c>
      <c r="G135" s="21">
        <v>0</v>
      </c>
      <c r="H135" s="21">
        <v>1</v>
      </c>
      <c r="I135" s="19">
        <v>11.365</v>
      </c>
      <c r="J135" s="19">
        <v>28.383</v>
      </c>
      <c r="K135" s="22">
        <v>2</v>
      </c>
      <c r="L135" s="22">
        <v>2</v>
      </c>
      <c r="M135" s="22">
        <v>0</v>
      </c>
      <c r="N135" s="22">
        <v>0</v>
      </c>
      <c r="O135" s="22">
        <v>0</v>
      </c>
      <c r="P135" s="22">
        <v>1.994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966</v>
      </c>
      <c r="B136" s="21" t="s">
        <v>202</v>
      </c>
      <c r="C136" s="21">
        <v>8192.46</v>
      </c>
      <c r="D136" s="21">
        <v>9157.88</v>
      </c>
      <c r="E136" s="21">
        <v>0</v>
      </c>
      <c r="F136" s="21">
        <v>0</v>
      </c>
      <c r="G136" s="21">
        <v>0</v>
      </c>
      <c r="H136" s="21">
        <v>1</v>
      </c>
      <c r="I136" s="19">
        <v>4.965</v>
      </c>
      <c r="J136" s="19">
        <v>14.984</v>
      </c>
      <c r="K136" s="22">
        <v>2</v>
      </c>
      <c r="L136" s="22">
        <v>2</v>
      </c>
      <c r="M136" s="22">
        <v>0</v>
      </c>
      <c r="N136" s="22">
        <v>0</v>
      </c>
      <c r="O136" s="22">
        <v>0</v>
      </c>
      <c r="P136" s="22">
        <v>2.673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979</v>
      </c>
      <c r="B137" s="21" t="s">
        <v>203</v>
      </c>
      <c r="C137" s="21">
        <v>5853.192</v>
      </c>
      <c r="D137" s="21">
        <v>6888.515</v>
      </c>
      <c r="E137" s="21">
        <v>0</v>
      </c>
      <c r="F137" s="21">
        <v>0</v>
      </c>
      <c r="G137" s="21">
        <v>0</v>
      </c>
      <c r="H137" s="21">
        <v>1</v>
      </c>
      <c r="I137" s="19">
        <v>10.024</v>
      </c>
      <c r="J137" s="19">
        <v>23.547</v>
      </c>
      <c r="K137" s="22">
        <v>4</v>
      </c>
      <c r="L137" s="22">
        <v>0</v>
      </c>
      <c r="M137" s="22">
        <v>-1</v>
      </c>
      <c r="N137" s="22">
        <v>1</v>
      </c>
      <c r="O137" s="22">
        <v>0</v>
      </c>
      <c r="P137" s="22">
        <v>2.379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982</v>
      </c>
      <c r="B138" s="21" t="s">
        <v>204</v>
      </c>
      <c r="C138" s="21">
        <v>8258.263</v>
      </c>
      <c r="D138" s="21">
        <v>9285.415</v>
      </c>
      <c r="E138" s="21">
        <v>0</v>
      </c>
      <c r="F138" s="21">
        <v>0</v>
      </c>
      <c r="G138" s="21">
        <v>0</v>
      </c>
      <c r="H138" s="21">
        <v>1</v>
      </c>
      <c r="I138" s="19">
        <v>7.317</v>
      </c>
      <c r="J138" s="19">
        <v>17.569</v>
      </c>
      <c r="K138" s="22">
        <v>3</v>
      </c>
      <c r="L138" s="22">
        <v>0</v>
      </c>
      <c r="M138" s="22">
        <v>1</v>
      </c>
      <c r="N138" s="22">
        <v>0</v>
      </c>
      <c r="O138" s="22">
        <v>0</v>
      </c>
      <c r="P138" s="22">
        <v>-3.642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985</v>
      </c>
      <c r="B139" s="21" t="s">
        <v>205</v>
      </c>
      <c r="C139" s="21">
        <v>5512.466</v>
      </c>
      <c r="D139" s="21">
        <v>6047.9</v>
      </c>
      <c r="E139" s="21">
        <v>0</v>
      </c>
      <c r="F139" s="21">
        <v>0</v>
      </c>
      <c r="G139" s="21">
        <v>0</v>
      </c>
      <c r="H139" s="21">
        <v>1</v>
      </c>
      <c r="I139" s="19">
        <v>3.972</v>
      </c>
      <c r="J139" s="19">
        <v>12.474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-0.927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987</v>
      </c>
      <c r="B140" s="21" t="s">
        <v>206</v>
      </c>
      <c r="C140" s="21">
        <v>4091.787</v>
      </c>
      <c r="D140" s="21">
        <v>4998.217</v>
      </c>
      <c r="E140" s="21">
        <v>0</v>
      </c>
      <c r="F140" s="21">
        <v>0</v>
      </c>
      <c r="G140" s="21">
        <v>0</v>
      </c>
      <c r="H140" s="21">
        <v>1</v>
      </c>
      <c r="I140" s="19">
        <v>12.344</v>
      </c>
      <c r="J140" s="19">
        <v>28.24</v>
      </c>
      <c r="K140" s="22">
        <v>4</v>
      </c>
      <c r="L140" s="22">
        <v>0</v>
      </c>
      <c r="M140" s="22">
        <v>0</v>
      </c>
      <c r="N140" s="22">
        <v>0</v>
      </c>
      <c r="O140" s="22">
        <v>0</v>
      </c>
      <c r="P140" s="22">
        <v>-2.866</v>
      </c>
      <c r="Q140" s="22">
        <v>0</v>
      </c>
      <c r="R140" s="22">
        <v>1</v>
      </c>
      <c r="S140" s="23"/>
      <c r="T140" s="23"/>
      <c r="U140" s="23"/>
      <c r="V140" s="23"/>
      <c r="W140" s="23"/>
    </row>
    <row r="141" ht="16.5" spans="1:23">
      <c r="A141" s="21">
        <v>988</v>
      </c>
      <c r="B141" s="21" t="s">
        <v>207</v>
      </c>
      <c r="C141" s="21">
        <v>3763.222</v>
      </c>
      <c r="D141" s="21">
        <v>4283.801</v>
      </c>
      <c r="E141" s="21">
        <v>0</v>
      </c>
      <c r="F141" s="21">
        <v>0</v>
      </c>
      <c r="G141" s="21">
        <v>0</v>
      </c>
      <c r="H141" s="21">
        <v>1</v>
      </c>
      <c r="I141" s="19">
        <v>2.171</v>
      </c>
      <c r="J141" s="19">
        <v>14.059</v>
      </c>
      <c r="K141" s="22">
        <v>4</v>
      </c>
      <c r="L141" s="22">
        <v>0</v>
      </c>
      <c r="M141" s="22">
        <v>-1</v>
      </c>
      <c r="N141" s="22">
        <v>1</v>
      </c>
      <c r="O141" s="22">
        <v>0</v>
      </c>
      <c r="P141" s="22">
        <v>-0.61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993</v>
      </c>
      <c r="B142" s="21" t="s">
        <v>208</v>
      </c>
      <c r="C142" s="21">
        <v>7505.805</v>
      </c>
      <c r="D142" s="21">
        <v>9451.48</v>
      </c>
      <c r="E142" s="21">
        <v>0</v>
      </c>
      <c r="F142" s="21">
        <v>0</v>
      </c>
      <c r="G142" s="21">
        <v>0</v>
      </c>
      <c r="H142" s="21">
        <v>1</v>
      </c>
      <c r="I142" s="19">
        <v>0.603</v>
      </c>
      <c r="J142" s="19">
        <v>21.065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-2.614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994</v>
      </c>
      <c r="B143" s="21" t="s">
        <v>209</v>
      </c>
      <c r="C143" s="21">
        <v>9280.812</v>
      </c>
      <c r="D143" s="21">
        <v>11310.857</v>
      </c>
      <c r="E143" s="21">
        <v>0</v>
      </c>
      <c r="F143" s="21">
        <v>0</v>
      </c>
      <c r="G143" s="21">
        <v>0</v>
      </c>
      <c r="H143" s="21">
        <v>1</v>
      </c>
      <c r="I143" s="19">
        <v>4.388</v>
      </c>
      <c r="J143" s="19">
        <v>21.548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-5.361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998</v>
      </c>
      <c r="B144" s="21" t="s">
        <v>210</v>
      </c>
      <c r="C144" s="21">
        <v>2571.102</v>
      </c>
      <c r="D144" s="21">
        <v>3184.89</v>
      </c>
      <c r="E144" s="21">
        <v>0</v>
      </c>
      <c r="F144" s="21">
        <v>0</v>
      </c>
      <c r="G144" s="21">
        <v>0</v>
      </c>
      <c r="H144" s="21">
        <v>1</v>
      </c>
      <c r="I144" s="19">
        <v>2.198</v>
      </c>
      <c r="J144" s="19">
        <v>21.046</v>
      </c>
      <c r="K144" s="22">
        <v>1</v>
      </c>
      <c r="L144" s="22">
        <v>0</v>
      </c>
      <c r="M144" s="22">
        <v>1</v>
      </c>
      <c r="N144" s="22">
        <v>0</v>
      </c>
      <c r="O144" s="22">
        <v>0</v>
      </c>
      <c r="P144" s="22">
        <v>-8.88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399001</v>
      </c>
      <c r="B145" s="21" t="s">
        <v>211</v>
      </c>
      <c r="C145" s="21">
        <v>12240.873</v>
      </c>
      <c r="D145" s="21">
        <v>13924.033</v>
      </c>
      <c r="E145" s="21">
        <v>0</v>
      </c>
      <c r="F145" s="21">
        <v>0</v>
      </c>
      <c r="G145" s="21">
        <v>0</v>
      </c>
      <c r="H145" s="21">
        <v>1</v>
      </c>
      <c r="I145" s="19">
        <v>2.813</v>
      </c>
      <c r="J145" s="19">
        <v>14.561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-1.388</v>
      </c>
      <c r="Q145" s="22">
        <v>0</v>
      </c>
      <c r="R145" s="22">
        <v>1</v>
      </c>
      <c r="S145" s="23"/>
      <c r="T145" s="23"/>
      <c r="U145" s="23"/>
      <c r="V145" s="23"/>
      <c r="W145" s="23"/>
    </row>
    <row r="146" ht="16.5" spans="1:23">
      <c r="A146" s="21">
        <v>399002</v>
      </c>
      <c r="B146" s="21" t="s">
        <v>212</v>
      </c>
      <c r="C146" s="21">
        <v>16407.094</v>
      </c>
      <c r="D146" s="21">
        <v>18663.068</v>
      </c>
      <c r="E146" s="21">
        <v>0</v>
      </c>
      <c r="F146" s="21">
        <v>0</v>
      </c>
      <c r="G146" s="21">
        <v>0</v>
      </c>
      <c r="H146" s="21">
        <v>1</v>
      </c>
      <c r="I146" s="19">
        <v>2.978</v>
      </c>
      <c r="J146" s="19">
        <v>14.706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-3.878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399005</v>
      </c>
      <c r="B147" s="21" t="s">
        <v>213</v>
      </c>
      <c r="C147" s="21">
        <v>7445.481</v>
      </c>
      <c r="D147" s="21">
        <v>8605.887</v>
      </c>
      <c r="E147" s="21">
        <v>0</v>
      </c>
      <c r="F147" s="21">
        <v>0</v>
      </c>
      <c r="G147" s="21">
        <v>0</v>
      </c>
      <c r="H147" s="21">
        <v>1</v>
      </c>
      <c r="I147" s="19">
        <v>2.453</v>
      </c>
      <c r="J147" s="19">
        <v>15.606</v>
      </c>
      <c r="K147" s="22">
        <v>4</v>
      </c>
      <c r="L147" s="22">
        <v>0</v>
      </c>
      <c r="M147" s="22">
        <v>0</v>
      </c>
      <c r="N147" s="22">
        <v>0</v>
      </c>
      <c r="O147" s="22">
        <v>0</v>
      </c>
      <c r="P147" s="22">
        <v>-4.768</v>
      </c>
      <c r="Q147" s="22">
        <v>0</v>
      </c>
      <c r="R147" s="22">
        <v>1</v>
      </c>
      <c r="S147" s="23"/>
      <c r="T147" s="23"/>
      <c r="U147" s="23"/>
      <c r="V147" s="23"/>
      <c r="W147" s="23"/>
    </row>
    <row r="148" ht="16.5" spans="1:23">
      <c r="A148" s="21">
        <v>399007</v>
      </c>
      <c r="B148" s="21" t="s">
        <v>214</v>
      </c>
      <c r="C148" s="21">
        <v>5160.358</v>
      </c>
      <c r="D148" s="21">
        <v>5893.853</v>
      </c>
      <c r="E148" s="21">
        <v>0</v>
      </c>
      <c r="F148" s="21">
        <v>0</v>
      </c>
      <c r="G148" s="21">
        <v>0</v>
      </c>
      <c r="H148" s="21">
        <v>1</v>
      </c>
      <c r="I148" s="19">
        <v>1.518</v>
      </c>
      <c r="J148" s="19">
        <v>13.774</v>
      </c>
      <c r="K148" s="22">
        <v>3</v>
      </c>
      <c r="L148" s="22">
        <v>0</v>
      </c>
      <c r="M148" s="22">
        <v>0</v>
      </c>
      <c r="N148" s="22">
        <v>1</v>
      </c>
      <c r="O148" s="22">
        <v>0</v>
      </c>
      <c r="P148" s="22">
        <v>-4.521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399008</v>
      </c>
      <c r="B149" s="21" t="s">
        <v>215</v>
      </c>
      <c r="C149" s="21">
        <v>1503.104</v>
      </c>
      <c r="D149" s="21">
        <v>1712.717</v>
      </c>
      <c r="E149" s="21">
        <v>0</v>
      </c>
      <c r="F149" s="21">
        <v>0</v>
      </c>
      <c r="G149" s="21">
        <v>0</v>
      </c>
      <c r="H149" s="21">
        <v>1</v>
      </c>
      <c r="I149" s="19">
        <v>3.715</v>
      </c>
      <c r="J149" s="19">
        <v>15.499</v>
      </c>
      <c r="K149" s="22">
        <v>3</v>
      </c>
      <c r="L149" s="22">
        <v>0</v>
      </c>
      <c r="M149" s="22">
        <v>0</v>
      </c>
      <c r="N149" s="22">
        <v>1</v>
      </c>
      <c r="O149" s="22">
        <v>0</v>
      </c>
      <c r="P149" s="22">
        <v>-4.364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399009</v>
      </c>
      <c r="B150" s="21" t="s">
        <v>216</v>
      </c>
      <c r="C150" s="21">
        <v>4641.594</v>
      </c>
      <c r="D150" s="21">
        <v>5419.176</v>
      </c>
      <c r="E150" s="21">
        <v>0</v>
      </c>
      <c r="F150" s="21">
        <v>0</v>
      </c>
      <c r="G150" s="21">
        <v>0</v>
      </c>
      <c r="H150" s="21">
        <v>1</v>
      </c>
      <c r="I150" s="19">
        <v>8.326</v>
      </c>
      <c r="J150" s="19">
        <v>21.48</v>
      </c>
      <c r="K150" s="22">
        <v>4</v>
      </c>
      <c r="L150" s="22">
        <v>2</v>
      </c>
      <c r="M150" s="22">
        <v>0</v>
      </c>
      <c r="N150" s="22">
        <v>1</v>
      </c>
      <c r="O150" s="22">
        <v>0</v>
      </c>
      <c r="P150" s="22">
        <v>-6.28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399010</v>
      </c>
      <c r="B151" s="21" t="s">
        <v>217</v>
      </c>
      <c r="C151" s="21">
        <v>8104.17</v>
      </c>
      <c r="D151" s="21">
        <v>9054.955</v>
      </c>
      <c r="E151" s="21">
        <v>0</v>
      </c>
      <c r="F151" s="21">
        <v>0</v>
      </c>
      <c r="G151" s="21">
        <v>0</v>
      </c>
      <c r="H151" s="21">
        <v>1</v>
      </c>
      <c r="I151" s="19">
        <v>6.687</v>
      </c>
      <c r="J151" s="19">
        <v>16.485</v>
      </c>
      <c r="K151" s="22">
        <v>1</v>
      </c>
      <c r="L151" s="22">
        <v>0</v>
      </c>
      <c r="M151" s="22">
        <v>1</v>
      </c>
      <c r="N151" s="22">
        <v>-1</v>
      </c>
      <c r="O151" s="22">
        <v>0</v>
      </c>
      <c r="P151" s="22">
        <v>-4.449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399011</v>
      </c>
      <c r="B152" s="21" t="s">
        <v>218</v>
      </c>
      <c r="C152" s="21">
        <v>5967.646</v>
      </c>
      <c r="D152" s="21">
        <v>6742.507</v>
      </c>
      <c r="E152" s="21">
        <v>0</v>
      </c>
      <c r="F152" s="21">
        <v>0</v>
      </c>
      <c r="G152" s="21">
        <v>0</v>
      </c>
      <c r="H152" s="21">
        <v>1</v>
      </c>
      <c r="I152" s="19">
        <v>3.397</v>
      </c>
      <c r="J152" s="19">
        <v>14.498</v>
      </c>
      <c r="K152" s="22">
        <v>4</v>
      </c>
      <c r="L152" s="22">
        <v>2</v>
      </c>
      <c r="M152" s="22">
        <v>0</v>
      </c>
      <c r="N152" s="22">
        <v>1</v>
      </c>
      <c r="O152" s="22">
        <v>0</v>
      </c>
      <c r="P152" s="22">
        <v>-8.037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399012</v>
      </c>
      <c r="B153" s="21" t="s">
        <v>219</v>
      </c>
      <c r="C153" s="21">
        <v>4019.706</v>
      </c>
      <c r="D153" s="21">
        <v>4693.656</v>
      </c>
      <c r="E153" s="21">
        <v>0</v>
      </c>
      <c r="F153" s="21">
        <v>0</v>
      </c>
      <c r="G153" s="21">
        <v>0</v>
      </c>
      <c r="H153" s="21">
        <v>1</v>
      </c>
      <c r="I153" s="19">
        <v>1.231</v>
      </c>
      <c r="J153" s="19">
        <v>15.413</v>
      </c>
      <c r="K153" s="22">
        <v>4</v>
      </c>
      <c r="L153" s="22">
        <v>0</v>
      </c>
      <c r="M153" s="22">
        <v>0</v>
      </c>
      <c r="N153" s="22">
        <v>0</v>
      </c>
      <c r="O153" s="22">
        <v>0</v>
      </c>
      <c r="P153" s="22">
        <v>-5.431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399013</v>
      </c>
      <c r="B154" s="21" t="s">
        <v>220</v>
      </c>
      <c r="C154" s="21">
        <v>5114.502</v>
      </c>
      <c r="D154" s="21">
        <v>5666.834</v>
      </c>
      <c r="E154" s="21">
        <v>0</v>
      </c>
      <c r="F154" s="21">
        <v>0</v>
      </c>
      <c r="G154" s="21">
        <v>0</v>
      </c>
      <c r="H154" s="21">
        <v>1</v>
      </c>
      <c r="I154" s="19">
        <v>4.052</v>
      </c>
      <c r="J154" s="19">
        <v>13.404</v>
      </c>
      <c r="K154" s="22">
        <v>4</v>
      </c>
      <c r="L154" s="22">
        <v>0</v>
      </c>
      <c r="M154" s="22">
        <v>0</v>
      </c>
      <c r="N154" s="22">
        <v>1</v>
      </c>
      <c r="O154" s="22">
        <v>0</v>
      </c>
      <c r="P154" s="22">
        <v>-2.851</v>
      </c>
      <c r="Q154" s="22">
        <v>0</v>
      </c>
      <c r="R154" s="22">
        <v>1</v>
      </c>
      <c r="S154" s="23"/>
      <c r="T154" s="23"/>
      <c r="U154" s="23"/>
      <c r="V154" s="23"/>
      <c r="W154" s="23"/>
    </row>
    <row r="155" ht="16.5" spans="1:23">
      <c r="A155" s="21">
        <v>399015</v>
      </c>
      <c r="B155" s="21" t="s">
        <v>221</v>
      </c>
      <c r="C155" s="21">
        <v>2747.569</v>
      </c>
      <c r="D155" s="21">
        <v>3069.57</v>
      </c>
      <c r="E155" s="21">
        <v>0</v>
      </c>
      <c r="F155" s="21">
        <v>0</v>
      </c>
      <c r="G155" s="21">
        <v>0</v>
      </c>
      <c r="H155" s="21">
        <v>1</v>
      </c>
      <c r="I155" s="19">
        <v>4.921</v>
      </c>
      <c r="J155" s="19">
        <v>14.894</v>
      </c>
      <c r="K155" s="22">
        <v>4</v>
      </c>
      <c r="L155" s="22">
        <v>0</v>
      </c>
      <c r="M155" s="22">
        <v>-1</v>
      </c>
      <c r="N155" s="22">
        <v>1</v>
      </c>
      <c r="O155" s="22">
        <v>0</v>
      </c>
      <c r="P155" s="22">
        <v>-3.061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399016</v>
      </c>
      <c r="B156" s="21" t="s">
        <v>222</v>
      </c>
      <c r="C156" s="21">
        <v>5125.248</v>
      </c>
      <c r="D156" s="21">
        <v>6052.719</v>
      </c>
      <c r="E156" s="21">
        <v>0</v>
      </c>
      <c r="F156" s="21">
        <v>0</v>
      </c>
      <c r="G156" s="21">
        <v>0</v>
      </c>
      <c r="H156" s="21">
        <v>1</v>
      </c>
      <c r="I156" s="19">
        <v>4.377</v>
      </c>
      <c r="J156" s="19">
        <v>19.029</v>
      </c>
      <c r="K156" s="22">
        <v>4</v>
      </c>
      <c r="L156" s="22">
        <v>0</v>
      </c>
      <c r="M156" s="22">
        <v>0</v>
      </c>
      <c r="N156" s="22">
        <v>0</v>
      </c>
      <c r="O156" s="22">
        <v>0</v>
      </c>
      <c r="P156" s="22">
        <v>-4.506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399017</v>
      </c>
      <c r="B157" s="21" t="s">
        <v>223</v>
      </c>
      <c r="C157" s="21">
        <v>4419.188</v>
      </c>
      <c r="D157" s="21">
        <v>5130.689</v>
      </c>
      <c r="E157" s="21">
        <v>0</v>
      </c>
      <c r="F157" s="21">
        <v>0</v>
      </c>
      <c r="G157" s="21">
        <v>0</v>
      </c>
      <c r="H157" s="21">
        <v>1</v>
      </c>
      <c r="I157" s="19">
        <v>4.196</v>
      </c>
      <c r="J157" s="19">
        <v>17.482</v>
      </c>
      <c r="K157" s="22">
        <v>4</v>
      </c>
      <c r="L157" s="22">
        <v>1</v>
      </c>
      <c r="M157" s="22">
        <v>0</v>
      </c>
      <c r="N157" s="22">
        <v>0</v>
      </c>
      <c r="O157" s="22">
        <v>0</v>
      </c>
      <c r="P157" s="22">
        <v>-5.086</v>
      </c>
      <c r="Q157" s="22">
        <v>0</v>
      </c>
      <c r="R157" s="22">
        <v>1</v>
      </c>
      <c r="S157" s="23"/>
      <c r="T157" s="23"/>
      <c r="U157" s="23"/>
      <c r="V157" s="23"/>
      <c r="W157" s="23"/>
    </row>
    <row r="158" ht="16.5" spans="1:23">
      <c r="A158" s="21">
        <v>399018</v>
      </c>
      <c r="B158" s="21" t="s">
        <v>224</v>
      </c>
      <c r="C158" s="21">
        <v>5306.548</v>
      </c>
      <c r="D158" s="21">
        <v>6201.805</v>
      </c>
      <c r="E158" s="21">
        <v>0</v>
      </c>
      <c r="F158" s="21">
        <v>0</v>
      </c>
      <c r="G158" s="21">
        <v>0</v>
      </c>
      <c r="H158" s="21">
        <v>1</v>
      </c>
      <c r="I158" s="19">
        <v>6.146</v>
      </c>
      <c r="J158" s="19">
        <v>19.694</v>
      </c>
      <c r="K158" s="22">
        <v>4</v>
      </c>
      <c r="L158" s="22">
        <v>0</v>
      </c>
      <c r="M158" s="22">
        <v>0</v>
      </c>
      <c r="N158" s="22">
        <v>0</v>
      </c>
      <c r="O158" s="22">
        <v>0</v>
      </c>
      <c r="P158" s="22">
        <v>-1.818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399019</v>
      </c>
      <c r="B159" s="21" t="s">
        <v>225</v>
      </c>
      <c r="C159" s="21">
        <v>4166.764</v>
      </c>
      <c r="D159" s="21">
        <v>4735.433</v>
      </c>
      <c r="E159" s="21">
        <v>0</v>
      </c>
      <c r="F159" s="21">
        <v>0</v>
      </c>
      <c r="G159" s="21">
        <v>0</v>
      </c>
      <c r="H159" s="21">
        <v>1</v>
      </c>
      <c r="I159" s="19">
        <v>4.674</v>
      </c>
      <c r="J159" s="19">
        <v>16.121</v>
      </c>
      <c r="K159" s="22">
        <v>4</v>
      </c>
      <c r="L159" s="22">
        <v>0</v>
      </c>
      <c r="M159" s="22">
        <v>-1</v>
      </c>
      <c r="N159" s="22">
        <v>1</v>
      </c>
      <c r="O159" s="22">
        <v>0</v>
      </c>
      <c r="P159" s="22">
        <v>-4.664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399020</v>
      </c>
      <c r="B160" s="21" t="s">
        <v>226</v>
      </c>
      <c r="C160" s="21">
        <v>1636.477</v>
      </c>
      <c r="D160" s="21">
        <v>1859.9</v>
      </c>
      <c r="E160" s="21">
        <v>0</v>
      </c>
      <c r="F160" s="21">
        <v>0</v>
      </c>
      <c r="G160" s="21">
        <v>0</v>
      </c>
      <c r="H160" s="21">
        <v>1</v>
      </c>
      <c r="I160" s="19">
        <v>5.91</v>
      </c>
      <c r="J160" s="19">
        <v>17.213</v>
      </c>
      <c r="K160" s="22">
        <v>4</v>
      </c>
      <c r="L160" s="22">
        <v>1</v>
      </c>
      <c r="M160" s="22">
        <v>0</v>
      </c>
      <c r="N160" s="22">
        <v>1</v>
      </c>
      <c r="O160" s="22">
        <v>0</v>
      </c>
      <c r="P160" s="22">
        <v>-3.592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399088</v>
      </c>
      <c r="B161" s="21" t="s">
        <v>227</v>
      </c>
      <c r="C161" s="21">
        <v>4464.412</v>
      </c>
      <c r="D161" s="21">
        <v>5238.352</v>
      </c>
      <c r="E161" s="21">
        <v>0</v>
      </c>
      <c r="F161" s="21">
        <v>0</v>
      </c>
      <c r="G161" s="21">
        <v>0</v>
      </c>
      <c r="H161" s="21">
        <v>1</v>
      </c>
      <c r="I161" s="19">
        <v>0.499</v>
      </c>
      <c r="J161" s="19">
        <v>15.2</v>
      </c>
      <c r="K161" s="22">
        <v>4</v>
      </c>
      <c r="L161" s="22">
        <v>1</v>
      </c>
      <c r="M161" s="22">
        <v>0</v>
      </c>
      <c r="N161" s="22">
        <v>1</v>
      </c>
      <c r="O161" s="22">
        <v>0</v>
      </c>
      <c r="P161" s="22">
        <v>-5.725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399100</v>
      </c>
      <c r="B162" s="21" t="s">
        <v>228</v>
      </c>
      <c r="C162" s="21">
        <v>11018.614</v>
      </c>
      <c r="D162" s="21">
        <v>12216.176</v>
      </c>
      <c r="E162" s="21">
        <v>0</v>
      </c>
      <c r="F162" s="21">
        <v>0</v>
      </c>
      <c r="G162" s="21">
        <v>0</v>
      </c>
      <c r="H162" s="21">
        <v>1</v>
      </c>
      <c r="I162" s="19">
        <v>4.315</v>
      </c>
      <c r="J162" s="19">
        <v>13.695</v>
      </c>
      <c r="K162" s="22">
        <v>4</v>
      </c>
      <c r="L162" s="22">
        <v>0</v>
      </c>
      <c r="M162" s="22">
        <v>0</v>
      </c>
      <c r="N162" s="22">
        <v>1</v>
      </c>
      <c r="O162" s="22">
        <v>0</v>
      </c>
      <c r="P162" s="22">
        <v>-6.026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399101</v>
      </c>
      <c r="B163" s="21" t="s">
        <v>229</v>
      </c>
      <c r="C163" s="21">
        <v>13344.493</v>
      </c>
      <c r="D163" s="21">
        <v>14875.254</v>
      </c>
      <c r="E163" s="21">
        <v>0</v>
      </c>
      <c r="F163" s="21">
        <v>0</v>
      </c>
      <c r="G163" s="21">
        <v>0</v>
      </c>
      <c r="H163" s="21">
        <v>1</v>
      </c>
      <c r="I163" s="19">
        <v>4.924</v>
      </c>
      <c r="J163" s="19">
        <v>14.708</v>
      </c>
      <c r="K163" s="22">
        <v>4</v>
      </c>
      <c r="L163" s="22">
        <v>0</v>
      </c>
      <c r="M163" s="22">
        <v>-1</v>
      </c>
      <c r="N163" s="22">
        <v>1</v>
      </c>
      <c r="O163" s="22">
        <v>0</v>
      </c>
      <c r="P163" s="22">
        <v>-3.483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399102</v>
      </c>
      <c r="B164" s="21" t="s">
        <v>230</v>
      </c>
      <c r="C164" s="21">
        <v>3566.703</v>
      </c>
      <c r="D164" s="21">
        <v>4060.531</v>
      </c>
      <c r="E164" s="21">
        <v>0</v>
      </c>
      <c r="F164" s="21">
        <v>0</v>
      </c>
      <c r="G164" s="21">
        <v>0</v>
      </c>
      <c r="H164" s="21">
        <v>1</v>
      </c>
      <c r="I164" s="19">
        <v>2.742</v>
      </c>
      <c r="J164" s="19">
        <v>14.57</v>
      </c>
      <c r="K164" s="22">
        <v>4</v>
      </c>
      <c r="L164" s="22">
        <v>0</v>
      </c>
      <c r="M164" s="22">
        <v>-1</v>
      </c>
      <c r="N164" s="22">
        <v>1</v>
      </c>
      <c r="O164" s="22">
        <v>0</v>
      </c>
      <c r="P164" s="22">
        <v>-4.224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399103</v>
      </c>
      <c r="B165" s="21" t="s">
        <v>231</v>
      </c>
      <c r="C165" s="21">
        <v>8572.095</v>
      </c>
      <c r="D165" s="21">
        <v>9448.747</v>
      </c>
      <c r="E165" s="21">
        <v>0</v>
      </c>
      <c r="F165" s="21">
        <v>0</v>
      </c>
      <c r="G165" s="21">
        <v>0</v>
      </c>
      <c r="H165" s="21">
        <v>1</v>
      </c>
      <c r="I165" s="19">
        <v>0.451</v>
      </c>
      <c r="J165" s="19">
        <v>9.687</v>
      </c>
      <c r="K165" s="22">
        <v>4</v>
      </c>
      <c r="L165" s="22">
        <v>0</v>
      </c>
      <c r="M165" s="22">
        <v>-1</v>
      </c>
      <c r="N165" s="22">
        <v>1</v>
      </c>
      <c r="O165" s="22">
        <v>0</v>
      </c>
      <c r="P165" s="22">
        <v>4.546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399106</v>
      </c>
      <c r="B166" s="21" t="s">
        <v>232</v>
      </c>
      <c r="C166" s="21">
        <v>2341.479</v>
      </c>
      <c r="D166" s="21">
        <v>2591.581</v>
      </c>
      <c r="E166" s="21">
        <v>0</v>
      </c>
      <c r="F166" s="21">
        <v>0</v>
      </c>
      <c r="G166" s="21">
        <v>0</v>
      </c>
      <c r="H166" s="21">
        <v>1</v>
      </c>
      <c r="I166" s="19">
        <v>4.493</v>
      </c>
      <c r="J166" s="19">
        <v>13.71</v>
      </c>
      <c r="K166" s="22">
        <v>3</v>
      </c>
      <c r="L166" s="22">
        <v>1</v>
      </c>
      <c r="M166" s="22">
        <v>1</v>
      </c>
      <c r="N166" s="22">
        <v>-1</v>
      </c>
      <c r="O166" s="22">
        <v>0</v>
      </c>
      <c r="P166" s="22">
        <v>-17.046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399107</v>
      </c>
      <c r="B167" s="21" t="s">
        <v>233</v>
      </c>
      <c r="C167" s="21">
        <v>2449.592</v>
      </c>
      <c r="D167" s="21">
        <v>2711.481</v>
      </c>
      <c r="E167" s="21">
        <v>0</v>
      </c>
      <c r="F167" s="21">
        <v>0</v>
      </c>
      <c r="G167" s="21">
        <v>0</v>
      </c>
      <c r="H167" s="21">
        <v>1</v>
      </c>
      <c r="I167" s="19">
        <v>4.504</v>
      </c>
      <c r="J167" s="19">
        <v>13.727</v>
      </c>
      <c r="K167" s="22">
        <v>1</v>
      </c>
      <c r="L167" s="22">
        <v>2</v>
      </c>
      <c r="M167" s="22">
        <v>1</v>
      </c>
      <c r="N167" s="22">
        <v>-1</v>
      </c>
      <c r="O167" s="22">
        <v>0</v>
      </c>
      <c r="P167" s="22">
        <v>-18.439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399232</v>
      </c>
      <c r="B168" s="21" t="s">
        <v>234</v>
      </c>
      <c r="C168" s="21">
        <v>3280.235</v>
      </c>
      <c r="D168" s="21">
        <v>4144.68</v>
      </c>
      <c r="E168" s="21">
        <v>0</v>
      </c>
      <c r="F168" s="21">
        <v>0</v>
      </c>
      <c r="G168" s="21">
        <v>0</v>
      </c>
      <c r="H168" s="21">
        <v>1</v>
      </c>
      <c r="I168" s="19">
        <v>16.135</v>
      </c>
      <c r="J168" s="19">
        <v>33.626</v>
      </c>
      <c r="K168" s="22">
        <v>1</v>
      </c>
      <c r="L168" s="22">
        <v>0</v>
      </c>
      <c r="M168" s="22">
        <v>1</v>
      </c>
      <c r="N168" s="22">
        <v>-1</v>
      </c>
      <c r="O168" s="22">
        <v>0</v>
      </c>
      <c r="P168" s="22">
        <v>-22.174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399233</v>
      </c>
      <c r="B169" s="21" t="s">
        <v>235</v>
      </c>
      <c r="C169" s="21">
        <v>3127.034</v>
      </c>
      <c r="D169" s="21">
        <v>3538.684</v>
      </c>
      <c r="E169" s="21">
        <v>0</v>
      </c>
      <c r="F169" s="21">
        <v>0</v>
      </c>
      <c r="G169" s="21">
        <v>0</v>
      </c>
      <c r="H169" s="21">
        <v>1</v>
      </c>
      <c r="I169" s="19">
        <v>5.25</v>
      </c>
      <c r="J169" s="19">
        <v>16.272</v>
      </c>
      <c r="K169" s="22">
        <v>4</v>
      </c>
      <c r="L169" s="22">
        <v>1</v>
      </c>
      <c r="M169" s="22">
        <v>0</v>
      </c>
      <c r="N169" s="22">
        <v>1</v>
      </c>
      <c r="O169" s="22">
        <v>0</v>
      </c>
      <c r="P169" s="22">
        <v>-3.88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399234</v>
      </c>
      <c r="B170" s="21" t="s">
        <v>236</v>
      </c>
      <c r="C170" s="21">
        <v>887.333</v>
      </c>
      <c r="D170" s="21">
        <v>992.898</v>
      </c>
      <c r="E170" s="21">
        <v>0</v>
      </c>
      <c r="F170" s="21">
        <v>0</v>
      </c>
      <c r="G170" s="21">
        <v>0</v>
      </c>
      <c r="H170" s="21">
        <v>1</v>
      </c>
      <c r="I170" s="19">
        <v>2.146</v>
      </c>
      <c r="J170" s="19">
        <v>12.55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-12.928</v>
      </c>
      <c r="Q170" s="22">
        <v>0</v>
      </c>
      <c r="R170" s="22">
        <v>1</v>
      </c>
      <c r="S170" s="23"/>
      <c r="T170" s="23"/>
      <c r="U170" s="23"/>
      <c r="V170" s="23"/>
      <c r="W170" s="23"/>
    </row>
    <row r="171" ht="16.5" spans="1:23">
      <c r="A171" s="21">
        <v>399242</v>
      </c>
      <c r="B171" s="21" t="s">
        <v>237</v>
      </c>
      <c r="C171" s="21">
        <v>1290.115</v>
      </c>
      <c r="D171" s="21">
        <v>1521.544</v>
      </c>
      <c r="E171" s="21">
        <v>0</v>
      </c>
      <c r="F171" s="21">
        <v>0</v>
      </c>
      <c r="G171" s="21">
        <v>0</v>
      </c>
      <c r="H171" s="21">
        <v>1</v>
      </c>
      <c r="I171" s="19">
        <v>9.851</v>
      </c>
      <c r="J171" s="19">
        <v>23.563</v>
      </c>
      <c r="K171" s="22">
        <v>4</v>
      </c>
      <c r="L171" s="22">
        <v>2</v>
      </c>
      <c r="M171" s="22">
        <v>-1</v>
      </c>
      <c r="N171" s="22">
        <v>1</v>
      </c>
      <c r="O171" s="22">
        <v>0</v>
      </c>
      <c r="P171" s="22">
        <v>5.712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399243</v>
      </c>
      <c r="B172" s="21" t="s">
        <v>238</v>
      </c>
      <c r="C172" s="21">
        <v>1387.789</v>
      </c>
      <c r="D172" s="21">
        <v>1581.101</v>
      </c>
      <c r="E172" s="21">
        <v>0</v>
      </c>
      <c r="F172" s="21">
        <v>0</v>
      </c>
      <c r="G172" s="21">
        <v>0</v>
      </c>
      <c r="H172" s="21">
        <v>1</v>
      </c>
      <c r="I172" s="19">
        <v>1.334</v>
      </c>
      <c r="J172" s="19">
        <v>13.398</v>
      </c>
      <c r="K172" s="22">
        <v>1</v>
      </c>
      <c r="L172" s="22">
        <v>0</v>
      </c>
      <c r="M172" s="22">
        <v>1</v>
      </c>
      <c r="N172" s="22">
        <v>-1</v>
      </c>
      <c r="O172" s="22">
        <v>0</v>
      </c>
      <c r="P172" s="22">
        <v>-20.826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399244</v>
      </c>
      <c r="B173" s="21" t="s">
        <v>239</v>
      </c>
      <c r="C173" s="21">
        <v>591.317</v>
      </c>
      <c r="D173" s="21">
        <v>652.085</v>
      </c>
      <c r="E173" s="21">
        <v>0</v>
      </c>
      <c r="F173" s="21">
        <v>0</v>
      </c>
      <c r="G173" s="21">
        <v>0</v>
      </c>
      <c r="H173" s="21">
        <v>1</v>
      </c>
      <c r="I173" s="19">
        <v>2.748</v>
      </c>
      <c r="J173" s="19">
        <v>11.811</v>
      </c>
      <c r="K173" s="22">
        <v>1</v>
      </c>
      <c r="L173" s="22">
        <v>1</v>
      </c>
      <c r="M173" s="22">
        <v>1</v>
      </c>
      <c r="N173" s="22">
        <v>-1</v>
      </c>
      <c r="O173" s="22">
        <v>0</v>
      </c>
      <c r="P173" s="22">
        <v>-21.126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399262</v>
      </c>
      <c r="B174" s="21" t="s">
        <v>240</v>
      </c>
      <c r="C174" s="21">
        <v>2442.976</v>
      </c>
      <c r="D174" s="21">
        <v>2997.181</v>
      </c>
      <c r="E174" s="21">
        <v>0</v>
      </c>
      <c r="F174" s="21">
        <v>0</v>
      </c>
      <c r="G174" s="21">
        <v>0</v>
      </c>
      <c r="H174" s="21">
        <v>1</v>
      </c>
      <c r="I174" s="19">
        <v>2.267</v>
      </c>
      <c r="J174" s="19">
        <v>20.338</v>
      </c>
      <c r="K174" s="22">
        <v>4</v>
      </c>
      <c r="L174" s="22">
        <v>1</v>
      </c>
      <c r="M174" s="22">
        <v>-1</v>
      </c>
      <c r="N174" s="22">
        <v>1</v>
      </c>
      <c r="O174" s="22">
        <v>0</v>
      </c>
      <c r="P174" s="22">
        <v>-3.376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399263</v>
      </c>
      <c r="B175" s="21" t="s">
        <v>241</v>
      </c>
      <c r="C175" s="21">
        <v>2747.769</v>
      </c>
      <c r="D175" s="21">
        <v>3425.243</v>
      </c>
      <c r="E175" s="21">
        <v>0</v>
      </c>
      <c r="F175" s="21">
        <v>0</v>
      </c>
      <c r="G175" s="21">
        <v>0</v>
      </c>
      <c r="H175" s="21">
        <v>1</v>
      </c>
      <c r="I175" s="19">
        <v>6.719</v>
      </c>
      <c r="J175" s="19">
        <v>25.169</v>
      </c>
      <c r="K175" s="22">
        <v>2</v>
      </c>
      <c r="L175" s="22">
        <v>0</v>
      </c>
      <c r="M175" s="22">
        <v>0</v>
      </c>
      <c r="N175" s="22">
        <v>0</v>
      </c>
      <c r="O175" s="22">
        <v>0</v>
      </c>
      <c r="P175" s="22">
        <v>4.404</v>
      </c>
      <c r="Q175" s="22">
        <v>0</v>
      </c>
      <c r="R175" s="22">
        <v>-1</v>
      </c>
      <c r="S175" s="23"/>
      <c r="T175" s="23"/>
      <c r="U175" s="23"/>
      <c r="V175" s="23"/>
      <c r="W175" s="23"/>
    </row>
    <row r="176" ht="16.5" spans="1:23">
      <c r="A176" s="21">
        <v>399267</v>
      </c>
      <c r="B176" s="21" t="s">
        <v>242</v>
      </c>
      <c r="C176" s="21">
        <v>1978.49</v>
      </c>
      <c r="D176" s="21">
        <v>2328.599</v>
      </c>
      <c r="E176" s="21">
        <v>0</v>
      </c>
      <c r="F176" s="21">
        <v>0</v>
      </c>
      <c r="G176" s="21">
        <v>0</v>
      </c>
      <c r="H176" s="21">
        <v>1</v>
      </c>
      <c r="I176" s="19">
        <v>8.62</v>
      </c>
      <c r="J176" s="19">
        <v>22.359</v>
      </c>
      <c r="K176" s="22">
        <v>2</v>
      </c>
      <c r="L176" s="22">
        <v>2</v>
      </c>
      <c r="M176" s="22">
        <v>0</v>
      </c>
      <c r="N176" s="22">
        <v>0</v>
      </c>
      <c r="O176" s="22">
        <v>0</v>
      </c>
      <c r="P176" s="22">
        <v>2.67</v>
      </c>
      <c r="Q176" s="22">
        <v>0</v>
      </c>
      <c r="R176" s="22">
        <v>-1</v>
      </c>
      <c r="S176" s="23"/>
      <c r="T176" s="23"/>
      <c r="U176" s="23"/>
      <c r="V176" s="23"/>
      <c r="W176" s="23"/>
    </row>
    <row r="177" ht="16.5" spans="1:23">
      <c r="A177" s="21">
        <v>399268</v>
      </c>
      <c r="B177" s="21" t="s">
        <v>243</v>
      </c>
      <c r="C177" s="21">
        <v>1844.275</v>
      </c>
      <c r="D177" s="21">
        <v>2155.768</v>
      </c>
      <c r="E177" s="21">
        <v>0</v>
      </c>
      <c r="F177" s="21">
        <v>0</v>
      </c>
      <c r="G177" s="21">
        <v>0</v>
      </c>
      <c r="H177" s="21">
        <v>1</v>
      </c>
      <c r="I177" s="19">
        <v>9.048</v>
      </c>
      <c r="J177" s="19">
        <v>22.19</v>
      </c>
      <c r="K177" s="22">
        <v>4</v>
      </c>
      <c r="L177" s="22">
        <v>0</v>
      </c>
      <c r="M177" s="22">
        <v>0</v>
      </c>
      <c r="N177" s="22">
        <v>1</v>
      </c>
      <c r="O177" s="22">
        <v>0</v>
      </c>
      <c r="P177" s="22">
        <v>-7.21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399269</v>
      </c>
      <c r="B178" s="21" t="s">
        <v>244</v>
      </c>
      <c r="C178" s="21">
        <v>6667.281</v>
      </c>
      <c r="D178" s="21">
        <v>8387.087</v>
      </c>
      <c r="E178" s="21">
        <v>0</v>
      </c>
      <c r="F178" s="21">
        <v>0</v>
      </c>
      <c r="G178" s="21">
        <v>0</v>
      </c>
      <c r="H178" s="21">
        <v>1</v>
      </c>
      <c r="I178" s="19">
        <v>3.02</v>
      </c>
      <c r="J178" s="19">
        <v>22.907</v>
      </c>
      <c r="K178" s="22">
        <v>3</v>
      </c>
      <c r="L178" s="22">
        <v>2</v>
      </c>
      <c r="M178" s="22">
        <v>0</v>
      </c>
      <c r="N178" s="22">
        <v>0</v>
      </c>
      <c r="O178" s="22">
        <v>0</v>
      </c>
      <c r="P178" s="22">
        <v>1.78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399274</v>
      </c>
      <c r="B179" s="21" t="s">
        <v>245</v>
      </c>
      <c r="C179" s="21">
        <v>5110.164</v>
      </c>
      <c r="D179" s="21">
        <v>6201.06</v>
      </c>
      <c r="E179" s="21">
        <v>0</v>
      </c>
      <c r="F179" s="21">
        <v>0</v>
      </c>
      <c r="G179" s="21">
        <v>0</v>
      </c>
      <c r="H179" s="21">
        <v>1</v>
      </c>
      <c r="I179" s="19">
        <v>3.281</v>
      </c>
      <c r="J179" s="19">
        <v>20.296</v>
      </c>
      <c r="K179" s="22">
        <v>2</v>
      </c>
      <c r="L179" s="22">
        <v>2</v>
      </c>
      <c r="M179" s="22">
        <v>0</v>
      </c>
      <c r="N179" s="22">
        <v>0</v>
      </c>
      <c r="O179" s="22">
        <v>0</v>
      </c>
      <c r="P179" s="22">
        <v>2.466</v>
      </c>
      <c r="Q179" s="22">
        <v>0</v>
      </c>
      <c r="R179" s="22">
        <v>-1</v>
      </c>
      <c r="S179" s="23"/>
      <c r="T179" s="23"/>
      <c r="U179" s="23"/>
      <c r="V179" s="23"/>
      <c r="W179" s="23"/>
    </row>
    <row r="180" ht="16.5" spans="1:23">
      <c r="A180" s="21">
        <v>399276</v>
      </c>
      <c r="B180" s="21" t="s">
        <v>246</v>
      </c>
      <c r="C180" s="21">
        <v>6771.357</v>
      </c>
      <c r="D180" s="21">
        <v>8392.958</v>
      </c>
      <c r="E180" s="21">
        <v>0</v>
      </c>
      <c r="F180" s="21">
        <v>0</v>
      </c>
      <c r="G180" s="21">
        <v>0</v>
      </c>
      <c r="H180" s="21">
        <v>1</v>
      </c>
      <c r="I180" s="19">
        <v>1.602</v>
      </c>
      <c r="J180" s="19">
        <v>20.613</v>
      </c>
      <c r="K180" s="22">
        <v>4</v>
      </c>
      <c r="L180" s="22">
        <v>0</v>
      </c>
      <c r="M180" s="22">
        <v>0</v>
      </c>
      <c r="N180" s="22">
        <v>0</v>
      </c>
      <c r="O180" s="22">
        <v>0</v>
      </c>
      <c r="P180" s="22">
        <v>-2.065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399278</v>
      </c>
      <c r="B181" s="21" t="s">
        <v>247</v>
      </c>
      <c r="C181" s="21">
        <v>1916.628</v>
      </c>
      <c r="D181" s="21">
        <v>2205.235</v>
      </c>
      <c r="E181" s="21">
        <v>0</v>
      </c>
      <c r="F181" s="21">
        <v>0</v>
      </c>
      <c r="G181" s="21">
        <v>0</v>
      </c>
      <c r="H181" s="21">
        <v>1</v>
      </c>
      <c r="I181" s="19">
        <v>2.149</v>
      </c>
      <c r="J181" s="19">
        <v>14.955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-5.357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399279</v>
      </c>
      <c r="B182" s="21" t="s">
        <v>248</v>
      </c>
      <c r="C182" s="21">
        <v>4186.078</v>
      </c>
      <c r="D182" s="21">
        <v>5167.265</v>
      </c>
      <c r="E182" s="21">
        <v>0</v>
      </c>
      <c r="F182" s="21">
        <v>0</v>
      </c>
      <c r="G182" s="21">
        <v>0</v>
      </c>
      <c r="H182" s="21">
        <v>1</v>
      </c>
      <c r="I182" s="19">
        <v>5.466</v>
      </c>
      <c r="J182" s="19">
        <v>23.417</v>
      </c>
      <c r="K182" s="22">
        <v>4</v>
      </c>
      <c r="L182" s="22">
        <v>1</v>
      </c>
      <c r="M182" s="22">
        <v>-1</v>
      </c>
      <c r="N182" s="22">
        <v>1</v>
      </c>
      <c r="O182" s="22">
        <v>0</v>
      </c>
      <c r="P182" s="22">
        <v>0.19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399285</v>
      </c>
      <c r="B183" s="21" t="s">
        <v>249</v>
      </c>
      <c r="C183" s="21">
        <v>5261.993</v>
      </c>
      <c r="D183" s="21">
        <v>6438.732</v>
      </c>
      <c r="E183" s="21">
        <v>0</v>
      </c>
      <c r="F183" s="21">
        <v>0</v>
      </c>
      <c r="G183" s="21">
        <v>0</v>
      </c>
      <c r="H183" s="21">
        <v>1</v>
      </c>
      <c r="I183" s="19">
        <v>5.807</v>
      </c>
      <c r="J183" s="19">
        <v>23.022</v>
      </c>
      <c r="K183" s="22">
        <v>1</v>
      </c>
      <c r="L183" s="22">
        <v>0</v>
      </c>
      <c r="M183" s="22">
        <v>1</v>
      </c>
      <c r="N183" s="22">
        <v>-1</v>
      </c>
      <c r="O183" s="22">
        <v>0</v>
      </c>
      <c r="P183" s="22">
        <v>-20.832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399289</v>
      </c>
      <c r="B184" s="21" t="s">
        <v>250</v>
      </c>
      <c r="C184" s="21">
        <v>120.046</v>
      </c>
      <c r="D184" s="21">
        <v>120.963</v>
      </c>
      <c r="E184" s="21">
        <v>0</v>
      </c>
      <c r="F184" s="21">
        <v>0</v>
      </c>
      <c r="G184" s="21">
        <v>0</v>
      </c>
      <c r="H184" s="21">
        <v>1</v>
      </c>
      <c r="I184" s="19">
        <v>0.083</v>
      </c>
      <c r="J184" s="19">
        <v>0.841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-1.551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399290</v>
      </c>
      <c r="B185" s="21" t="s">
        <v>251</v>
      </c>
      <c r="C185" s="21">
        <v>181.619</v>
      </c>
      <c r="D185" s="21">
        <v>196.004</v>
      </c>
      <c r="E185" s="21">
        <v>0</v>
      </c>
      <c r="F185" s="21">
        <v>0</v>
      </c>
      <c r="G185" s="21">
        <v>0</v>
      </c>
      <c r="H185" s="21">
        <v>1</v>
      </c>
      <c r="I185" s="19">
        <v>3.391</v>
      </c>
      <c r="J185" s="19">
        <v>10.481</v>
      </c>
      <c r="K185" s="22">
        <v>4</v>
      </c>
      <c r="L185" s="22">
        <v>0</v>
      </c>
      <c r="M185" s="22">
        <v>-1</v>
      </c>
      <c r="N185" s="22">
        <v>1</v>
      </c>
      <c r="O185" s="22">
        <v>0</v>
      </c>
      <c r="P185" s="22">
        <v>-0.037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399291</v>
      </c>
      <c r="B186" s="21" t="s">
        <v>252</v>
      </c>
      <c r="C186" s="21">
        <v>4102.481</v>
      </c>
      <c r="D186" s="21">
        <v>4686.182</v>
      </c>
      <c r="E186" s="21">
        <v>0</v>
      </c>
      <c r="F186" s="21">
        <v>0</v>
      </c>
      <c r="G186" s="21">
        <v>0</v>
      </c>
      <c r="H186" s="21">
        <v>1</v>
      </c>
      <c r="I186" s="19">
        <v>6.554</v>
      </c>
      <c r="J186" s="19">
        <v>18.194</v>
      </c>
      <c r="K186" s="22">
        <v>3</v>
      </c>
      <c r="L186" s="22">
        <v>0</v>
      </c>
      <c r="M186" s="22">
        <v>1</v>
      </c>
      <c r="N186" s="22">
        <v>-1</v>
      </c>
      <c r="O186" s="22">
        <v>0</v>
      </c>
      <c r="P186" s="22">
        <v>-13.513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399292</v>
      </c>
      <c r="B187" s="21" t="s">
        <v>253</v>
      </c>
      <c r="C187" s="21">
        <v>1349.194</v>
      </c>
      <c r="D187" s="21">
        <v>1517.444</v>
      </c>
      <c r="E187" s="21">
        <v>0</v>
      </c>
      <c r="F187" s="21">
        <v>0</v>
      </c>
      <c r="G187" s="21">
        <v>0</v>
      </c>
      <c r="H187" s="21">
        <v>1</v>
      </c>
      <c r="I187" s="19">
        <v>6.345</v>
      </c>
      <c r="J187" s="19">
        <v>16.729</v>
      </c>
      <c r="K187" s="22">
        <v>4</v>
      </c>
      <c r="L187" s="22">
        <v>1</v>
      </c>
      <c r="M187" s="22">
        <v>-1</v>
      </c>
      <c r="N187" s="22">
        <v>1</v>
      </c>
      <c r="O187" s="22">
        <v>0</v>
      </c>
      <c r="P187" s="22">
        <v>11.48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399297</v>
      </c>
      <c r="B188" s="21" t="s">
        <v>254</v>
      </c>
      <c r="C188" s="21">
        <v>5737.038</v>
      </c>
      <c r="D188" s="21">
        <v>6332.283</v>
      </c>
      <c r="E188" s="21">
        <v>0</v>
      </c>
      <c r="F188" s="21">
        <v>0</v>
      </c>
      <c r="G188" s="21">
        <v>0</v>
      </c>
      <c r="H188" s="21">
        <v>1</v>
      </c>
      <c r="I188" s="19">
        <v>3.891</v>
      </c>
      <c r="J188" s="19">
        <v>12.926</v>
      </c>
      <c r="K188" s="22">
        <v>4</v>
      </c>
      <c r="L188" s="22">
        <v>0</v>
      </c>
      <c r="M188" s="22">
        <v>0</v>
      </c>
      <c r="N188" s="22">
        <v>1</v>
      </c>
      <c r="O188" s="22">
        <v>0</v>
      </c>
      <c r="P188" s="22">
        <v>-5.548</v>
      </c>
      <c r="Q188" s="22">
        <v>0</v>
      </c>
      <c r="R188" s="22">
        <v>0</v>
      </c>
      <c r="S188" s="23"/>
      <c r="T188" s="23"/>
      <c r="U188" s="23"/>
      <c r="V188" s="23"/>
      <c r="W188" s="23"/>
    </row>
    <row r="189" ht="16.5" spans="1:23">
      <c r="A189" s="21">
        <v>399298</v>
      </c>
      <c r="B189" s="21" t="s">
        <v>255</v>
      </c>
      <c r="C189" s="21">
        <v>212.826</v>
      </c>
      <c r="D189" s="21">
        <v>213.868</v>
      </c>
      <c r="E189" s="21">
        <v>0</v>
      </c>
      <c r="F189" s="21">
        <v>0</v>
      </c>
      <c r="G189" s="21">
        <v>0</v>
      </c>
      <c r="H189" s="21">
        <v>1</v>
      </c>
      <c r="I189" s="19">
        <v>0.238</v>
      </c>
      <c r="J189" s="19">
        <v>0.724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-2.106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399299</v>
      </c>
      <c r="B190" s="21" t="s">
        <v>256</v>
      </c>
      <c r="C190" s="21">
        <v>244.803</v>
      </c>
      <c r="D190" s="21">
        <v>246.19</v>
      </c>
      <c r="E190" s="21">
        <v>0</v>
      </c>
      <c r="F190" s="21">
        <v>0</v>
      </c>
      <c r="G190" s="21">
        <v>0</v>
      </c>
      <c r="H190" s="21">
        <v>1</v>
      </c>
      <c r="I190" s="19">
        <v>0.305</v>
      </c>
      <c r="J190" s="19">
        <v>0.867</v>
      </c>
      <c r="K190" s="22">
        <v>4</v>
      </c>
      <c r="L190" s="22">
        <v>1</v>
      </c>
      <c r="M190" s="22">
        <v>-1</v>
      </c>
      <c r="N190" s="22">
        <v>1</v>
      </c>
      <c r="O190" s="22">
        <v>0</v>
      </c>
      <c r="P190" s="22">
        <v>11.11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399301</v>
      </c>
      <c r="B191" s="21" t="s">
        <v>257</v>
      </c>
      <c r="C191" s="21">
        <v>216.665</v>
      </c>
      <c r="D191" s="21">
        <v>217.728</v>
      </c>
      <c r="E191" s="21">
        <v>0</v>
      </c>
      <c r="F191" s="21">
        <v>0</v>
      </c>
      <c r="G191" s="21">
        <v>0</v>
      </c>
      <c r="H191" s="21">
        <v>1</v>
      </c>
      <c r="I191" s="19">
        <v>0.238</v>
      </c>
      <c r="J191" s="19">
        <v>0.725</v>
      </c>
      <c r="K191" s="22">
        <v>4</v>
      </c>
      <c r="L191" s="22">
        <v>0</v>
      </c>
      <c r="M191" s="22">
        <v>0</v>
      </c>
      <c r="N191" s="22">
        <v>0</v>
      </c>
      <c r="O191" s="22">
        <v>0</v>
      </c>
      <c r="P191" s="22">
        <v>-1.33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399303</v>
      </c>
      <c r="B192" s="21" t="s">
        <v>258</v>
      </c>
      <c r="C192" s="21">
        <v>9138.59</v>
      </c>
      <c r="D192" s="21">
        <v>10212.256</v>
      </c>
      <c r="E192" s="21">
        <v>0</v>
      </c>
      <c r="F192" s="21">
        <v>0</v>
      </c>
      <c r="G192" s="21">
        <v>0</v>
      </c>
      <c r="H192" s="21">
        <v>1</v>
      </c>
      <c r="I192" s="19">
        <v>6.785</v>
      </c>
      <c r="J192" s="19">
        <v>16.585</v>
      </c>
      <c r="K192" s="22">
        <v>4</v>
      </c>
      <c r="L192" s="22">
        <v>0</v>
      </c>
      <c r="M192" s="22">
        <v>-1</v>
      </c>
      <c r="N192" s="22">
        <v>1</v>
      </c>
      <c r="O192" s="22">
        <v>0</v>
      </c>
      <c r="P192" s="22">
        <v>1.031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399307</v>
      </c>
      <c r="B193" s="21" t="s">
        <v>259</v>
      </c>
      <c r="C193" s="21">
        <v>339.857</v>
      </c>
      <c r="D193" s="21">
        <v>365.203</v>
      </c>
      <c r="E193" s="21">
        <v>0</v>
      </c>
      <c r="F193" s="21">
        <v>0</v>
      </c>
      <c r="G193" s="21">
        <v>0</v>
      </c>
      <c r="H193" s="21">
        <v>1</v>
      </c>
      <c r="I193" s="19">
        <v>5.122</v>
      </c>
      <c r="J193" s="19">
        <v>11.706</v>
      </c>
      <c r="K193" s="22">
        <v>3</v>
      </c>
      <c r="L193" s="22">
        <v>0</v>
      </c>
      <c r="M193" s="22">
        <v>0</v>
      </c>
      <c r="N193" s="22">
        <v>0</v>
      </c>
      <c r="O193" s="22">
        <v>0</v>
      </c>
      <c r="P193" s="22">
        <v>-15.523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399311</v>
      </c>
      <c r="B194" s="21" t="s">
        <v>260</v>
      </c>
      <c r="C194" s="21">
        <v>4620.228</v>
      </c>
      <c r="D194" s="21">
        <v>5095.116</v>
      </c>
      <c r="E194" s="21">
        <v>0</v>
      </c>
      <c r="F194" s="21">
        <v>0</v>
      </c>
      <c r="G194" s="21">
        <v>0</v>
      </c>
      <c r="H194" s="21">
        <v>1</v>
      </c>
      <c r="I194" s="19">
        <v>2.125</v>
      </c>
      <c r="J194" s="19">
        <v>11.247</v>
      </c>
      <c r="K194" s="22">
        <v>4</v>
      </c>
      <c r="L194" s="22">
        <v>0</v>
      </c>
      <c r="M194" s="22">
        <v>-1</v>
      </c>
      <c r="N194" s="22">
        <v>1</v>
      </c>
      <c r="O194" s="22">
        <v>0</v>
      </c>
      <c r="P194" s="22">
        <v>-27.132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399312</v>
      </c>
      <c r="B195" s="21" t="s">
        <v>261</v>
      </c>
      <c r="C195" s="21">
        <v>5063.074</v>
      </c>
      <c r="D195" s="21">
        <v>5639.436</v>
      </c>
      <c r="E195" s="21">
        <v>0</v>
      </c>
      <c r="F195" s="21">
        <v>0</v>
      </c>
      <c r="G195" s="21">
        <v>0</v>
      </c>
      <c r="H195" s="21">
        <v>1</v>
      </c>
      <c r="I195" s="19">
        <v>0.298</v>
      </c>
      <c r="J195" s="19">
        <v>10.487</v>
      </c>
      <c r="K195" s="22">
        <v>4</v>
      </c>
      <c r="L195" s="22">
        <v>0</v>
      </c>
      <c r="M195" s="22">
        <v>-1</v>
      </c>
      <c r="N195" s="22">
        <v>1</v>
      </c>
      <c r="O195" s="22">
        <v>0</v>
      </c>
      <c r="P195" s="22">
        <v>0.546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399315</v>
      </c>
      <c r="B196" s="21" t="s">
        <v>262</v>
      </c>
      <c r="C196" s="21">
        <v>4300.174</v>
      </c>
      <c r="D196" s="21">
        <v>4917.634</v>
      </c>
      <c r="E196" s="21">
        <v>0</v>
      </c>
      <c r="F196" s="21">
        <v>0</v>
      </c>
      <c r="G196" s="21">
        <v>0</v>
      </c>
      <c r="H196" s="21">
        <v>1</v>
      </c>
      <c r="I196" s="19">
        <v>5.543</v>
      </c>
      <c r="J196" s="19">
        <v>17.403</v>
      </c>
      <c r="K196" s="22">
        <v>4</v>
      </c>
      <c r="L196" s="22">
        <v>0</v>
      </c>
      <c r="M196" s="22">
        <v>0</v>
      </c>
      <c r="N196" s="22">
        <v>1</v>
      </c>
      <c r="O196" s="22">
        <v>0</v>
      </c>
      <c r="P196" s="22">
        <v>0.316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399316</v>
      </c>
      <c r="B197" s="21" t="s">
        <v>263</v>
      </c>
      <c r="C197" s="21">
        <v>5478.439</v>
      </c>
      <c r="D197" s="21">
        <v>6200.215</v>
      </c>
      <c r="E197" s="21">
        <v>0</v>
      </c>
      <c r="F197" s="21">
        <v>0</v>
      </c>
      <c r="G197" s="21">
        <v>0</v>
      </c>
      <c r="H197" s="21">
        <v>1</v>
      </c>
      <c r="I197" s="19">
        <v>7.36</v>
      </c>
      <c r="J197" s="19">
        <v>18.144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0.469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399317</v>
      </c>
      <c r="B198" s="21" t="s">
        <v>264</v>
      </c>
      <c r="C198" s="21">
        <v>6362.631</v>
      </c>
      <c r="D198" s="21">
        <v>6986.034</v>
      </c>
      <c r="E198" s="21">
        <v>0</v>
      </c>
      <c r="F198" s="21">
        <v>0</v>
      </c>
      <c r="G198" s="21">
        <v>0</v>
      </c>
      <c r="H198" s="21">
        <v>1</v>
      </c>
      <c r="I198" s="19">
        <v>4.227</v>
      </c>
      <c r="J198" s="19">
        <v>12.773</v>
      </c>
      <c r="K198" s="22">
        <v>4</v>
      </c>
      <c r="L198" s="22">
        <v>0</v>
      </c>
      <c r="M198" s="22">
        <v>0</v>
      </c>
      <c r="N198" s="22">
        <v>-1</v>
      </c>
      <c r="O198" s="22">
        <v>0</v>
      </c>
      <c r="P198" s="22">
        <v>-11.14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399319</v>
      </c>
      <c r="B199" s="21" t="s">
        <v>265</v>
      </c>
      <c r="C199" s="21">
        <v>2798.718</v>
      </c>
      <c r="D199" s="21">
        <v>3355.072</v>
      </c>
      <c r="E199" s="21">
        <v>0</v>
      </c>
      <c r="F199" s="21">
        <v>0</v>
      </c>
      <c r="G199" s="21">
        <v>0</v>
      </c>
      <c r="H199" s="21">
        <v>1</v>
      </c>
      <c r="I199" s="19">
        <v>9.501</v>
      </c>
      <c r="J199" s="19">
        <v>24.508</v>
      </c>
      <c r="K199" s="22">
        <v>4</v>
      </c>
      <c r="L199" s="22">
        <v>0</v>
      </c>
      <c r="M199" s="22">
        <v>0</v>
      </c>
      <c r="N199" s="22">
        <v>-1</v>
      </c>
      <c r="O199" s="22">
        <v>0</v>
      </c>
      <c r="P199" s="22">
        <v>-2.083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399324</v>
      </c>
      <c r="B200" s="21" t="s">
        <v>266</v>
      </c>
      <c r="C200" s="21">
        <v>8860.55</v>
      </c>
      <c r="D200" s="21">
        <v>9409.987</v>
      </c>
      <c r="E200" s="21">
        <v>0</v>
      </c>
      <c r="F200" s="21">
        <v>0</v>
      </c>
      <c r="G200" s="21">
        <v>0</v>
      </c>
      <c r="H200" s="21">
        <v>1</v>
      </c>
      <c r="I200" s="19">
        <v>1.523</v>
      </c>
      <c r="J200" s="19">
        <v>7.273</v>
      </c>
      <c r="K200" s="22">
        <v>1</v>
      </c>
      <c r="L200" s="22">
        <v>0</v>
      </c>
      <c r="M200" s="22">
        <v>0</v>
      </c>
      <c r="N200" s="22">
        <v>0</v>
      </c>
      <c r="O200" s="22">
        <v>0</v>
      </c>
      <c r="P200" s="22">
        <v>0.403</v>
      </c>
      <c r="Q200" s="22">
        <v>0</v>
      </c>
      <c r="R200" s="22">
        <v>1</v>
      </c>
      <c r="S200" s="23"/>
      <c r="T200" s="23"/>
      <c r="U200" s="23"/>
      <c r="V200" s="23"/>
      <c r="W200" s="23"/>
    </row>
    <row r="201" ht="16.5" spans="1:23">
      <c r="A201" s="21">
        <v>399326</v>
      </c>
      <c r="B201" s="21" t="s">
        <v>267</v>
      </c>
      <c r="C201" s="21">
        <v>5269.069</v>
      </c>
      <c r="D201" s="21">
        <v>6410.915</v>
      </c>
      <c r="E201" s="21">
        <v>0</v>
      </c>
      <c r="F201" s="21">
        <v>0</v>
      </c>
      <c r="G201" s="21">
        <v>0</v>
      </c>
      <c r="H201" s="21">
        <v>1</v>
      </c>
      <c r="I201" s="19">
        <v>4.785</v>
      </c>
      <c r="J201" s="19">
        <v>21.744</v>
      </c>
      <c r="K201" s="22">
        <v>0</v>
      </c>
      <c r="L201" s="22">
        <v>0</v>
      </c>
      <c r="M201" s="22">
        <v>1</v>
      </c>
      <c r="N201" s="22">
        <v>-1</v>
      </c>
      <c r="O201" s="22">
        <v>0</v>
      </c>
      <c r="P201" s="22">
        <v>-4.678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399333</v>
      </c>
      <c r="B202" s="21" t="s">
        <v>268</v>
      </c>
      <c r="C202" s="21">
        <v>9071.635</v>
      </c>
      <c r="D202" s="21">
        <v>10482.151</v>
      </c>
      <c r="E202" s="21">
        <v>0</v>
      </c>
      <c r="F202" s="21">
        <v>0</v>
      </c>
      <c r="G202" s="21">
        <v>0</v>
      </c>
      <c r="H202" s="21">
        <v>1</v>
      </c>
      <c r="I202" s="19">
        <v>2.652</v>
      </c>
      <c r="J202" s="19">
        <v>15.752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-3.153</v>
      </c>
      <c r="Q202" s="22">
        <v>0</v>
      </c>
      <c r="R202" s="22">
        <v>1</v>
      </c>
      <c r="S202" s="23"/>
      <c r="T202" s="23"/>
      <c r="U202" s="23"/>
      <c r="V202" s="23"/>
      <c r="W202" s="23"/>
    </row>
    <row r="203" ht="16.5" spans="1:23">
      <c r="A203" s="21">
        <v>399335</v>
      </c>
      <c r="B203" s="21" t="s">
        <v>269</v>
      </c>
      <c r="C203" s="21">
        <v>4015.626</v>
      </c>
      <c r="D203" s="21">
        <v>4519.448</v>
      </c>
      <c r="E203" s="21">
        <v>0</v>
      </c>
      <c r="F203" s="21">
        <v>0</v>
      </c>
      <c r="G203" s="21">
        <v>0</v>
      </c>
      <c r="H203" s="21">
        <v>1</v>
      </c>
      <c r="I203" s="19">
        <v>3.91</v>
      </c>
      <c r="J203" s="19">
        <v>14.622</v>
      </c>
      <c r="K203" s="22">
        <v>4</v>
      </c>
      <c r="L203" s="22">
        <v>0</v>
      </c>
      <c r="M203" s="22">
        <v>0</v>
      </c>
      <c r="N203" s="22">
        <v>1</v>
      </c>
      <c r="O203" s="22">
        <v>0</v>
      </c>
      <c r="P203" s="22">
        <v>-2.364</v>
      </c>
      <c r="Q203" s="22">
        <v>0</v>
      </c>
      <c r="R203" s="22">
        <v>0</v>
      </c>
      <c r="S203" s="23"/>
      <c r="T203" s="23"/>
      <c r="U203" s="23"/>
      <c r="V203" s="23"/>
      <c r="W203" s="23"/>
    </row>
    <row r="204" ht="16.5" spans="1:23">
      <c r="A204" s="21">
        <v>399344</v>
      </c>
      <c r="B204" s="21" t="s">
        <v>270</v>
      </c>
      <c r="C204" s="21">
        <v>6800.027</v>
      </c>
      <c r="D204" s="21">
        <v>7766.362</v>
      </c>
      <c r="E204" s="21">
        <v>0</v>
      </c>
      <c r="F204" s="21">
        <v>0</v>
      </c>
      <c r="G204" s="21">
        <v>0</v>
      </c>
      <c r="H204" s="21">
        <v>1</v>
      </c>
      <c r="I204" s="19">
        <v>1.704</v>
      </c>
      <c r="J204" s="19">
        <v>13.935</v>
      </c>
      <c r="K204" s="22">
        <v>4</v>
      </c>
      <c r="L204" s="22">
        <v>0</v>
      </c>
      <c r="M204" s="22">
        <v>0</v>
      </c>
      <c r="N204" s="22">
        <v>0</v>
      </c>
      <c r="O204" s="22">
        <v>0</v>
      </c>
      <c r="P204" s="22">
        <v>-3.391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399346</v>
      </c>
      <c r="B205" s="21" t="s">
        <v>271</v>
      </c>
      <c r="C205" s="21">
        <v>3857.144</v>
      </c>
      <c r="D205" s="21">
        <v>4587.831</v>
      </c>
      <c r="E205" s="21">
        <v>0</v>
      </c>
      <c r="F205" s="21">
        <v>0</v>
      </c>
      <c r="G205" s="21">
        <v>0</v>
      </c>
      <c r="H205" s="21">
        <v>1</v>
      </c>
      <c r="I205" s="19">
        <v>0.744</v>
      </c>
      <c r="J205" s="19">
        <v>16.552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-3.594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399348</v>
      </c>
      <c r="B206" s="21" t="s">
        <v>272</v>
      </c>
      <c r="C206" s="21">
        <v>6202.568</v>
      </c>
      <c r="D206" s="21">
        <v>6653.541</v>
      </c>
      <c r="E206" s="21">
        <v>0</v>
      </c>
      <c r="F206" s="21">
        <v>0</v>
      </c>
      <c r="G206" s="21">
        <v>0</v>
      </c>
      <c r="H206" s="21">
        <v>1</v>
      </c>
      <c r="I206" s="19">
        <v>2.456</v>
      </c>
      <c r="J206" s="19">
        <v>9.067</v>
      </c>
      <c r="K206" s="22">
        <v>4</v>
      </c>
      <c r="L206" s="22">
        <v>0</v>
      </c>
      <c r="M206" s="22">
        <v>0</v>
      </c>
      <c r="N206" s="22">
        <v>0</v>
      </c>
      <c r="O206" s="22">
        <v>0</v>
      </c>
      <c r="P206" s="22">
        <v>-5.434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399360</v>
      </c>
      <c r="B207" s="21" t="s">
        <v>273</v>
      </c>
      <c r="C207" s="21">
        <v>6982.267</v>
      </c>
      <c r="D207" s="21">
        <v>8307.492</v>
      </c>
      <c r="E207" s="21">
        <v>0</v>
      </c>
      <c r="F207" s="21">
        <v>0</v>
      </c>
      <c r="G207" s="21">
        <v>0</v>
      </c>
      <c r="H207" s="21">
        <v>1</v>
      </c>
      <c r="I207" s="19">
        <v>1.837</v>
      </c>
      <c r="J207" s="19">
        <v>17.496</v>
      </c>
      <c r="K207" s="22">
        <v>4</v>
      </c>
      <c r="L207" s="22">
        <v>0</v>
      </c>
      <c r="M207" s="22">
        <v>0</v>
      </c>
      <c r="N207" s="22">
        <v>1</v>
      </c>
      <c r="O207" s="22">
        <v>0</v>
      </c>
      <c r="P207" s="22">
        <v>-3.109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399363</v>
      </c>
      <c r="B208" s="21" t="s">
        <v>274</v>
      </c>
      <c r="C208" s="21">
        <v>7660.797</v>
      </c>
      <c r="D208" s="21">
        <v>9890.164</v>
      </c>
      <c r="E208" s="21">
        <v>0</v>
      </c>
      <c r="F208" s="21">
        <v>0</v>
      </c>
      <c r="G208" s="21">
        <v>0</v>
      </c>
      <c r="H208" s="21">
        <v>1</v>
      </c>
      <c r="I208" s="19">
        <v>3.08</v>
      </c>
      <c r="J208" s="19">
        <v>24.927</v>
      </c>
      <c r="K208" s="22">
        <v>4</v>
      </c>
      <c r="L208" s="22">
        <v>0</v>
      </c>
      <c r="M208" s="22">
        <v>-1</v>
      </c>
      <c r="N208" s="22">
        <v>1</v>
      </c>
      <c r="O208" s="22">
        <v>0</v>
      </c>
      <c r="P208" s="22">
        <v>-3.273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399365</v>
      </c>
      <c r="B209" s="21" t="s">
        <v>275</v>
      </c>
      <c r="C209" s="21">
        <v>12239.969</v>
      </c>
      <c r="D209" s="21">
        <v>13749.894</v>
      </c>
      <c r="E209" s="21">
        <v>0</v>
      </c>
      <c r="F209" s="21">
        <v>0</v>
      </c>
      <c r="G209" s="21">
        <v>0</v>
      </c>
      <c r="H209" s="21">
        <v>1</v>
      </c>
      <c r="I209" s="19">
        <v>3.79</v>
      </c>
      <c r="J209" s="19">
        <v>14.356</v>
      </c>
      <c r="K209" s="22">
        <v>4</v>
      </c>
      <c r="L209" s="22">
        <v>0</v>
      </c>
      <c r="M209" s="22">
        <v>0</v>
      </c>
      <c r="N209" s="22">
        <v>0</v>
      </c>
      <c r="O209" s="22">
        <v>0</v>
      </c>
      <c r="P209" s="22">
        <v>-3.726</v>
      </c>
      <c r="Q209" s="22">
        <v>0</v>
      </c>
      <c r="R209" s="22">
        <v>1</v>
      </c>
      <c r="S209" s="23"/>
      <c r="T209" s="23"/>
      <c r="U209" s="23"/>
      <c r="V209" s="23"/>
      <c r="W209" s="23"/>
    </row>
    <row r="210" ht="16.5" spans="1:23">
      <c r="A210" s="21">
        <v>399366</v>
      </c>
      <c r="B210" s="21" t="s">
        <v>276</v>
      </c>
      <c r="C210" s="21">
        <v>2194.828</v>
      </c>
      <c r="D210" s="21">
        <v>2812.506</v>
      </c>
      <c r="E210" s="21">
        <v>0</v>
      </c>
      <c r="F210" s="21">
        <v>0</v>
      </c>
      <c r="G210" s="21">
        <v>0</v>
      </c>
      <c r="H210" s="21">
        <v>1</v>
      </c>
      <c r="I210" s="19">
        <v>7.941</v>
      </c>
      <c r="J210" s="19">
        <v>28.159</v>
      </c>
      <c r="K210" s="22">
        <v>4</v>
      </c>
      <c r="L210" s="22">
        <v>0</v>
      </c>
      <c r="M210" s="22">
        <v>-1</v>
      </c>
      <c r="N210" s="22">
        <v>1</v>
      </c>
      <c r="O210" s="22">
        <v>0</v>
      </c>
      <c r="P210" s="22">
        <v>-3.193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399368</v>
      </c>
      <c r="B211" s="21" t="s">
        <v>277</v>
      </c>
      <c r="C211" s="21">
        <v>7342.691</v>
      </c>
      <c r="D211" s="21">
        <v>8742.39</v>
      </c>
      <c r="E211" s="21">
        <v>0</v>
      </c>
      <c r="F211" s="21">
        <v>0</v>
      </c>
      <c r="G211" s="21">
        <v>0</v>
      </c>
      <c r="H211" s="21">
        <v>1</v>
      </c>
      <c r="I211" s="19">
        <v>8.144</v>
      </c>
      <c r="J211" s="19">
        <v>22.851</v>
      </c>
      <c r="K211" s="22">
        <v>2</v>
      </c>
      <c r="L211" s="22">
        <v>0</v>
      </c>
      <c r="M211" s="22">
        <v>0</v>
      </c>
      <c r="N211" s="22">
        <v>0</v>
      </c>
      <c r="O211" s="22">
        <v>0</v>
      </c>
      <c r="P211" s="22">
        <v>5.946</v>
      </c>
      <c r="Q211" s="22">
        <v>0</v>
      </c>
      <c r="R211" s="22">
        <v>-1</v>
      </c>
      <c r="S211" s="23"/>
      <c r="T211" s="23"/>
      <c r="U211" s="23"/>
      <c r="V211" s="23"/>
      <c r="W211" s="23"/>
    </row>
    <row r="212" ht="16.5" spans="1:23">
      <c r="A212" s="21">
        <v>399370</v>
      </c>
      <c r="B212" s="21" t="s">
        <v>278</v>
      </c>
      <c r="C212" s="21">
        <v>4559.299</v>
      </c>
      <c r="D212" s="21">
        <v>5241.573</v>
      </c>
      <c r="E212" s="21">
        <v>0</v>
      </c>
      <c r="F212" s="21">
        <v>0</v>
      </c>
      <c r="G212" s="21">
        <v>0</v>
      </c>
      <c r="H212" s="21">
        <v>1</v>
      </c>
      <c r="I212" s="19">
        <v>2.135</v>
      </c>
      <c r="J212" s="19">
        <v>14.874</v>
      </c>
      <c r="K212" s="22">
        <v>4</v>
      </c>
      <c r="L212" s="22">
        <v>0</v>
      </c>
      <c r="M212" s="22">
        <v>-1</v>
      </c>
      <c r="N212" s="22">
        <v>1</v>
      </c>
      <c r="O212" s="22">
        <v>0</v>
      </c>
      <c r="P212" s="22">
        <v>-0.964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399374</v>
      </c>
      <c r="B213" s="21" t="s">
        <v>279</v>
      </c>
      <c r="C213" s="21">
        <v>4036.975</v>
      </c>
      <c r="D213" s="21">
        <v>4674.698</v>
      </c>
      <c r="E213" s="21">
        <v>0</v>
      </c>
      <c r="F213" s="21">
        <v>0</v>
      </c>
      <c r="G213" s="21">
        <v>0</v>
      </c>
      <c r="H213" s="21">
        <v>1</v>
      </c>
      <c r="I213" s="19">
        <v>7.832</v>
      </c>
      <c r="J213" s="19">
        <v>20.406</v>
      </c>
      <c r="K213" s="22">
        <v>4</v>
      </c>
      <c r="L213" s="22">
        <v>0</v>
      </c>
      <c r="M213" s="22">
        <v>0</v>
      </c>
      <c r="N213" s="22">
        <v>0</v>
      </c>
      <c r="O213" s="22">
        <v>-1</v>
      </c>
      <c r="P213" s="22">
        <v>-2.206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399375</v>
      </c>
      <c r="B214" s="21" t="s">
        <v>280</v>
      </c>
      <c r="C214" s="21">
        <v>5397.935</v>
      </c>
      <c r="D214" s="21">
        <v>6051.406</v>
      </c>
      <c r="E214" s="21">
        <v>0</v>
      </c>
      <c r="F214" s="21">
        <v>0</v>
      </c>
      <c r="G214" s="21">
        <v>0</v>
      </c>
      <c r="H214" s="21">
        <v>1</v>
      </c>
      <c r="I214" s="19">
        <v>6.169</v>
      </c>
      <c r="J214" s="19">
        <v>16.302</v>
      </c>
      <c r="K214" s="22">
        <v>3</v>
      </c>
      <c r="L214" s="22">
        <v>0</v>
      </c>
      <c r="M214" s="22">
        <v>0</v>
      </c>
      <c r="N214" s="22">
        <v>0</v>
      </c>
      <c r="O214" s="22">
        <v>0</v>
      </c>
      <c r="P214" s="22">
        <v>-8.458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399376</v>
      </c>
      <c r="B215" s="21" t="s">
        <v>281</v>
      </c>
      <c r="C215" s="21">
        <v>5603.665</v>
      </c>
      <c r="D215" s="21">
        <v>6523.081</v>
      </c>
      <c r="E215" s="21">
        <v>0</v>
      </c>
      <c r="F215" s="21">
        <v>0</v>
      </c>
      <c r="G215" s="21">
        <v>0</v>
      </c>
      <c r="H215" s="21">
        <v>1</v>
      </c>
      <c r="I215" s="19">
        <v>8.165</v>
      </c>
      <c r="J215" s="19">
        <v>21.109</v>
      </c>
      <c r="K215" s="22">
        <v>0</v>
      </c>
      <c r="L215" s="22">
        <v>2</v>
      </c>
      <c r="M215" s="22">
        <v>1</v>
      </c>
      <c r="N215" s="22">
        <v>-1</v>
      </c>
      <c r="O215" s="22">
        <v>0</v>
      </c>
      <c r="P215" s="22">
        <v>-27.009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399377</v>
      </c>
      <c r="B216" s="21" t="s">
        <v>282</v>
      </c>
      <c r="C216" s="21">
        <v>7266.454</v>
      </c>
      <c r="D216" s="21">
        <v>7991.655</v>
      </c>
      <c r="E216" s="21">
        <v>0</v>
      </c>
      <c r="F216" s="21">
        <v>0</v>
      </c>
      <c r="G216" s="21">
        <v>0</v>
      </c>
      <c r="H216" s="21">
        <v>1</v>
      </c>
      <c r="I216" s="19">
        <v>3.3</v>
      </c>
      <c r="J216" s="19">
        <v>12.075</v>
      </c>
      <c r="K216" s="22">
        <v>1</v>
      </c>
      <c r="L216" s="22">
        <v>0</v>
      </c>
      <c r="M216" s="22">
        <v>1</v>
      </c>
      <c r="N216" s="22">
        <v>-1</v>
      </c>
      <c r="O216" s="22">
        <v>0</v>
      </c>
      <c r="P216" s="22">
        <v>-23.905</v>
      </c>
      <c r="Q216" s="22">
        <v>-1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399379</v>
      </c>
      <c r="B217" s="21" t="s">
        <v>283</v>
      </c>
      <c r="C217" s="21">
        <v>8774.022</v>
      </c>
      <c r="D217" s="21">
        <v>9581.102</v>
      </c>
      <c r="E217" s="21">
        <v>0</v>
      </c>
      <c r="F217" s="21">
        <v>0</v>
      </c>
      <c r="G217" s="21">
        <v>0</v>
      </c>
      <c r="H217" s="21">
        <v>1</v>
      </c>
      <c r="I217" s="19">
        <v>0.69</v>
      </c>
      <c r="J217" s="19">
        <v>9.056</v>
      </c>
      <c r="K217" s="22">
        <v>2</v>
      </c>
      <c r="L217" s="22">
        <v>1</v>
      </c>
      <c r="M217" s="22">
        <v>1</v>
      </c>
      <c r="N217" s="22">
        <v>-1</v>
      </c>
      <c r="O217" s="22">
        <v>0</v>
      </c>
      <c r="P217" s="22">
        <v>-6.534</v>
      </c>
      <c r="Q217" s="22">
        <v>-1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399380</v>
      </c>
      <c r="B218" s="21" t="s">
        <v>284</v>
      </c>
      <c r="C218" s="21">
        <v>1734.459</v>
      </c>
      <c r="D218" s="21">
        <v>1900.046</v>
      </c>
      <c r="E218" s="21">
        <v>0</v>
      </c>
      <c r="F218" s="21">
        <v>0</v>
      </c>
      <c r="G218" s="21">
        <v>0</v>
      </c>
      <c r="H218" s="21">
        <v>1</v>
      </c>
      <c r="I218" s="19">
        <v>0.601</v>
      </c>
      <c r="J218" s="19">
        <v>9.264</v>
      </c>
      <c r="K218" s="22">
        <v>4</v>
      </c>
      <c r="L218" s="22">
        <v>0</v>
      </c>
      <c r="M218" s="22">
        <v>0</v>
      </c>
      <c r="N218" s="22">
        <v>1</v>
      </c>
      <c r="O218" s="22">
        <v>-1</v>
      </c>
      <c r="P218" s="22">
        <v>-5.753</v>
      </c>
      <c r="Q218" s="22">
        <v>0</v>
      </c>
      <c r="R218" s="22">
        <v>1</v>
      </c>
      <c r="S218" s="23"/>
      <c r="T218" s="23"/>
      <c r="U218" s="23"/>
      <c r="V218" s="23"/>
      <c r="W218" s="23"/>
    </row>
    <row r="219" ht="16.5" spans="1:23">
      <c r="A219" s="21">
        <v>399382</v>
      </c>
      <c r="B219" s="21" t="s">
        <v>285</v>
      </c>
      <c r="C219" s="21">
        <v>3103.629</v>
      </c>
      <c r="D219" s="21">
        <v>3796.565</v>
      </c>
      <c r="E219" s="21">
        <v>0</v>
      </c>
      <c r="F219" s="21">
        <v>0</v>
      </c>
      <c r="G219" s="21">
        <v>0</v>
      </c>
      <c r="H219" s="21">
        <v>1</v>
      </c>
      <c r="I219" s="19">
        <v>12.279</v>
      </c>
      <c r="J219" s="19">
        <v>28.29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12.195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399383</v>
      </c>
      <c r="B220" s="21" t="s">
        <v>286</v>
      </c>
      <c r="C220" s="21">
        <v>2721.633</v>
      </c>
      <c r="D220" s="21">
        <v>3111.256</v>
      </c>
      <c r="E220" s="21">
        <v>0</v>
      </c>
      <c r="F220" s="21">
        <v>0</v>
      </c>
      <c r="G220" s="21">
        <v>0</v>
      </c>
      <c r="H220" s="21">
        <v>1</v>
      </c>
      <c r="I220" s="19">
        <v>1.034</v>
      </c>
      <c r="J220" s="19">
        <v>13.428</v>
      </c>
      <c r="K220" s="22">
        <v>0</v>
      </c>
      <c r="L220" s="22">
        <v>0</v>
      </c>
      <c r="M220" s="22">
        <v>1</v>
      </c>
      <c r="N220" s="22">
        <v>-1</v>
      </c>
      <c r="O220" s="22">
        <v>0</v>
      </c>
      <c r="P220" s="22">
        <v>-1.304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399388</v>
      </c>
      <c r="B221" s="21" t="s">
        <v>287</v>
      </c>
      <c r="C221" s="21">
        <v>5698.056</v>
      </c>
      <c r="D221" s="21">
        <v>7138.609</v>
      </c>
      <c r="E221" s="21">
        <v>0</v>
      </c>
      <c r="F221" s="21">
        <v>0</v>
      </c>
      <c r="G221" s="21">
        <v>0</v>
      </c>
      <c r="H221" s="21">
        <v>1</v>
      </c>
      <c r="I221" s="19">
        <v>0.659</v>
      </c>
      <c r="J221" s="19">
        <v>20.706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-4.946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399389</v>
      </c>
      <c r="B222" s="21" t="s">
        <v>288</v>
      </c>
      <c r="C222" s="21">
        <v>6478.524</v>
      </c>
      <c r="D222" s="21">
        <v>8266.739</v>
      </c>
      <c r="E222" s="21">
        <v>0</v>
      </c>
      <c r="F222" s="21">
        <v>0</v>
      </c>
      <c r="G222" s="21">
        <v>0</v>
      </c>
      <c r="H222" s="21">
        <v>1</v>
      </c>
      <c r="I222" s="19">
        <v>3.474</v>
      </c>
      <c r="J222" s="19">
        <v>24.354</v>
      </c>
      <c r="K222" s="22">
        <v>3</v>
      </c>
      <c r="L222" s="22">
        <v>0</v>
      </c>
      <c r="M222" s="22">
        <v>1</v>
      </c>
      <c r="N222" s="22">
        <v>-1</v>
      </c>
      <c r="O222" s="22">
        <v>0</v>
      </c>
      <c r="P222" s="22">
        <v>-3.692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399395</v>
      </c>
      <c r="B223" s="21" t="s">
        <v>289</v>
      </c>
      <c r="C223" s="21">
        <v>7516.596</v>
      </c>
      <c r="D223" s="21">
        <v>9786.098</v>
      </c>
      <c r="E223" s="21">
        <v>0</v>
      </c>
      <c r="F223" s="21">
        <v>0</v>
      </c>
      <c r="G223" s="21">
        <v>0</v>
      </c>
      <c r="H223" s="21">
        <v>1</v>
      </c>
      <c r="I223" s="19">
        <v>12.818</v>
      </c>
      <c r="J223" s="19">
        <v>33.037</v>
      </c>
      <c r="K223" s="22">
        <v>4</v>
      </c>
      <c r="L223" s="22">
        <v>2</v>
      </c>
      <c r="M223" s="22">
        <v>0</v>
      </c>
      <c r="N223" s="22">
        <v>0</v>
      </c>
      <c r="O223" s="22">
        <v>0</v>
      </c>
      <c r="P223" s="22">
        <v>5.265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399397</v>
      </c>
      <c r="B224" s="21" t="s">
        <v>290</v>
      </c>
      <c r="C224" s="21">
        <v>2185.533</v>
      </c>
      <c r="D224" s="21">
        <v>2520.014</v>
      </c>
      <c r="E224" s="21">
        <v>0</v>
      </c>
      <c r="F224" s="21">
        <v>0</v>
      </c>
      <c r="G224" s="21">
        <v>0</v>
      </c>
      <c r="H224" s="21">
        <v>1</v>
      </c>
      <c r="I224" s="19">
        <v>2.583</v>
      </c>
      <c r="J224" s="19">
        <v>15.513</v>
      </c>
      <c r="K224" s="22">
        <v>0</v>
      </c>
      <c r="L224" s="22">
        <v>1</v>
      </c>
      <c r="M224" s="22">
        <v>1</v>
      </c>
      <c r="N224" s="22">
        <v>-1</v>
      </c>
      <c r="O224" s="22">
        <v>0</v>
      </c>
      <c r="P224" s="22">
        <v>-0.001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399400</v>
      </c>
      <c r="B225" s="21" t="s">
        <v>291</v>
      </c>
      <c r="C225" s="21">
        <v>3926.621</v>
      </c>
      <c r="D225" s="21">
        <v>4318.256</v>
      </c>
      <c r="E225" s="21">
        <v>0</v>
      </c>
      <c r="F225" s="21">
        <v>0</v>
      </c>
      <c r="G225" s="21">
        <v>0</v>
      </c>
      <c r="H225" s="21">
        <v>1</v>
      </c>
      <c r="I225" s="19">
        <v>0.486</v>
      </c>
      <c r="J225" s="19">
        <v>9.511</v>
      </c>
      <c r="K225" s="22">
        <v>1</v>
      </c>
      <c r="L225" s="22">
        <v>2</v>
      </c>
      <c r="M225" s="22">
        <v>1</v>
      </c>
      <c r="N225" s="22">
        <v>-1</v>
      </c>
      <c r="O225" s="22">
        <v>0</v>
      </c>
      <c r="P225" s="22">
        <v>-1.457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399401</v>
      </c>
      <c r="B226" s="21" t="s">
        <v>292</v>
      </c>
      <c r="C226" s="21">
        <v>4365.955</v>
      </c>
      <c r="D226" s="21">
        <v>4966.074</v>
      </c>
      <c r="E226" s="21">
        <v>0</v>
      </c>
      <c r="F226" s="21">
        <v>0</v>
      </c>
      <c r="G226" s="21">
        <v>0</v>
      </c>
      <c r="H226" s="21">
        <v>1</v>
      </c>
      <c r="I226" s="19">
        <v>6.407</v>
      </c>
      <c r="J226" s="19">
        <v>17.717</v>
      </c>
      <c r="K226" s="22">
        <v>4</v>
      </c>
      <c r="L226" s="22">
        <v>0</v>
      </c>
      <c r="M226" s="22">
        <v>0</v>
      </c>
      <c r="N226" s="22">
        <v>0</v>
      </c>
      <c r="O226" s="22">
        <v>0</v>
      </c>
      <c r="P226" s="22">
        <v>-0.374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399404</v>
      </c>
      <c r="B227" s="21" t="s">
        <v>293</v>
      </c>
      <c r="C227" s="21">
        <v>6073.034</v>
      </c>
      <c r="D227" s="21">
        <v>6681.427</v>
      </c>
      <c r="E227" s="21">
        <v>0</v>
      </c>
      <c r="F227" s="21">
        <v>0</v>
      </c>
      <c r="G227" s="21">
        <v>0</v>
      </c>
      <c r="H227" s="21">
        <v>1</v>
      </c>
      <c r="I227" s="19">
        <v>1.799</v>
      </c>
      <c r="J227" s="19">
        <v>10.741</v>
      </c>
      <c r="K227" s="22">
        <v>3</v>
      </c>
      <c r="L227" s="22">
        <v>1</v>
      </c>
      <c r="M227" s="22">
        <v>0</v>
      </c>
      <c r="N227" s="22">
        <v>0</v>
      </c>
      <c r="O227" s="22">
        <v>0</v>
      </c>
      <c r="P227" s="22">
        <v>-0.584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399406</v>
      </c>
      <c r="B228" s="21" t="s">
        <v>294</v>
      </c>
      <c r="C228" s="21">
        <v>12904.554</v>
      </c>
      <c r="D228" s="21">
        <v>14101.403</v>
      </c>
      <c r="E228" s="21">
        <v>0</v>
      </c>
      <c r="F228" s="21">
        <v>0</v>
      </c>
      <c r="G228" s="21">
        <v>0</v>
      </c>
      <c r="H228" s="21">
        <v>1</v>
      </c>
      <c r="I228" s="19">
        <v>1.289</v>
      </c>
      <c r="J228" s="19">
        <v>9.667</v>
      </c>
      <c r="K228" s="22">
        <v>4</v>
      </c>
      <c r="L228" s="22">
        <v>0</v>
      </c>
      <c r="M228" s="22">
        <v>-1</v>
      </c>
      <c r="N228" s="22">
        <v>1</v>
      </c>
      <c r="O228" s="22">
        <v>0</v>
      </c>
      <c r="P228" s="22">
        <v>8.871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399407</v>
      </c>
      <c r="B229" s="21" t="s">
        <v>295</v>
      </c>
      <c r="C229" s="21">
        <v>2776.698</v>
      </c>
      <c r="D229" s="21">
        <v>3377.761</v>
      </c>
      <c r="E229" s="21">
        <v>0</v>
      </c>
      <c r="F229" s="21">
        <v>0</v>
      </c>
      <c r="G229" s="21">
        <v>0</v>
      </c>
      <c r="H229" s="21">
        <v>1</v>
      </c>
      <c r="I229" s="19">
        <v>3.433</v>
      </c>
      <c r="J229" s="19">
        <v>20.617</v>
      </c>
      <c r="K229" s="22">
        <v>4</v>
      </c>
      <c r="L229" s="22">
        <v>0</v>
      </c>
      <c r="M229" s="22">
        <v>-1</v>
      </c>
      <c r="N229" s="22">
        <v>1</v>
      </c>
      <c r="O229" s="22">
        <v>0</v>
      </c>
      <c r="P229" s="22">
        <v>2.61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399409</v>
      </c>
      <c r="B230" s="21" t="s">
        <v>296</v>
      </c>
      <c r="C230" s="21">
        <v>5755.973</v>
      </c>
      <c r="D230" s="21">
        <v>6814.104</v>
      </c>
      <c r="E230" s="21">
        <v>0</v>
      </c>
      <c r="F230" s="21">
        <v>0</v>
      </c>
      <c r="G230" s="21">
        <v>0</v>
      </c>
      <c r="H230" s="21">
        <v>1</v>
      </c>
      <c r="I230" s="19">
        <v>8.262</v>
      </c>
      <c r="J230" s="19">
        <v>22.507</v>
      </c>
      <c r="K230" s="22">
        <v>4</v>
      </c>
      <c r="L230" s="22">
        <v>0</v>
      </c>
      <c r="M230" s="22">
        <v>0</v>
      </c>
      <c r="N230" s="22">
        <v>0</v>
      </c>
      <c r="O230" s="22">
        <v>0</v>
      </c>
      <c r="P230" s="22">
        <v>-1.882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399410</v>
      </c>
      <c r="B231" s="21" t="s">
        <v>297</v>
      </c>
      <c r="C231" s="21">
        <v>2425.539</v>
      </c>
      <c r="D231" s="21">
        <v>2947.437</v>
      </c>
      <c r="E231" s="21">
        <v>0</v>
      </c>
      <c r="F231" s="21">
        <v>0</v>
      </c>
      <c r="G231" s="21">
        <v>0</v>
      </c>
      <c r="H231" s="21">
        <v>1</v>
      </c>
      <c r="I231" s="19">
        <v>7.376</v>
      </c>
      <c r="J231" s="19">
        <v>23.777</v>
      </c>
      <c r="K231" s="22">
        <v>4</v>
      </c>
      <c r="L231" s="22">
        <v>0</v>
      </c>
      <c r="M231" s="22">
        <v>0</v>
      </c>
      <c r="N231" s="22">
        <v>0</v>
      </c>
      <c r="O231" s="22">
        <v>0</v>
      </c>
      <c r="P231" s="22">
        <v>-7.951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399413</v>
      </c>
      <c r="B232" s="21" t="s">
        <v>298</v>
      </c>
      <c r="C232" s="21">
        <v>174.229</v>
      </c>
      <c r="D232" s="21">
        <v>185.922</v>
      </c>
      <c r="E232" s="21">
        <v>0</v>
      </c>
      <c r="F232" s="21">
        <v>0</v>
      </c>
      <c r="G232" s="21">
        <v>0</v>
      </c>
      <c r="H232" s="21">
        <v>1</v>
      </c>
      <c r="I232" s="19">
        <v>4.996</v>
      </c>
      <c r="J232" s="19">
        <v>10.971</v>
      </c>
      <c r="K232" s="22">
        <v>1</v>
      </c>
      <c r="L232" s="22">
        <v>0</v>
      </c>
      <c r="M232" s="22">
        <v>1</v>
      </c>
      <c r="N232" s="22">
        <v>-1</v>
      </c>
      <c r="O232" s="22">
        <v>0</v>
      </c>
      <c r="P232" s="22">
        <v>-13.702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399415</v>
      </c>
      <c r="B233" s="21" t="s">
        <v>299</v>
      </c>
      <c r="C233" s="21">
        <v>6548.661</v>
      </c>
      <c r="D233" s="21">
        <v>7315.645</v>
      </c>
      <c r="E233" s="21">
        <v>0</v>
      </c>
      <c r="F233" s="21">
        <v>0</v>
      </c>
      <c r="G233" s="21">
        <v>0</v>
      </c>
      <c r="H233" s="21">
        <v>1</v>
      </c>
      <c r="I233" s="19">
        <v>7.629</v>
      </c>
      <c r="J233" s="19">
        <v>17.313</v>
      </c>
      <c r="K233" s="22">
        <v>1</v>
      </c>
      <c r="L233" s="22">
        <v>0</v>
      </c>
      <c r="M233" s="22">
        <v>1</v>
      </c>
      <c r="N233" s="22">
        <v>-1</v>
      </c>
      <c r="O233" s="22">
        <v>0</v>
      </c>
      <c r="P233" s="22">
        <v>-18.924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399416</v>
      </c>
      <c r="B234" s="21" t="s">
        <v>300</v>
      </c>
      <c r="C234" s="21">
        <v>4430.579</v>
      </c>
      <c r="D234" s="21">
        <v>4958.561</v>
      </c>
      <c r="E234" s="21">
        <v>0</v>
      </c>
      <c r="F234" s="21">
        <v>0</v>
      </c>
      <c r="G234" s="21">
        <v>0</v>
      </c>
      <c r="H234" s="21">
        <v>1</v>
      </c>
      <c r="I234" s="19">
        <v>8.981</v>
      </c>
      <c r="J234" s="19">
        <v>18.673</v>
      </c>
      <c r="K234" s="22">
        <v>2</v>
      </c>
      <c r="L234" s="22">
        <v>1</v>
      </c>
      <c r="M234" s="22">
        <v>1</v>
      </c>
      <c r="N234" s="22">
        <v>-1</v>
      </c>
      <c r="O234" s="22">
        <v>0</v>
      </c>
      <c r="P234" s="22">
        <v>-4.687</v>
      </c>
      <c r="Q234" s="22">
        <v>-1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399419</v>
      </c>
      <c r="B235" s="21" t="s">
        <v>301</v>
      </c>
      <c r="C235" s="21">
        <v>2024.609</v>
      </c>
      <c r="D235" s="21">
        <v>2256.17</v>
      </c>
      <c r="E235" s="21">
        <v>0</v>
      </c>
      <c r="F235" s="21">
        <v>0</v>
      </c>
      <c r="G235" s="21">
        <v>0</v>
      </c>
      <c r="H235" s="21">
        <v>1</v>
      </c>
      <c r="I235" s="19">
        <v>1.126</v>
      </c>
      <c r="J235" s="19">
        <v>11.273</v>
      </c>
      <c r="K235" s="22">
        <v>4</v>
      </c>
      <c r="L235" s="22">
        <v>0</v>
      </c>
      <c r="M235" s="22">
        <v>0</v>
      </c>
      <c r="N235" s="22">
        <v>1</v>
      </c>
      <c r="O235" s="22">
        <v>0</v>
      </c>
      <c r="P235" s="22">
        <v>-12.97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399422</v>
      </c>
      <c r="B236" s="21" t="s">
        <v>302</v>
      </c>
      <c r="C236" s="21">
        <v>3324.719</v>
      </c>
      <c r="D236" s="21">
        <v>3738.659</v>
      </c>
      <c r="E236" s="21">
        <v>0</v>
      </c>
      <c r="F236" s="21">
        <v>0</v>
      </c>
      <c r="G236" s="21">
        <v>0</v>
      </c>
      <c r="H236" s="21">
        <v>1</v>
      </c>
      <c r="I236" s="19">
        <v>4.176</v>
      </c>
      <c r="J236" s="19">
        <v>14.785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1.691</v>
      </c>
      <c r="Q236" s="22">
        <v>0</v>
      </c>
      <c r="R236" s="22">
        <v>1</v>
      </c>
      <c r="S236" s="23"/>
      <c r="T236" s="23"/>
      <c r="U236" s="23"/>
      <c r="V236" s="23"/>
      <c r="W236" s="23"/>
    </row>
    <row r="237" ht="16.5" spans="1:23">
      <c r="A237" s="21">
        <v>399423</v>
      </c>
      <c r="B237" s="21" t="s">
        <v>303</v>
      </c>
      <c r="C237" s="21">
        <v>2752.533</v>
      </c>
      <c r="D237" s="21">
        <v>3239.793</v>
      </c>
      <c r="E237" s="21">
        <v>0</v>
      </c>
      <c r="F237" s="21">
        <v>0</v>
      </c>
      <c r="G237" s="21">
        <v>0</v>
      </c>
      <c r="H237" s="21">
        <v>1</v>
      </c>
      <c r="I237" s="19">
        <v>3.206</v>
      </c>
      <c r="J237" s="19">
        <v>17.763</v>
      </c>
      <c r="K237" s="22">
        <v>2</v>
      </c>
      <c r="L237" s="22">
        <v>0</v>
      </c>
      <c r="M237" s="22">
        <v>0</v>
      </c>
      <c r="N237" s="22">
        <v>0</v>
      </c>
      <c r="O237" s="22">
        <v>0</v>
      </c>
      <c r="P237" s="22">
        <v>0.067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399427</v>
      </c>
      <c r="B238" s="21" t="s">
        <v>304</v>
      </c>
      <c r="C238" s="21">
        <v>2139.628</v>
      </c>
      <c r="D238" s="21">
        <v>2475.492</v>
      </c>
      <c r="E238" s="21">
        <v>0</v>
      </c>
      <c r="F238" s="21">
        <v>0</v>
      </c>
      <c r="G238" s="21">
        <v>0</v>
      </c>
      <c r="H238" s="21">
        <v>1</v>
      </c>
      <c r="I238" s="19">
        <v>1.685</v>
      </c>
      <c r="J238" s="19">
        <v>15.024</v>
      </c>
      <c r="K238" s="22">
        <v>4</v>
      </c>
      <c r="L238" s="22">
        <v>0</v>
      </c>
      <c r="M238" s="22">
        <v>0</v>
      </c>
      <c r="N238" s="22">
        <v>0</v>
      </c>
      <c r="O238" s="22">
        <v>0</v>
      </c>
      <c r="P238" s="22">
        <v>-3.633</v>
      </c>
      <c r="Q238" s="22">
        <v>0</v>
      </c>
      <c r="R238" s="22">
        <v>1</v>
      </c>
      <c r="S238" s="23"/>
      <c r="T238" s="23"/>
      <c r="U238" s="23"/>
      <c r="V238" s="23"/>
      <c r="W238" s="23"/>
    </row>
    <row r="239" ht="16.5" spans="1:23">
      <c r="A239" s="21">
        <v>399428</v>
      </c>
      <c r="B239" s="21" t="s">
        <v>305</v>
      </c>
      <c r="C239" s="21">
        <v>3926.106</v>
      </c>
      <c r="D239" s="21">
        <v>4458.581</v>
      </c>
      <c r="E239" s="21">
        <v>0</v>
      </c>
      <c r="F239" s="21">
        <v>0</v>
      </c>
      <c r="G239" s="21">
        <v>0</v>
      </c>
      <c r="H239" s="21">
        <v>1</v>
      </c>
      <c r="I239" s="19">
        <v>6.366</v>
      </c>
      <c r="J239" s="19">
        <v>17.549</v>
      </c>
      <c r="K239" s="22">
        <v>1</v>
      </c>
      <c r="L239" s="22">
        <v>0</v>
      </c>
      <c r="M239" s="22">
        <v>1</v>
      </c>
      <c r="N239" s="22">
        <v>-1</v>
      </c>
      <c r="O239" s="22">
        <v>0</v>
      </c>
      <c r="P239" s="22">
        <v>-11.989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399429</v>
      </c>
      <c r="B240" s="21" t="s">
        <v>306</v>
      </c>
      <c r="C240" s="21">
        <v>1462.422</v>
      </c>
      <c r="D240" s="21">
        <v>1740.197</v>
      </c>
      <c r="E240" s="21">
        <v>0</v>
      </c>
      <c r="F240" s="21">
        <v>0</v>
      </c>
      <c r="G240" s="21">
        <v>0</v>
      </c>
      <c r="H240" s="21">
        <v>1</v>
      </c>
      <c r="I240" s="19">
        <v>9.925</v>
      </c>
      <c r="J240" s="19">
        <v>24.303</v>
      </c>
      <c r="K240" s="22">
        <v>4</v>
      </c>
      <c r="L240" s="22">
        <v>0</v>
      </c>
      <c r="M240" s="22">
        <v>0</v>
      </c>
      <c r="N240" s="22">
        <v>1</v>
      </c>
      <c r="O240" s="22">
        <v>0</v>
      </c>
      <c r="P240" s="22">
        <v>1.011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399434</v>
      </c>
      <c r="B241" s="21" t="s">
        <v>307</v>
      </c>
      <c r="C241" s="21">
        <v>2129.711</v>
      </c>
      <c r="D241" s="21">
        <v>2594.159</v>
      </c>
      <c r="E241" s="21">
        <v>0</v>
      </c>
      <c r="F241" s="21">
        <v>0</v>
      </c>
      <c r="G241" s="21">
        <v>0</v>
      </c>
      <c r="H241" s="21">
        <v>1</v>
      </c>
      <c r="I241" s="19">
        <v>4.572</v>
      </c>
      <c r="J241" s="19">
        <v>21.657</v>
      </c>
      <c r="K241" s="22">
        <v>4</v>
      </c>
      <c r="L241" s="22">
        <v>0</v>
      </c>
      <c r="M241" s="22">
        <v>0</v>
      </c>
      <c r="N241" s="22">
        <v>0</v>
      </c>
      <c r="O241" s="22">
        <v>0</v>
      </c>
      <c r="P241" s="22">
        <v>-0.023</v>
      </c>
      <c r="Q241" s="22">
        <v>0</v>
      </c>
      <c r="R241" s="22">
        <v>0</v>
      </c>
      <c r="S241" s="23"/>
      <c r="T241" s="23"/>
      <c r="U241" s="23"/>
      <c r="V241" s="23"/>
      <c r="W241" s="23"/>
    </row>
    <row r="242" ht="16.5" spans="1:23">
      <c r="A242" s="21">
        <v>399439</v>
      </c>
      <c r="B242" s="21" t="s">
        <v>308</v>
      </c>
      <c r="C242" s="21">
        <v>1704.458</v>
      </c>
      <c r="D242" s="21">
        <v>1932.756</v>
      </c>
      <c r="E242" s="21">
        <v>0</v>
      </c>
      <c r="F242" s="21">
        <v>0</v>
      </c>
      <c r="G242" s="21">
        <v>0</v>
      </c>
      <c r="H242" s="21">
        <v>1</v>
      </c>
      <c r="I242" s="19">
        <v>8.261</v>
      </c>
      <c r="J242" s="19">
        <v>19.098</v>
      </c>
      <c r="K242" s="22">
        <v>4</v>
      </c>
      <c r="L242" s="22">
        <v>2</v>
      </c>
      <c r="M242" s="22">
        <v>0</v>
      </c>
      <c r="N242" s="22">
        <v>1</v>
      </c>
      <c r="O242" s="22">
        <v>0</v>
      </c>
      <c r="P242" s="22">
        <v>4.349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399550</v>
      </c>
      <c r="B243" s="21" t="s">
        <v>309</v>
      </c>
      <c r="C243" s="21">
        <v>7781.43</v>
      </c>
      <c r="D243" s="21">
        <v>8239.53</v>
      </c>
      <c r="E243" s="21">
        <v>0</v>
      </c>
      <c r="F243" s="21">
        <v>0</v>
      </c>
      <c r="G243" s="21">
        <v>0</v>
      </c>
      <c r="H243" s="21">
        <v>1</v>
      </c>
      <c r="I243" s="19">
        <v>0.686</v>
      </c>
      <c r="J243" s="19">
        <v>6.208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1.538</v>
      </c>
      <c r="Q243" s="22">
        <v>0</v>
      </c>
      <c r="R243" s="22">
        <v>1</v>
      </c>
      <c r="S243" s="23"/>
      <c r="T243" s="23"/>
      <c r="U243" s="23"/>
      <c r="V243" s="23"/>
      <c r="W243" s="23"/>
    </row>
    <row r="244" ht="16.5" spans="1:23">
      <c r="A244" s="21">
        <v>399551</v>
      </c>
      <c r="B244" s="21" t="s">
        <v>310</v>
      </c>
      <c r="C244" s="21">
        <v>9171.29</v>
      </c>
      <c r="D244" s="21">
        <v>11246.772</v>
      </c>
      <c r="E244" s="21">
        <v>0</v>
      </c>
      <c r="F244" s="21">
        <v>0</v>
      </c>
      <c r="G244" s="21">
        <v>0</v>
      </c>
      <c r="H244" s="21">
        <v>1</v>
      </c>
      <c r="I244" s="19">
        <v>2.062</v>
      </c>
      <c r="J244" s="19">
        <v>20.136</v>
      </c>
      <c r="K244" s="22">
        <v>4</v>
      </c>
      <c r="L244" s="22">
        <v>2</v>
      </c>
      <c r="M244" s="22">
        <v>0</v>
      </c>
      <c r="N244" s="22">
        <v>1</v>
      </c>
      <c r="O244" s="22">
        <v>0</v>
      </c>
      <c r="P244" s="22">
        <v>4.54</v>
      </c>
      <c r="Q244" s="22">
        <v>0</v>
      </c>
      <c r="R244" s="22">
        <v>0</v>
      </c>
      <c r="S244" s="23"/>
      <c r="T244" s="23"/>
      <c r="U244" s="23"/>
      <c r="V244" s="23"/>
      <c r="W244" s="23"/>
    </row>
    <row r="245" ht="16.5" spans="1:23">
      <c r="A245" s="21">
        <v>399553</v>
      </c>
      <c r="B245" s="21" t="s">
        <v>311</v>
      </c>
      <c r="C245" s="21">
        <v>7218.236</v>
      </c>
      <c r="D245" s="21">
        <v>7820.739</v>
      </c>
      <c r="E245" s="21">
        <v>0</v>
      </c>
      <c r="F245" s="21">
        <v>0</v>
      </c>
      <c r="G245" s="21">
        <v>0</v>
      </c>
      <c r="H245" s="21">
        <v>1</v>
      </c>
      <c r="I245" s="19">
        <v>1.368</v>
      </c>
      <c r="J245" s="19">
        <v>8.967</v>
      </c>
      <c r="K245" s="22">
        <v>2</v>
      </c>
      <c r="L245" s="22">
        <v>0</v>
      </c>
      <c r="M245" s="22">
        <v>1</v>
      </c>
      <c r="N245" s="22">
        <v>-1</v>
      </c>
      <c r="O245" s="22">
        <v>0</v>
      </c>
      <c r="P245" s="22">
        <v>-7.822</v>
      </c>
      <c r="Q245" s="22">
        <v>-1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399554</v>
      </c>
      <c r="B246" s="21" t="s">
        <v>312</v>
      </c>
      <c r="C246" s="21">
        <v>7379.848</v>
      </c>
      <c r="D246" s="21">
        <v>7848.916</v>
      </c>
      <c r="E246" s="21">
        <v>0</v>
      </c>
      <c r="F246" s="21">
        <v>0</v>
      </c>
      <c r="G246" s="21">
        <v>0</v>
      </c>
      <c r="H246" s="21">
        <v>1</v>
      </c>
      <c r="I246" s="19">
        <v>0.401</v>
      </c>
      <c r="J246" s="19">
        <v>6.353</v>
      </c>
      <c r="K246" s="22">
        <v>4</v>
      </c>
      <c r="L246" s="22">
        <v>0</v>
      </c>
      <c r="M246" s="22">
        <v>0</v>
      </c>
      <c r="N246" s="22">
        <v>1</v>
      </c>
      <c r="O246" s="22">
        <v>0</v>
      </c>
      <c r="P246" s="22">
        <v>0.233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399557</v>
      </c>
      <c r="B247" s="21" t="s">
        <v>313</v>
      </c>
      <c r="C247" s="21">
        <v>1834.578</v>
      </c>
      <c r="D247" s="21">
        <v>2130.38</v>
      </c>
      <c r="E247" s="21">
        <v>0</v>
      </c>
      <c r="F247" s="21">
        <v>0</v>
      </c>
      <c r="G247" s="21">
        <v>0</v>
      </c>
      <c r="H247" s="21">
        <v>1</v>
      </c>
      <c r="I247" s="19">
        <v>2.553</v>
      </c>
      <c r="J247" s="19">
        <v>16.084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399602</v>
      </c>
      <c r="B248" s="21" t="s">
        <v>314</v>
      </c>
      <c r="C248" s="21">
        <v>1145.998</v>
      </c>
      <c r="D248" s="21">
        <v>1337.656</v>
      </c>
      <c r="E248" s="21">
        <v>0</v>
      </c>
      <c r="F248" s="21">
        <v>0</v>
      </c>
      <c r="G248" s="21">
        <v>0</v>
      </c>
      <c r="H248" s="21">
        <v>1</v>
      </c>
      <c r="I248" s="19">
        <v>2.695</v>
      </c>
      <c r="J248" s="19">
        <v>16.636</v>
      </c>
      <c r="K248" s="22">
        <v>4</v>
      </c>
      <c r="L248" s="22">
        <v>0</v>
      </c>
      <c r="M248" s="22">
        <v>0</v>
      </c>
      <c r="N248" s="22">
        <v>0</v>
      </c>
      <c r="O248" s="22">
        <v>0</v>
      </c>
      <c r="P248" s="22">
        <v>-15.001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399604</v>
      </c>
      <c r="B249" s="21" t="s">
        <v>315</v>
      </c>
      <c r="C249" s="21">
        <v>1928.523</v>
      </c>
      <c r="D249" s="21">
        <v>2086.49</v>
      </c>
      <c r="E249" s="21">
        <v>0</v>
      </c>
      <c r="F249" s="21">
        <v>0</v>
      </c>
      <c r="G249" s="21">
        <v>0</v>
      </c>
      <c r="H249" s="21">
        <v>1</v>
      </c>
      <c r="I249" s="19">
        <v>3.339</v>
      </c>
      <c r="J249" s="19">
        <v>10.657</v>
      </c>
      <c r="K249" s="22">
        <v>3</v>
      </c>
      <c r="L249" s="22">
        <v>0</v>
      </c>
      <c r="M249" s="22">
        <v>0</v>
      </c>
      <c r="N249" s="22">
        <v>0</v>
      </c>
      <c r="O249" s="22">
        <v>0</v>
      </c>
      <c r="P249" s="22">
        <v>-2.032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399610</v>
      </c>
      <c r="B250" s="21" t="s">
        <v>316</v>
      </c>
      <c r="C250" s="21">
        <v>8073.996</v>
      </c>
      <c r="D250" s="21">
        <v>10048.673</v>
      </c>
      <c r="E250" s="21">
        <v>0</v>
      </c>
      <c r="F250" s="21">
        <v>0</v>
      </c>
      <c r="G250" s="21">
        <v>0</v>
      </c>
      <c r="H250" s="21">
        <v>1</v>
      </c>
      <c r="I250" s="19">
        <v>1.679</v>
      </c>
      <c r="J250" s="19">
        <v>21</v>
      </c>
      <c r="K250" s="22">
        <v>4</v>
      </c>
      <c r="L250" s="22">
        <v>0</v>
      </c>
      <c r="M250" s="22">
        <v>-1</v>
      </c>
      <c r="N250" s="22">
        <v>1</v>
      </c>
      <c r="O250" s="22">
        <v>0</v>
      </c>
      <c r="P250" s="22">
        <v>7.04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399613</v>
      </c>
      <c r="B251" s="21" t="s">
        <v>317</v>
      </c>
      <c r="C251" s="21">
        <v>3052.664</v>
      </c>
      <c r="D251" s="21">
        <v>3489.221</v>
      </c>
      <c r="E251" s="21">
        <v>0</v>
      </c>
      <c r="F251" s="21">
        <v>0</v>
      </c>
      <c r="G251" s="21">
        <v>0</v>
      </c>
      <c r="H251" s="21">
        <v>1</v>
      </c>
      <c r="I251" s="19">
        <v>5.993</v>
      </c>
      <c r="J251" s="19">
        <v>17.755</v>
      </c>
      <c r="K251" s="22">
        <v>4</v>
      </c>
      <c r="L251" s="22">
        <v>0</v>
      </c>
      <c r="M251" s="22">
        <v>0</v>
      </c>
      <c r="N251" s="22">
        <v>0</v>
      </c>
      <c r="O251" s="22">
        <v>0</v>
      </c>
      <c r="P251" s="22">
        <v>-0.341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399614</v>
      </c>
      <c r="B252" s="21" t="s">
        <v>318</v>
      </c>
      <c r="C252" s="21">
        <v>3039.376</v>
      </c>
      <c r="D252" s="21">
        <v>3730.335</v>
      </c>
      <c r="E252" s="21">
        <v>0</v>
      </c>
      <c r="F252" s="21">
        <v>0</v>
      </c>
      <c r="G252" s="21">
        <v>0</v>
      </c>
      <c r="H252" s="21">
        <v>1</v>
      </c>
      <c r="I252" s="19">
        <v>12.728</v>
      </c>
      <c r="J252" s="19">
        <v>28.893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-4.896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399615</v>
      </c>
      <c r="B253" s="21" t="s">
        <v>319</v>
      </c>
      <c r="C253" s="21">
        <v>3723.07</v>
      </c>
      <c r="D253" s="21">
        <v>4364.63</v>
      </c>
      <c r="E253" s="21">
        <v>0</v>
      </c>
      <c r="F253" s="21">
        <v>0</v>
      </c>
      <c r="G253" s="21">
        <v>0</v>
      </c>
      <c r="H253" s="21">
        <v>1</v>
      </c>
      <c r="I253" s="19">
        <v>1.203</v>
      </c>
      <c r="J253" s="19">
        <v>15.725</v>
      </c>
      <c r="K253" s="22">
        <v>3</v>
      </c>
      <c r="L253" s="22">
        <v>1</v>
      </c>
      <c r="M253" s="22">
        <v>0</v>
      </c>
      <c r="N253" s="22">
        <v>0</v>
      </c>
      <c r="O253" s="22">
        <v>0</v>
      </c>
      <c r="P253" s="22">
        <v>-1.13</v>
      </c>
      <c r="Q253" s="22">
        <v>0</v>
      </c>
      <c r="R253" s="22">
        <v>-1</v>
      </c>
      <c r="S253" s="23"/>
      <c r="T253" s="23"/>
      <c r="U253" s="23"/>
      <c r="V253" s="23"/>
      <c r="W253" s="23"/>
    </row>
    <row r="254" ht="16.5" spans="1:23">
      <c r="A254" s="21">
        <v>399616</v>
      </c>
      <c r="B254" s="21" t="s">
        <v>320</v>
      </c>
      <c r="C254" s="21">
        <v>6299.011</v>
      </c>
      <c r="D254" s="21">
        <v>6969.611</v>
      </c>
      <c r="E254" s="21">
        <v>0</v>
      </c>
      <c r="F254" s="21">
        <v>0</v>
      </c>
      <c r="G254" s="21">
        <v>0</v>
      </c>
      <c r="H254" s="21">
        <v>1</v>
      </c>
      <c r="I254" s="19">
        <v>1.929</v>
      </c>
      <c r="J254" s="19">
        <v>11.366</v>
      </c>
      <c r="K254" s="22">
        <v>3</v>
      </c>
      <c r="L254" s="22">
        <v>1</v>
      </c>
      <c r="M254" s="22">
        <v>1</v>
      </c>
      <c r="N254" s="22">
        <v>-1</v>
      </c>
      <c r="O254" s="22">
        <v>0</v>
      </c>
      <c r="P254" s="22">
        <v>-5.522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399620</v>
      </c>
      <c r="B255" s="21" t="s">
        <v>321</v>
      </c>
      <c r="C255" s="21">
        <v>5001.466</v>
      </c>
      <c r="D255" s="21">
        <v>6070.465</v>
      </c>
      <c r="E255" s="21">
        <v>0</v>
      </c>
      <c r="F255" s="21">
        <v>0</v>
      </c>
      <c r="G255" s="21">
        <v>0</v>
      </c>
      <c r="H255" s="21">
        <v>1</v>
      </c>
      <c r="I255" s="19">
        <v>1.344</v>
      </c>
      <c r="J255" s="19">
        <v>18.717</v>
      </c>
      <c r="K255" s="22">
        <v>2</v>
      </c>
      <c r="L255" s="22">
        <v>1</v>
      </c>
      <c r="M255" s="22">
        <v>1</v>
      </c>
      <c r="N255" s="22">
        <v>-1</v>
      </c>
      <c r="O255" s="22">
        <v>0</v>
      </c>
      <c r="P255" s="22">
        <v>-5.838</v>
      </c>
      <c r="Q255" s="22">
        <v>-1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399621</v>
      </c>
      <c r="B256" s="21" t="s">
        <v>322</v>
      </c>
      <c r="C256" s="21">
        <v>9014.13</v>
      </c>
      <c r="D256" s="21">
        <v>12619.424</v>
      </c>
      <c r="E256" s="21">
        <v>0</v>
      </c>
      <c r="F256" s="21">
        <v>0</v>
      </c>
      <c r="G256" s="21">
        <v>0</v>
      </c>
      <c r="H256" s="21">
        <v>1</v>
      </c>
      <c r="I256" s="19">
        <v>4.315</v>
      </c>
      <c r="J256" s="19">
        <v>31.652</v>
      </c>
      <c r="K256" s="22">
        <v>4</v>
      </c>
      <c r="L256" s="22">
        <v>0</v>
      </c>
      <c r="M256" s="22">
        <v>0</v>
      </c>
      <c r="N256" s="22">
        <v>0</v>
      </c>
      <c r="O256" s="22">
        <v>0</v>
      </c>
      <c r="P256" s="22">
        <v>-3.069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399623</v>
      </c>
      <c r="B257" s="21" t="s">
        <v>323</v>
      </c>
      <c r="C257" s="21">
        <v>8207.913</v>
      </c>
      <c r="D257" s="21">
        <v>9335.56</v>
      </c>
      <c r="E257" s="21">
        <v>0</v>
      </c>
      <c r="F257" s="21">
        <v>0</v>
      </c>
      <c r="G257" s="21">
        <v>0</v>
      </c>
      <c r="H257" s="21">
        <v>1</v>
      </c>
      <c r="I257" s="19">
        <v>3.901</v>
      </c>
      <c r="J257" s="19">
        <v>15.509</v>
      </c>
      <c r="K257" s="22">
        <v>3</v>
      </c>
      <c r="L257" s="22">
        <v>0</v>
      </c>
      <c r="M257" s="22">
        <v>1</v>
      </c>
      <c r="N257" s="22">
        <v>-1</v>
      </c>
      <c r="O257" s="22">
        <v>0</v>
      </c>
      <c r="P257" s="22">
        <v>-22.493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399624</v>
      </c>
      <c r="B258" s="21" t="s">
        <v>324</v>
      </c>
      <c r="C258" s="21">
        <v>2328.962</v>
      </c>
      <c r="D258" s="21">
        <v>2651.735</v>
      </c>
      <c r="E258" s="21">
        <v>0</v>
      </c>
      <c r="F258" s="21">
        <v>0</v>
      </c>
      <c r="G258" s="21">
        <v>0</v>
      </c>
      <c r="H258" s="21">
        <v>1</v>
      </c>
      <c r="I258" s="19">
        <v>6.906</v>
      </c>
      <c r="J258" s="19">
        <v>18.238</v>
      </c>
      <c r="K258" s="22">
        <v>4</v>
      </c>
      <c r="L258" s="22">
        <v>0</v>
      </c>
      <c r="M258" s="22">
        <v>-1</v>
      </c>
      <c r="N258" s="22">
        <v>1</v>
      </c>
      <c r="O258" s="22">
        <v>0</v>
      </c>
      <c r="P258" s="22">
        <v>10.875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399625</v>
      </c>
      <c r="B259" s="21" t="s">
        <v>325</v>
      </c>
      <c r="C259" s="21">
        <v>2182.257</v>
      </c>
      <c r="D259" s="21">
        <v>2522.142</v>
      </c>
      <c r="E259" s="21">
        <v>0</v>
      </c>
      <c r="F259" s="21">
        <v>0</v>
      </c>
      <c r="G259" s="21">
        <v>0</v>
      </c>
      <c r="H259" s="21">
        <v>1</v>
      </c>
      <c r="I259" s="19">
        <v>2.816</v>
      </c>
      <c r="J259" s="19">
        <v>15.913</v>
      </c>
      <c r="K259" s="22">
        <v>2</v>
      </c>
      <c r="L259" s="22">
        <v>2</v>
      </c>
      <c r="M259" s="22">
        <v>1</v>
      </c>
      <c r="N259" s="22">
        <v>-1</v>
      </c>
      <c r="O259" s="22">
        <v>0</v>
      </c>
      <c r="P259" s="22">
        <v>-3.656</v>
      </c>
      <c r="Q259" s="22">
        <v>-1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399626</v>
      </c>
      <c r="B260" s="21" t="s">
        <v>326</v>
      </c>
      <c r="C260" s="21">
        <v>1801.164</v>
      </c>
      <c r="D260" s="21">
        <v>2147.707</v>
      </c>
      <c r="E260" s="21">
        <v>0</v>
      </c>
      <c r="F260" s="21">
        <v>0</v>
      </c>
      <c r="G260" s="21">
        <v>0</v>
      </c>
      <c r="H260" s="21">
        <v>1</v>
      </c>
      <c r="I260" s="19">
        <v>1.432</v>
      </c>
      <c r="J260" s="19">
        <v>17.336</v>
      </c>
      <c r="K260" s="22">
        <v>4</v>
      </c>
      <c r="L260" s="22">
        <v>0</v>
      </c>
      <c r="M260" s="22">
        <v>-1</v>
      </c>
      <c r="N260" s="22">
        <v>1</v>
      </c>
      <c r="O260" s="22">
        <v>0</v>
      </c>
      <c r="P260" s="22">
        <v>-1.746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399628</v>
      </c>
      <c r="B261" s="21" t="s">
        <v>327</v>
      </c>
      <c r="C261" s="21">
        <v>2174.221</v>
      </c>
      <c r="D261" s="21">
        <v>2465.053</v>
      </c>
      <c r="E261" s="21">
        <v>0</v>
      </c>
      <c r="F261" s="21">
        <v>0</v>
      </c>
      <c r="G261" s="21">
        <v>0</v>
      </c>
      <c r="H261" s="21">
        <v>1</v>
      </c>
      <c r="I261" s="19">
        <v>6.541</v>
      </c>
      <c r="J261" s="19">
        <v>17.567</v>
      </c>
      <c r="K261" s="22">
        <v>4</v>
      </c>
      <c r="L261" s="22">
        <v>0</v>
      </c>
      <c r="M261" s="22">
        <v>0</v>
      </c>
      <c r="N261" s="22">
        <v>0</v>
      </c>
      <c r="O261" s="22">
        <v>0</v>
      </c>
      <c r="P261" s="22">
        <v>-3.097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399629</v>
      </c>
      <c r="B262" s="21" t="s">
        <v>328</v>
      </c>
      <c r="C262" s="21">
        <v>2748.235</v>
      </c>
      <c r="D262" s="21">
        <v>2988.022</v>
      </c>
      <c r="E262" s="21">
        <v>0</v>
      </c>
      <c r="F262" s="21">
        <v>0</v>
      </c>
      <c r="G262" s="21">
        <v>0</v>
      </c>
      <c r="H262" s="21">
        <v>1</v>
      </c>
      <c r="I262" s="19">
        <v>3.513</v>
      </c>
      <c r="J262" s="19">
        <v>11.256</v>
      </c>
      <c r="K262" s="22">
        <v>4</v>
      </c>
      <c r="L262" s="22">
        <v>0</v>
      </c>
      <c r="M262" s="22">
        <v>0</v>
      </c>
      <c r="N262" s="22">
        <v>0</v>
      </c>
      <c r="O262" s="22">
        <v>0</v>
      </c>
      <c r="P262" s="22">
        <v>-3.372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399630</v>
      </c>
      <c r="B263" s="21" t="s">
        <v>329</v>
      </c>
      <c r="C263" s="21">
        <v>1577.865</v>
      </c>
      <c r="D263" s="21">
        <v>1843.821</v>
      </c>
      <c r="E263" s="21">
        <v>0</v>
      </c>
      <c r="F263" s="21">
        <v>0</v>
      </c>
      <c r="G263" s="21">
        <v>0</v>
      </c>
      <c r="H263" s="21">
        <v>1</v>
      </c>
      <c r="I263" s="19">
        <v>1.663</v>
      </c>
      <c r="J263" s="19">
        <v>15.848</v>
      </c>
      <c r="K263" s="22">
        <v>4</v>
      </c>
      <c r="L263" s="22">
        <v>0</v>
      </c>
      <c r="M263" s="22">
        <v>-1</v>
      </c>
      <c r="N263" s="22">
        <v>1</v>
      </c>
      <c r="O263" s="22">
        <v>0</v>
      </c>
      <c r="P263" s="22">
        <v>7.811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399631</v>
      </c>
      <c r="B264" s="21" t="s">
        <v>330</v>
      </c>
      <c r="C264" s="21">
        <v>2155.833</v>
      </c>
      <c r="D264" s="21">
        <v>2310.222</v>
      </c>
      <c r="E264" s="21">
        <v>0</v>
      </c>
      <c r="F264" s="21">
        <v>0</v>
      </c>
      <c r="G264" s="21">
        <v>0</v>
      </c>
      <c r="H264" s="21">
        <v>1</v>
      </c>
      <c r="I264" s="19">
        <v>1.785</v>
      </c>
      <c r="J264" s="19">
        <v>8.348</v>
      </c>
      <c r="K264" s="22">
        <v>4</v>
      </c>
      <c r="L264" s="22">
        <v>0</v>
      </c>
      <c r="M264" s="22">
        <v>-1</v>
      </c>
      <c r="N264" s="22">
        <v>1</v>
      </c>
      <c r="O264" s="22">
        <v>0</v>
      </c>
      <c r="P264" s="22">
        <v>4.908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399633</v>
      </c>
      <c r="B265" s="21" t="s">
        <v>331</v>
      </c>
      <c r="C265" s="21">
        <v>5644.673</v>
      </c>
      <c r="D265" s="21">
        <v>6422.749</v>
      </c>
      <c r="E265" s="21">
        <v>0</v>
      </c>
      <c r="F265" s="21">
        <v>0</v>
      </c>
      <c r="G265" s="21">
        <v>0</v>
      </c>
      <c r="H265" s="21">
        <v>1</v>
      </c>
      <c r="I265" s="19">
        <v>5.169</v>
      </c>
      <c r="J265" s="19">
        <v>16.658</v>
      </c>
      <c r="K265" s="22">
        <v>4</v>
      </c>
      <c r="L265" s="22">
        <v>0</v>
      </c>
      <c r="M265" s="22">
        <v>0</v>
      </c>
      <c r="N265" s="22">
        <v>0</v>
      </c>
      <c r="O265" s="22">
        <v>0</v>
      </c>
      <c r="P265" s="22">
        <v>-2.652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399634</v>
      </c>
      <c r="B266" s="21" t="s">
        <v>332</v>
      </c>
      <c r="C266" s="21">
        <v>3900.491</v>
      </c>
      <c r="D266" s="21">
        <v>4458.646</v>
      </c>
      <c r="E266" s="21">
        <v>0</v>
      </c>
      <c r="F266" s="21">
        <v>0</v>
      </c>
      <c r="G266" s="21">
        <v>0</v>
      </c>
      <c r="H266" s="21">
        <v>1</v>
      </c>
      <c r="I266" s="19">
        <v>5.041</v>
      </c>
      <c r="J266" s="19">
        <v>16.928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-6.254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399635</v>
      </c>
      <c r="B267" s="21" t="s">
        <v>333</v>
      </c>
      <c r="C267" s="21">
        <v>1911.768</v>
      </c>
      <c r="D267" s="21">
        <v>2267.856</v>
      </c>
      <c r="E267" s="21">
        <v>0</v>
      </c>
      <c r="F267" s="21">
        <v>0</v>
      </c>
      <c r="G267" s="21">
        <v>0</v>
      </c>
      <c r="H267" s="21">
        <v>1</v>
      </c>
      <c r="I267" s="19">
        <v>6.48</v>
      </c>
      <c r="J267" s="19">
        <v>21.164</v>
      </c>
      <c r="K267" s="22">
        <v>1</v>
      </c>
      <c r="L267" s="22">
        <v>0</v>
      </c>
      <c r="M267" s="22">
        <v>1</v>
      </c>
      <c r="N267" s="22">
        <v>-1</v>
      </c>
      <c r="O267" s="22">
        <v>0</v>
      </c>
      <c r="P267" s="22">
        <v>-13.28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399636</v>
      </c>
      <c r="B268" s="21" t="s">
        <v>334</v>
      </c>
      <c r="C268" s="21">
        <v>6758.209</v>
      </c>
      <c r="D268" s="21">
        <v>8317.166</v>
      </c>
      <c r="E268" s="21">
        <v>0</v>
      </c>
      <c r="F268" s="21">
        <v>0</v>
      </c>
      <c r="G268" s="21">
        <v>0</v>
      </c>
      <c r="H268" s="21">
        <v>1</v>
      </c>
      <c r="I268" s="19">
        <v>1.5</v>
      </c>
      <c r="J268" s="19">
        <v>19.962</v>
      </c>
      <c r="K268" s="22">
        <v>1</v>
      </c>
      <c r="L268" s="22">
        <v>0</v>
      </c>
      <c r="M268" s="22">
        <v>1</v>
      </c>
      <c r="N268" s="22">
        <v>-1</v>
      </c>
      <c r="O268" s="22">
        <v>0</v>
      </c>
      <c r="P268" s="22">
        <v>-22.434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399639</v>
      </c>
      <c r="B269" s="21" t="s">
        <v>335</v>
      </c>
      <c r="C269" s="21">
        <v>1900.929</v>
      </c>
      <c r="D269" s="21">
        <v>2291.759</v>
      </c>
      <c r="E269" s="21">
        <v>0</v>
      </c>
      <c r="F269" s="21">
        <v>0</v>
      </c>
      <c r="G269" s="21">
        <v>0</v>
      </c>
      <c r="H269" s="21">
        <v>1</v>
      </c>
      <c r="I269" s="19">
        <v>8.346</v>
      </c>
      <c r="J269" s="19">
        <v>23.976</v>
      </c>
      <c r="K269" s="22">
        <v>2</v>
      </c>
      <c r="L269" s="22">
        <v>1</v>
      </c>
      <c r="M269" s="22">
        <v>1</v>
      </c>
      <c r="N269" s="22">
        <v>-1</v>
      </c>
      <c r="O269" s="22">
        <v>0</v>
      </c>
      <c r="P269" s="22">
        <v>-4.243</v>
      </c>
      <c r="Q269" s="22">
        <v>-1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399640</v>
      </c>
      <c r="B270" s="21" t="s">
        <v>336</v>
      </c>
      <c r="C270" s="21">
        <v>2654.108</v>
      </c>
      <c r="D270" s="21">
        <v>3061.373</v>
      </c>
      <c r="E270" s="21">
        <v>0</v>
      </c>
      <c r="F270" s="21">
        <v>0</v>
      </c>
      <c r="G270" s="21">
        <v>0</v>
      </c>
      <c r="H270" s="21">
        <v>1</v>
      </c>
      <c r="I270" s="19">
        <v>2.249</v>
      </c>
      <c r="J270" s="19">
        <v>15.253</v>
      </c>
      <c r="K270" s="22">
        <v>4</v>
      </c>
      <c r="L270" s="22">
        <v>0</v>
      </c>
      <c r="M270" s="22">
        <v>0</v>
      </c>
      <c r="N270" s="22">
        <v>1</v>
      </c>
      <c r="O270" s="22">
        <v>0</v>
      </c>
      <c r="P270" s="22">
        <v>-17.264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399641</v>
      </c>
      <c r="B271" s="21" t="s">
        <v>337</v>
      </c>
      <c r="C271" s="21">
        <v>2520.483</v>
      </c>
      <c r="D271" s="21">
        <v>2949.483</v>
      </c>
      <c r="E271" s="21">
        <v>0</v>
      </c>
      <c r="F271" s="21">
        <v>0</v>
      </c>
      <c r="G271" s="21">
        <v>0</v>
      </c>
      <c r="H271" s="21">
        <v>1</v>
      </c>
      <c r="I271" s="19">
        <v>1.145</v>
      </c>
      <c r="J271" s="19">
        <v>15.524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0.039</v>
      </c>
      <c r="Q271" s="22">
        <v>0</v>
      </c>
      <c r="R271" s="22">
        <v>1</v>
      </c>
      <c r="S271" s="23"/>
      <c r="T271" s="23"/>
      <c r="U271" s="23"/>
      <c r="V271" s="23"/>
      <c r="W271" s="23"/>
    </row>
    <row r="272" ht="16.5" spans="1:23">
      <c r="A272" s="21">
        <v>399642</v>
      </c>
      <c r="B272" s="21" t="s">
        <v>338</v>
      </c>
      <c r="C272" s="21">
        <v>2072.533</v>
      </c>
      <c r="D272" s="21">
        <v>2463.68</v>
      </c>
      <c r="E272" s="21">
        <v>0</v>
      </c>
      <c r="F272" s="21">
        <v>0</v>
      </c>
      <c r="G272" s="21">
        <v>0</v>
      </c>
      <c r="H272" s="21">
        <v>1</v>
      </c>
      <c r="I272" s="19">
        <v>3.028</v>
      </c>
      <c r="J272" s="19">
        <v>18.424</v>
      </c>
      <c r="K272" s="22">
        <v>3</v>
      </c>
      <c r="L272" s="22">
        <v>0</v>
      </c>
      <c r="M272" s="22">
        <v>0</v>
      </c>
      <c r="N272" s="22">
        <v>0</v>
      </c>
      <c r="O272" s="22">
        <v>0</v>
      </c>
      <c r="P272" s="22">
        <v>0.054</v>
      </c>
      <c r="Q272" s="22">
        <v>1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399648</v>
      </c>
      <c r="B273" s="21" t="s">
        <v>339</v>
      </c>
      <c r="C273" s="21">
        <v>11223.429</v>
      </c>
      <c r="D273" s="21">
        <v>12266.328</v>
      </c>
      <c r="E273" s="21">
        <v>0</v>
      </c>
      <c r="F273" s="21">
        <v>0</v>
      </c>
      <c r="G273" s="21">
        <v>0</v>
      </c>
      <c r="H273" s="21">
        <v>1</v>
      </c>
      <c r="I273" s="19">
        <v>3.609</v>
      </c>
      <c r="J273" s="19">
        <v>11.804</v>
      </c>
      <c r="K273" s="22">
        <v>4</v>
      </c>
      <c r="L273" s="22">
        <v>0</v>
      </c>
      <c r="M273" s="22">
        <v>0</v>
      </c>
      <c r="N273" s="22">
        <v>1</v>
      </c>
      <c r="O273" s="22">
        <v>0</v>
      </c>
      <c r="P273" s="22">
        <v>-3.747</v>
      </c>
      <c r="Q273" s="22">
        <v>0</v>
      </c>
      <c r="R273" s="22">
        <v>1</v>
      </c>
      <c r="S273" s="23"/>
      <c r="T273" s="23"/>
      <c r="U273" s="23"/>
      <c r="V273" s="23"/>
      <c r="W273" s="23"/>
    </row>
    <row r="274" ht="16.5" spans="1:23">
      <c r="A274" s="21">
        <v>399649</v>
      </c>
      <c r="B274" s="21" t="s">
        <v>340</v>
      </c>
      <c r="C274" s="21">
        <v>3071.794</v>
      </c>
      <c r="D274" s="21">
        <v>3362.567</v>
      </c>
      <c r="E274" s="21">
        <v>0</v>
      </c>
      <c r="F274" s="21">
        <v>0</v>
      </c>
      <c r="G274" s="21">
        <v>0</v>
      </c>
      <c r="H274" s="21">
        <v>1</v>
      </c>
      <c r="I274" s="19">
        <v>4.057</v>
      </c>
      <c r="J274" s="19">
        <v>12.353</v>
      </c>
      <c r="K274" s="22">
        <v>4</v>
      </c>
      <c r="L274" s="22">
        <v>0</v>
      </c>
      <c r="M274" s="22">
        <v>0</v>
      </c>
      <c r="N274" s="22">
        <v>0</v>
      </c>
      <c r="O274" s="22">
        <v>0</v>
      </c>
      <c r="P274" s="22">
        <v>-8.088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399650</v>
      </c>
      <c r="B275" s="21" t="s">
        <v>341</v>
      </c>
      <c r="C275" s="21">
        <v>2336.558</v>
      </c>
      <c r="D275" s="21">
        <v>2761.977</v>
      </c>
      <c r="E275" s="21">
        <v>0</v>
      </c>
      <c r="F275" s="21">
        <v>0</v>
      </c>
      <c r="G275" s="21">
        <v>0</v>
      </c>
      <c r="H275" s="21">
        <v>1</v>
      </c>
      <c r="I275" s="19">
        <v>0.265</v>
      </c>
      <c r="J275" s="19">
        <v>15.627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-10.86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399652</v>
      </c>
      <c r="B276" s="21" t="s">
        <v>342</v>
      </c>
      <c r="C276" s="21">
        <v>3395.992</v>
      </c>
      <c r="D276" s="21">
        <v>4078.928</v>
      </c>
      <c r="E276" s="21">
        <v>0</v>
      </c>
      <c r="F276" s="21">
        <v>0</v>
      </c>
      <c r="G276" s="21">
        <v>0</v>
      </c>
      <c r="H276" s="21">
        <v>1</v>
      </c>
      <c r="I276" s="19">
        <v>4.213</v>
      </c>
      <c r="J276" s="19">
        <v>20.251</v>
      </c>
      <c r="K276" s="22">
        <v>0</v>
      </c>
      <c r="L276" s="22">
        <v>0</v>
      </c>
      <c r="M276" s="22">
        <v>1</v>
      </c>
      <c r="N276" s="22">
        <v>-1</v>
      </c>
      <c r="O276" s="22">
        <v>0</v>
      </c>
      <c r="P276" s="22">
        <v>-11.469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399654</v>
      </c>
      <c r="B277" s="21" t="s">
        <v>343</v>
      </c>
      <c r="C277" s="21">
        <v>2730.691</v>
      </c>
      <c r="D277" s="21">
        <v>3220.763</v>
      </c>
      <c r="E277" s="21">
        <v>0</v>
      </c>
      <c r="F277" s="21">
        <v>0</v>
      </c>
      <c r="G277" s="21">
        <v>0</v>
      </c>
      <c r="H277" s="21">
        <v>1</v>
      </c>
      <c r="I277" s="19">
        <v>3.959</v>
      </c>
      <c r="J277" s="19">
        <v>18.573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-5.799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399655</v>
      </c>
      <c r="B278" s="21" t="s">
        <v>344</v>
      </c>
      <c r="C278" s="21">
        <v>10390.021</v>
      </c>
      <c r="D278" s="21">
        <v>11135.557</v>
      </c>
      <c r="E278" s="21">
        <v>0</v>
      </c>
      <c r="F278" s="21">
        <v>0</v>
      </c>
      <c r="G278" s="21">
        <v>0</v>
      </c>
      <c r="H278" s="21">
        <v>1</v>
      </c>
      <c r="I278" s="19">
        <v>1.624</v>
      </c>
      <c r="J278" s="19">
        <v>8.21</v>
      </c>
      <c r="K278" s="22">
        <v>4</v>
      </c>
      <c r="L278" s="22">
        <v>0</v>
      </c>
      <c r="M278" s="22">
        <v>0</v>
      </c>
      <c r="N278" s="22">
        <v>1</v>
      </c>
      <c r="O278" s="22">
        <v>0</v>
      </c>
      <c r="P278" s="22">
        <v>-8.014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399657</v>
      </c>
      <c r="B279" s="21" t="s">
        <v>345</v>
      </c>
      <c r="C279" s="21">
        <v>6592.793</v>
      </c>
      <c r="D279" s="21">
        <v>7375.225</v>
      </c>
      <c r="E279" s="21">
        <v>0</v>
      </c>
      <c r="F279" s="21">
        <v>0</v>
      </c>
      <c r="G279" s="21">
        <v>0</v>
      </c>
      <c r="H279" s="21">
        <v>1</v>
      </c>
      <c r="I279" s="19">
        <v>5.272</v>
      </c>
      <c r="J279" s="19">
        <v>15.321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-2.456</v>
      </c>
      <c r="Q279" s="22">
        <v>0</v>
      </c>
      <c r="R279" s="22">
        <v>0</v>
      </c>
      <c r="S279" s="23"/>
      <c r="T279" s="23"/>
      <c r="U279" s="23"/>
      <c r="V279" s="23"/>
      <c r="W279" s="23"/>
    </row>
    <row r="280" ht="16.5" spans="1:23">
      <c r="A280" s="21">
        <v>399658</v>
      </c>
      <c r="B280" s="21" t="s">
        <v>346</v>
      </c>
      <c r="C280" s="21">
        <v>4438.192</v>
      </c>
      <c r="D280" s="21">
        <v>5030.114</v>
      </c>
      <c r="E280" s="21">
        <v>0</v>
      </c>
      <c r="F280" s="21">
        <v>0</v>
      </c>
      <c r="G280" s="21">
        <v>0</v>
      </c>
      <c r="H280" s="21">
        <v>1</v>
      </c>
      <c r="I280" s="19">
        <v>4.518</v>
      </c>
      <c r="J280" s="19">
        <v>15.754</v>
      </c>
      <c r="K280" s="22">
        <v>4</v>
      </c>
      <c r="L280" s="22">
        <v>0</v>
      </c>
      <c r="M280" s="22">
        <v>0</v>
      </c>
      <c r="N280" s="22">
        <v>0</v>
      </c>
      <c r="O280" s="22">
        <v>0</v>
      </c>
      <c r="P280" s="22">
        <v>-3.325</v>
      </c>
      <c r="Q280" s="22">
        <v>0</v>
      </c>
      <c r="R280" s="22">
        <v>1</v>
      </c>
      <c r="S280" s="23"/>
      <c r="T280" s="23"/>
      <c r="U280" s="23"/>
      <c r="V280" s="23"/>
      <c r="W280" s="23"/>
    </row>
    <row r="281" ht="16.5" spans="1:23">
      <c r="A281" s="21">
        <v>399659</v>
      </c>
      <c r="B281" s="21" t="s">
        <v>347</v>
      </c>
      <c r="C281" s="21">
        <v>4295.478</v>
      </c>
      <c r="D281" s="21">
        <v>4828.028</v>
      </c>
      <c r="E281" s="21">
        <v>0</v>
      </c>
      <c r="F281" s="21">
        <v>0</v>
      </c>
      <c r="G281" s="21">
        <v>0</v>
      </c>
      <c r="H281" s="21">
        <v>1</v>
      </c>
      <c r="I281" s="19">
        <v>6.254</v>
      </c>
      <c r="J281" s="19">
        <v>16.594</v>
      </c>
      <c r="K281" s="22">
        <v>4</v>
      </c>
      <c r="L281" s="22">
        <v>0</v>
      </c>
      <c r="M281" s="22">
        <v>-1</v>
      </c>
      <c r="N281" s="22">
        <v>1</v>
      </c>
      <c r="O281" s="22">
        <v>0</v>
      </c>
      <c r="P281" s="22">
        <v>-0.901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399660</v>
      </c>
      <c r="B282" s="21" t="s">
        <v>348</v>
      </c>
      <c r="C282" s="21">
        <v>2446.367</v>
      </c>
      <c r="D282" s="21">
        <v>2876.049</v>
      </c>
      <c r="E282" s="21">
        <v>0</v>
      </c>
      <c r="F282" s="21">
        <v>0</v>
      </c>
      <c r="G282" s="21">
        <v>0</v>
      </c>
      <c r="H282" s="21">
        <v>1</v>
      </c>
      <c r="I282" s="19">
        <v>2.569</v>
      </c>
      <c r="J282" s="19">
        <v>17.126</v>
      </c>
      <c r="K282" s="22">
        <v>4</v>
      </c>
      <c r="L282" s="22">
        <v>0</v>
      </c>
      <c r="M282" s="22">
        <v>-1</v>
      </c>
      <c r="N282" s="22">
        <v>1</v>
      </c>
      <c r="O282" s="22">
        <v>0</v>
      </c>
      <c r="P282" s="22">
        <v>-1.928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399661</v>
      </c>
      <c r="B283" s="21" t="s">
        <v>349</v>
      </c>
      <c r="C283" s="21">
        <v>5668.776</v>
      </c>
      <c r="D283" s="21">
        <v>6135.419</v>
      </c>
      <c r="E283" s="21">
        <v>0</v>
      </c>
      <c r="F283" s="21">
        <v>0</v>
      </c>
      <c r="G283" s="21">
        <v>0</v>
      </c>
      <c r="H283" s="21">
        <v>1</v>
      </c>
      <c r="I283" s="19">
        <v>1.563</v>
      </c>
      <c r="J283" s="19">
        <v>9.05</v>
      </c>
      <c r="K283" s="22">
        <v>4</v>
      </c>
      <c r="L283" s="22">
        <v>0</v>
      </c>
      <c r="M283" s="22">
        <v>0</v>
      </c>
      <c r="N283" s="22">
        <v>0</v>
      </c>
      <c r="O283" s="22">
        <v>0</v>
      </c>
      <c r="P283" s="22">
        <v>-6.222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399662</v>
      </c>
      <c r="B284" s="21" t="s">
        <v>350</v>
      </c>
      <c r="C284" s="21">
        <v>2116.524</v>
      </c>
      <c r="D284" s="21">
        <v>2547.853</v>
      </c>
      <c r="E284" s="21">
        <v>0</v>
      </c>
      <c r="F284" s="21">
        <v>0</v>
      </c>
      <c r="G284" s="21">
        <v>0</v>
      </c>
      <c r="H284" s="21">
        <v>1</v>
      </c>
      <c r="I284" s="19">
        <v>5.007</v>
      </c>
      <c r="J284" s="19">
        <v>21.088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-4.074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399663</v>
      </c>
      <c r="B285" s="21" t="s">
        <v>351</v>
      </c>
      <c r="C285" s="21">
        <v>1892.779</v>
      </c>
      <c r="D285" s="21">
        <v>2043.414</v>
      </c>
      <c r="E285" s="21">
        <v>0</v>
      </c>
      <c r="F285" s="21">
        <v>0</v>
      </c>
      <c r="G285" s="21">
        <v>0</v>
      </c>
      <c r="H285" s="21">
        <v>1</v>
      </c>
      <c r="I285" s="19">
        <v>0.953</v>
      </c>
      <c r="J285" s="19">
        <v>8.254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-4.722</v>
      </c>
      <c r="Q285" s="22">
        <v>0</v>
      </c>
      <c r="R285" s="22">
        <v>0</v>
      </c>
      <c r="S285" s="23"/>
      <c r="T285" s="23"/>
      <c r="U285" s="23"/>
      <c r="V285" s="23"/>
      <c r="W285" s="23"/>
    </row>
    <row r="286" ht="16.5" spans="1:23">
      <c r="A286" s="21">
        <v>399664</v>
      </c>
      <c r="B286" s="21" t="s">
        <v>352</v>
      </c>
      <c r="C286" s="21">
        <v>1340.705</v>
      </c>
      <c r="D286" s="21">
        <v>1563.473</v>
      </c>
      <c r="E286" s="21">
        <v>0</v>
      </c>
      <c r="F286" s="21">
        <v>0</v>
      </c>
      <c r="G286" s="21">
        <v>0</v>
      </c>
      <c r="H286" s="21">
        <v>1</v>
      </c>
      <c r="I286" s="19">
        <v>3.967</v>
      </c>
      <c r="J286" s="19">
        <v>17.65</v>
      </c>
      <c r="K286" s="22">
        <v>4</v>
      </c>
      <c r="L286" s="22">
        <v>0</v>
      </c>
      <c r="M286" s="22">
        <v>-1</v>
      </c>
      <c r="N286" s="22">
        <v>1</v>
      </c>
      <c r="O286" s="22">
        <v>0</v>
      </c>
      <c r="P286" s="22">
        <v>-2.426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399665</v>
      </c>
      <c r="B287" s="21" t="s">
        <v>353</v>
      </c>
      <c r="C287" s="21">
        <v>2211.163</v>
      </c>
      <c r="D287" s="21">
        <v>2429.532</v>
      </c>
      <c r="E287" s="21">
        <v>0</v>
      </c>
      <c r="F287" s="21">
        <v>0</v>
      </c>
      <c r="G287" s="21">
        <v>0</v>
      </c>
      <c r="H287" s="21">
        <v>1</v>
      </c>
      <c r="I287" s="19">
        <v>3.799</v>
      </c>
      <c r="J287" s="19">
        <v>12.445</v>
      </c>
      <c r="K287" s="22">
        <v>4</v>
      </c>
      <c r="L287" s="22">
        <v>0</v>
      </c>
      <c r="M287" s="22">
        <v>0</v>
      </c>
      <c r="N287" s="22">
        <v>0</v>
      </c>
      <c r="O287" s="22">
        <v>0</v>
      </c>
      <c r="P287" s="22">
        <v>-2.165</v>
      </c>
      <c r="Q287" s="22">
        <v>0</v>
      </c>
      <c r="R287" s="22">
        <v>1</v>
      </c>
      <c r="S287" s="23"/>
      <c r="T287" s="23"/>
      <c r="U287" s="23"/>
      <c r="V287" s="23"/>
      <c r="W287" s="23"/>
    </row>
    <row r="288" ht="16.5" spans="1:23">
      <c r="A288" s="21">
        <v>399666</v>
      </c>
      <c r="B288" s="21" t="s">
        <v>354</v>
      </c>
      <c r="C288" s="21">
        <v>1828.608</v>
      </c>
      <c r="D288" s="21">
        <v>2145.76</v>
      </c>
      <c r="E288" s="21">
        <v>0</v>
      </c>
      <c r="F288" s="21">
        <v>0</v>
      </c>
      <c r="G288" s="21">
        <v>0</v>
      </c>
      <c r="H288" s="21">
        <v>1</v>
      </c>
      <c r="I288" s="19">
        <v>7.499</v>
      </c>
      <c r="J288" s="19">
        <v>21.171</v>
      </c>
      <c r="K288" s="22">
        <v>4</v>
      </c>
      <c r="L288" s="22">
        <v>0</v>
      </c>
      <c r="M288" s="22">
        <v>0</v>
      </c>
      <c r="N288" s="22">
        <v>0</v>
      </c>
      <c r="O288" s="22">
        <v>0</v>
      </c>
      <c r="P288" s="22">
        <v>-9.418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399678</v>
      </c>
      <c r="B289" s="21" t="s">
        <v>355</v>
      </c>
      <c r="C289" s="21">
        <v>540.432</v>
      </c>
      <c r="D289" s="21">
        <v>631.548</v>
      </c>
      <c r="E289" s="21">
        <v>0</v>
      </c>
      <c r="F289" s="21">
        <v>0</v>
      </c>
      <c r="G289" s="21">
        <v>0</v>
      </c>
      <c r="H289" s="21">
        <v>1</v>
      </c>
      <c r="I289" s="19">
        <v>5.767</v>
      </c>
      <c r="J289" s="19">
        <v>19.362</v>
      </c>
      <c r="K289" s="22">
        <v>4</v>
      </c>
      <c r="L289" s="22">
        <v>0</v>
      </c>
      <c r="M289" s="22">
        <v>0</v>
      </c>
      <c r="N289" s="22">
        <v>1</v>
      </c>
      <c r="O289" s="22">
        <v>0</v>
      </c>
      <c r="P289" s="22">
        <v>-5.12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399679</v>
      </c>
      <c r="B290" s="21" t="s">
        <v>356</v>
      </c>
      <c r="C290" s="21">
        <v>5610.742</v>
      </c>
      <c r="D290" s="21">
        <v>6550.135</v>
      </c>
      <c r="E290" s="21">
        <v>0</v>
      </c>
      <c r="F290" s="21">
        <v>0</v>
      </c>
      <c r="G290" s="21">
        <v>0</v>
      </c>
      <c r="H290" s="21">
        <v>1</v>
      </c>
      <c r="I290" s="19">
        <v>8.428</v>
      </c>
      <c r="J290" s="19">
        <v>21.561</v>
      </c>
      <c r="K290" s="22">
        <v>4</v>
      </c>
      <c r="L290" s="22">
        <v>0</v>
      </c>
      <c r="M290" s="22">
        <v>0</v>
      </c>
      <c r="N290" s="22">
        <v>0</v>
      </c>
      <c r="O290" s="22">
        <v>0</v>
      </c>
      <c r="P290" s="22">
        <v>-10.161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399680</v>
      </c>
      <c r="B291" s="21" t="s">
        <v>357</v>
      </c>
      <c r="C291" s="21">
        <v>657.84</v>
      </c>
      <c r="D291" s="21">
        <v>786.098</v>
      </c>
      <c r="E291" s="21">
        <v>0</v>
      </c>
      <c r="F291" s="21">
        <v>0</v>
      </c>
      <c r="G291" s="21">
        <v>0</v>
      </c>
      <c r="H291" s="21">
        <v>1</v>
      </c>
      <c r="I291" s="19">
        <v>9.364</v>
      </c>
      <c r="J291" s="19">
        <v>24.152</v>
      </c>
      <c r="K291" s="22">
        <v>4</v>
      </c>
      <c r="L291" s="22">
        <v>0</v>
      </c>
      <c r="M291" s="22">
        <v>0</v>
      </c>
      <c r="N291" s="22">
        <v>0</v>
      </c>
      <c r="O291" s="22">
        <v>0</v>
      </c>
      <c r="P291" s="22">
        <v>-10.053</v>
      </c>
      <c r="Q291" s="22">
        <v>0</v>
      </c>
      <c r="R291" s="22">
        <v>1</v>
      </c>
      <c r="S291" s="23"/>
      <c r="T291" s="23"/>
      <c r="U291" s="23"/>
      <c r="V291" s="23"/>
      <c r="W291" s="23"/>
    </row>
    <row r="292" ht="16.5" spans="1:23">
      <c r="A292" s="21">
        <v>399681</v>
      </c>
      <c r="B292" s="21" t="s">
        <v>358</v>
      </c>
      <c r="C292" s="21">
        <v>1052.97</v>
      </c>
      <c r="D292" s="21">
        <v>1310.698</v>
      </c>
      <c r="E292" s="21">
        <v>0</v>
      </c>
      <c r="F292" s="21">
        <v>0</v>
      </c>
      <c r="G292" s="21">
        <v>0</v>
      </c>
      <c r="H292" s="21">
        <v>1</v>
      </c>
      <c r="I292" s="19">
        <v>12.271</v>
      </c>
      <c r="J292" s="19">
        <v>29.522</v>
      </c>
      <c r="K292" s="22">
        <v>4</v>
      </c>
      <c r="L292" s="22">
        <v>0</v>
      </c>
      <c r="M292" s="22">
        <v>0</v>
      </c>
      <c r="N292" s="22">
        <v>0</v>
      </c>
      <c r="O292" s="22">
        <v>0</v>
      </c>
      <c r="P292" s="22">
        <v>-2.087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399683</v>
      </c>
      <c r="B293" s="21" t="s">
        <v>359</v>
      </c>
      <c r="C293" s="21">
        <v>1837.959</v>
      </c>
      <c r="D293" s="21">
        <v>2010.127</v>
      </c>
      <c r="E293" s="21">
        <v>0</v>
      </c>
      <c r="F293" s="21">
        <v>0</v>
      </c>
      <c r="G293" s="21">
        <v>0</v>
      </c>
      <c r="H293" s="21">
        <v>1</v>
      </c>
      <c r="I293" s="19">
        <v>0.971</v>
      </c>
      <c r="J293" s="19">
        <v>9.452</v>
      </c>
      <c r="K293" s="22">
        <v>4</v>
      </c>
      <c r="L293" s="22">
        <v>0</v>
      </c>
      <c r="M293" s="22">
        <v>0</v>
      </c>
      <c r="N293" s="22">
        <v>0</v>
      </c>
      <c r="O293" s="22">
        <v>0</v>
      </c>
      <c r="P293" s="22">
        <v>-5.435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399687</v>
      </c>
      <c r="B294" s="21" t="s">
        <v>360</v>
      </c>
      <c r="C294" s="21">
        <v>3385.387</v>
      </c>
      <c r="D294" s="21">
        <v>4127.474</v>
      </c>
      <c r="E294" s="21">
        <v>0</v>
      </c>
      <c r="F294" s="21">
        <v>0</v>
      </c>
      <c r="G294" s="21">
        <v>0</v>
      </c>
      <c r="H294" s="21">
        <v>1</v>
      </c>
      <c r="I294" s="19">
        <v>1.463</v>
      </c>
      <c r="J294" s="19">
        <v>19.179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0.618</v>
      </c>
      <c r="Q294" s="22">
        <v>0</v>
      </c>
      <c r="R294" s="22">
        <v>1</v>
      </c>
      <c r="S294" s="23"/>
      <c r="T294" s="23"/>
      <c r="U294" s="23"/>
      <c r="V294" s="23"/>
      <c r="W294" s="23"/>
    </row>
    <row r="295" ht="16.5" spans="1:23">
      <c r="A295" s="21">
        <v>399692</v>
      </c>
      <c r="B295" s="21" t="s">
        <v>361</v>
      </c>
      <c r="C295" s="21">
        <v>3727.09</v>
      </c>
      <c r="D295" s="21">
        <v>4108.648</v>
      </c>
      <c r="E295" s="21">
        <v>0</v>
      </c>
      <c r="F295" s="21">
        <v>0</v>
      </c>
      <c r="G295" s="21">
        <v>0</v>
      </c>
      <c r="H295" s="21">
        <v>1</v>
      </c>
      <c r="I295" s="19">
        <v>1.986</v>
      </c>
      <c r="J295" s="19">
        <v>11.088</v>
      </c>
      <c r="K295" s="22">
        <v>4</v>
      </c>
      <c r="L295" s="22">
        <v>0</v>
      </c>
      <c r="M295" s="22">
        <v>0</v>
      </c>
      <c r="N295" s="22">
        <v>0</v>
      </c>
      <c r="O295" s="22">
        <v>-1</v>
      </c>
      <c r="P295" s="22">
        <v>-3.618</v>
      </c>
      <c r="Q295" s="22">
        <v>0</v>
      </c>
      <c r="R295" s="22">
        <v>1</v>
      </c>
      <c r="S295" s="23"/>
      <c r="T295" s="23"/>
      <c r="U295" s="23"/>
      <c r="V295" s="23"/>
      <c r="W295" s="23"/>
    </row>
    <row r="296" ht="16.5" spans="1:23">
      <c r="A296" s="21">
        <v>399693</v>
      </c>
      <c r="B296" s="21" t="s">
        <v>362</v>
      </c>
      <c r="C296" s="21">
        <v>4675.231</v>
      </c>
      <c r="D296" s="21">
        <v>5508.944</v>
      </c>
      <c r="E296" s="21">
        <v>0</v>
      </c>
      <c r="F296" s="21">
        <v>0</v>
      </c>
      <c r="G296" s="21">
        <v>0</v>
      </c>
      <c r="H296" s="21">
        <v>1</v>
      </c>
      <c r="I296" s="19">
        <v>2.377</v>
      </c>
      <c r="J296" s="19">
        <v>17.151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-6.631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399694</v>
      </c>
      <c r="B297" s="21" t="s">
        <v>363</v>
      </c>
      <c r="C297" s="21">
        <v>3789.981</v>
      </c>
      <c r="D297" s="21">
        <v>4483.559</v>
      </c>
      <c r="E297" s="21">
        <v>0</v>
      </c>
      <c r="F297" s="21">
        <v>0</v>
      </c>
      <c r="G297" s="21">
        <v>0</v>
      </c>
      <c r="H297" s="21">
        <v>1</v>
      </c>
      <c r="I297" s="19">
        <v>6.043</v>
      </c>
      <c r="J297" s="19">
        <v>20.577</v>
      </c>
      <c r="K297" s="22">
        <v>4</v>
      </c>
      <c r="L297" s="22">
        <v>0</v>
      </c>
      <c r="M297" s="22">
        <v>0</v>
      </c>
      <c r="N297" s="22">
        <v>1</v>
      </c>
      <c r="O297" s="22">
        <v>0</v>
      </c>
      <c r="P297" s="22">
        <v>-3.685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399696</v>
      </c>
      <c r="B298" s="21" t="s">
        <v>364</v>
      </c>
      <c r="C298" s="21">
        <v>3619.593</v>
      </c>
      <c r="D298" s="21">
        <v>4400.718</v>
      </c>
      <c r="E298" s="21">
        <v>0</v>
      </c>
      <c r="F298" s="21">
        <v>0</v>
      </c>
      <c r="G298" s="21">
        <v>0</v>
      </c>
      <c r="H298" s="21">
        <v>1</v>
      </c>
      <c r="I298" s="19">
        <v>7.718</v>
      </c>
      <c r="J298" s="19">
        <v>24.098</v>
      </c>
      <c r="K298" s="22">
        <v>4</v>
      </c>
      <c r="L298" s="22">
        <v>0</v>
      </c>
      <c r="M298" s="22">
        <v>-1</v>
      </c>
      <c r="N298" s="22">
        <v>1</v>
      </c>
      <c r="O298" s="22">
        <v>0</v>
      </c>
      <c r="P298" s="22">
        <v>-1.387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399697</v>
      </c>
      <c r="B299" s="21" t="s">
        <v>365</v>
      </c>
      <c r="C299" s="21">
        <v>3447.157</v>
      </c>
      <c r="D299" s="21">
        <v>4000.734</v>
      </c>
      <c r="E299" s="21">
        <v>0</v>
      </c>
      <c r="F299" s="21">
        <v>0</v>
      </c>
      <c r="G299" s="21">
        <v>0</v>
      </c>
      <c r="H299" s="21">
        <v>1</v>
      </c>
      <c r="I299" s="19">
        <v>6.89</v>
      </c>
      <c r="J299" s="19">
        <v>19.773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-3.513</v>
      </c>
      <c r="Q299" s="22">
        <v>0</v>
      </c>
      <c r="R299" s="22">
        <v>1</v>
      </c>
      <c r="S299" s="23"/>
      <c r="T299" s="23"/>
      <c r="U299" s="23"/>
      <c r="V299" s="23"/>
      <c r="W299" s="23"/>
    </row>
    <row r="300" ht="16.5" spans="1:23">
      <c r="A300" s="21">
        <v>399698</v>
      </c>
      <c r="B300" s="21" t="s">
        <v>366</v>
      </c>
      <c r="C300" s="21">
        <v>49159.426</v>
      </c>
      <c r="D300" s="21">
        <v>54588.32</v>
      </c>
      <c r="E300" s="21">
        <v>0</v>
      </c>
      <c r="F300" s="21">
        <v>0</v>
      </c>
      <c r="G300" s="21">
        <v>0</v>
      </c>
      <c r="H300" s="21">
        <v>1</v>
      </c>
      <c r="I300" s="19">
        <v>4.115</v>
      </c>
      <c r="J300" s="19">
        <v>13.651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-4.851</v>
      </c>
      <c r="Q300" s="22">
        <v>0</v>
      </c>
      <c r="R300" s="22">
        <v>1</v>
      </c>
      <c r="S300" s="23"/>
      <c r="T300" s="23"/>
      <c r="U300" s="23"/>
      <c r="V300" s="23"/>
      <c r="W300" s="23"/>
    </row>
    <row r="301" ht="16.5" spans="1:23">
      <c r="A301" s="21">
        <v>399702</v>
      </c>
      <c r="B301" s="21" t="s">
        <v>367</v>
      </c>
      <c r="C301" s="21">
        <v>7241.307</v>
      </c>
      <c r="D301" s="21">
        <v>7860.494</v>
      </c>
      <c r="E301" s="21">
        <v>0</v>
      </c>
      <c r="F301" s="21">
        <v>0</v>
      </c>
      <c r="G301" s="21">
        <v>0</v>
      </c>
      <c r="H301" s="21">
        <v>1</v>
      </c>
      <c r="I301" s="19">
        <v>0.475</v>
      </c>
      <c r="J301" s="19">
        <v>8.314</v>
      </c>
      <c r="K301" s="22">
        <v>4</v>
      </c>
      <c r="L301" s="22">
        <v>0</v>
      </c>
      <c r="M301" s="22">
        <v>-1</v>
      </c>
      <c r="N301" s="22">
        <v>1</v>
      </c>
      <c r="O301" s="22">
        <v>0</v>
      </c>
      <c r="P301" s="22">
        <v>-1.064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399703</v>
      </c>
      <c r="B302" s="21" t="s">
        <v>368</v>
      </c>
      <c r="C302" s="21">
        <v>7144.4</v>
      </c>
      <c r="D302" s="21">
        <v>7810.253</v>
      </c>
      <c r="E302" s="21">
        <v>0</v>
      </c>
      <c r="F302" s="21">
        <v>0</v>
      </c>
      <c r="G302" s="21">
        <v>0</v>
      </c>
      <c r="H302" s="21">
        <v>1</v>
      </c>
      <c r="I302" s="19">
        <v>1.347</v>
      </c>
      <c r="J302" s="19">
        <v>9.758</v>
      </c>
      <c r="K302" s="22">
        <v>4</v>
      </c>
      <c r="L302" s="22">
        <v>0</v>
      </c>
      <c r="M302" s="22">
        <v>-1</v>
      </c>
      <c r="N302" s="22">
        <v>1</v>
      </c>
      <c r="O302" s="22">
        <v>0</v>
      </c>
      <c r="P302" s="22">
        <v>-1.111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399704</v>
      </c>
      <c r="B303" s="21" t="s">
        <v>369</v>
      </c>
      <c r="C303" s="21">
        <v>5357.556</v>
      </c>
      <c r="D303" s="21">
        <v>6775.1</v>
      </c>
      <c r="E303" s="21">
        <v>0</v>
      </c>
      <c r="F303" s="21">
        <v>0</v>
      </c>
      <c r="G303" s="21">
        <v>0</v>
      </c>
      <c r="H303" s="21">
        <v>1</v>
      </c>
      <c r="I303" s="19">
        <v>13.896</v>
      </c>
      <c r="J303" s="19">
        <v>31.912</v>
      </c>
      <c r="K303" s="22">
        <v>1</v>
      </c>
      <c r="L303" s="22">
        <v>0</v>
      </c>
      <c r="M303" s="22">
        <v>1</v>
      </c>
      <c r="N303" s="22">
        <v>-1</v>
      </c>
      <c r="O303" s="22">
        <v>0</v>
      </c>
      <c r="P303" s="22">
        <v>-1.257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399705</v>
      </c>
      <c r="B304" s="21" t="s">
        <v>370</v>
      </c>
      <c r="C304" s="21">
        <v>3689.197</v>
      </c>
      <c r="D304" s="21">
        <v>4464.62</v>
      </c>
      <c r="E304" s="21">
        <v>0</v>
      </c>
      <c r="F304" s="21">
        <v>0</v>
      </c>
      <c r="G304" s="21">
        <v>0</v>
      </c>
      <c r="H304" s="21">
        <v>1</v>
      </c>
      <c r="I304" s="19">
        <v>2.443</v>
      </c>
      <c r="J304" s="19">
        <v>19.387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399802</v>
      </c>
      <c r="B305" s="21" t="s">
        <v>371</v>
      </c>
      <c r="C305" s="21">
        <v>6158.382</v>
      </c>
      <c r="D305" s="21">
        <v>7168.228</v>
      </c>
      <c r="E305" s="21">
        <v>0</v>
      </c>
      <c r="F305" s="21">
        <v>0</v>
      </c>
      <c r="G305" s="21">
        <v>0</v>
      </c>
      <c r="H305" s="21">
        <v>1</v>
      </c>
      <c r="I305" s="19">
        <v>9.423</v>
      </c>
      <c r="J305" s="19">
        <v>22.183</v>
      </c>
      <c r="K305" s="22">
        <v>4</v>
      </c>
      <c r="L305" s="22">
        <v>2</v>
      </c>
      <c r="M305" s="22">
        <v>-1</v>
      </c>
      <c r="N305" s="22">
        <v>1</v>
      </c>
      <c r="O305" s="22">
        <v>0</v>
      </c>
      <c r="P305" s="22">
        <v>15.457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399803</v>
      </c>
      <c r="B306" s="21" t="s">
        <v>372</v>
      </c>
      <c r="C306" s="21">
        <v>4743.249</v>
      </c>
      <c r="D306" s="21">
        <v>5915.691</v>
      </c>
      <c r="E306" s="21">
        <v>0</v>
      </c>
      <c r="F306" s="21">
        <v>0</v>
      </c>
      <c r="G306" s="21">
        <v>0</v>
      </c>
      <c r="H306" s="21">
        <v>1</v>
      </c>
      <c r="I306" s="19">
        <v>1.341</v>
      </c>
      <c r="J306" s="19">
        <v>20.894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399804</v>
      </c>
      <c r="B307" s="21" t="s">
        <v>373</v>
      </c>
      <c r="C307" s="21">
        <v>1896.924</v>
      </c>
      <c r="D307" s="21">
        <v>2185.764</v>
      </c>
      <c r="E307" s="21">
        <v>0</v>
      </c>
      <c r="F307" s="21">
        <v>0</v>
      </c>
      <c r="G307" s="21">
        <v>0</v>
      </c>
      <c r="H307" s="21">
        <v>1</v>
      </c>
      <c r="I307" s="19">
        <v>0.467</v>
      </c>
      <c r="J307" s="19">
        <v>13.62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399810</v>
      </c>
      <c r="B308" s="21" t="s">
        <v>374</v>
      </c>
      <c r="C308" s="21">
        <v>2911.99</v>
      </c>
      <c r="D308" s="21">
        <v>3448.164</v>
      </c>
      <c r="E308" s="21">
        <v>0</v>
      </c>
      <c r="F308" s="21">
        <v>0</v>
      </c>
      <c r="G308" s="21">
        <v>0</v>
      </c>
      <c r="H308" s="21">
        <v>1</v>
      </c>
      <c r="I308" s="19">
        <v>3.072</v>
      </c>
      <c r="J308" s="19">
        <v>18.144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399811</v>
      </c>
      <c r="B309" s="21" t="s">
        <v>375</v>
      </c>
      <c r="C309" s="21">
        <v>4877.39</v>
      </c>
      <c r="D309" s="21">
        <v>6350.295</v>
      </c>
      <c r="E309" s="21">
        <v>0</v>
      </c>
      <c r="F309" s="21">
        <v>0</v>
      </c>
      <c r="G309" s="21">
        <v>0</v>
      </c>
      <c r="H309" s="21">
        <v>1</v>
      </c>
      <c r="I309" s="19">
        <v>0.916</v>
      </c>
      <c r="J309" s="19">
        <v>23.898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399813</v>
      </c>
      <c r="B310" s="21" t="s">
        <v>376</v>
      </c>
      <c r="C310" s="21">
        <v>7042.577</v>
      </c>
      <c r="D310" s="21">
        <v>8242.832</v>
      </c>
      <c r="E310" s="21">
        <v>0</v>
      </c>
      <c r="F310" s="21">
        <v>0</v>
      </c>
      <c r="G310" s="21">
        <v>0</v>
      </c>
      <c r="H310" s="21">
        <v>1</v>
      </c>
      <c r="I310" s="19">
        <v>7.962</v>
      </c>
      <c r="J310" s="19">
        <v>21.364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399814</v>
      </c>
      <c r="B311" s="21" t="s">
        <v>377</v>
      </c>
      <c r="C311" s="21">
        <v>1119.151</v>
      </c>
      <c r="D311" s="21">
        <v>1226.478</v>
      </c>
      <c r="E311" s="21">
        <v>0</v>
      </c>
      <c r="F311" s="21">
        <v>0</v>
      </c>
      <c r="G311" s="21">
        <v>0</v>
      </c>
      <c r="H311" s="21">
        <v>1</v>
      </c>
      <c r="I311" s="19">
        <v>1.418</v>
      </c>
      <c r="J311" s="19">
        <v>10.044</v>
      </c>
      <c r="K311" s="22">
        <v>4</v>
      </c>
      <c r="L311" s="22">
        <v>2</v>
      </c>
      <c r="M311" s="22">
        <v>0</v>
      </c>
      <c r="N311" s="22">
        <v>0</v>
      </c>
      <c r="O311" s="22">
        <v>0</v>
      </c>
      <c r="P311" s="22">
        <v>-3.875</v>
      </c>
      <c r="Q311" s="22">
        <v>0</v>
      </c>
      <c r="R311" s="22">
        <v>0</v>
      </c>
      <c r="S311" s="23"/>
      <c r="T311" s="23"/>
      <c r="U311" s="23"/>
      <c r="V311" s="23"/>
      <c r="W311" s="23"/>
    </row>
    <row r="312" ht="16.5" spans="1:23">
      <c r="A312" s="21">
        <v>399852</v>
      </c>
      <c r="B312" s="21" t="s">
        <v>179</v>
      </c>
      <c r="C312" s="21">
        <v>7025.133</v>
      </c>
      <c r="D312" s="21">
        <v>7812.831</v>
      </c>
      <c r="E312" s="21">
        <v>0</v>
      </c>
      <c r="F312" s="21">
        <v>0</v>
      </c>
      <c r="G312" s="21">
        <v>0</v>
      </c>
      <c r="H312" s="21">
        <v>1</v>
      </c>
      <c r="I312" s="19">
        <v>5.975</v>
      </c>
      <c r="J312" s="19">
        <v>15.455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399905</v>
      </c>
      <c r="B313" s="21" t="s">
        <v>378</v>
      </c>
      <c r="C313" s="21">
        <v>6725.318</v>
      </c>
      <c r="D313" s="21">
        <v>7711.26</v>
      </c>
      <c r="E313" s="21">
        <v>0</v>
      </c>
      <c r="F313" s="21">
        <v>0</v>
      </c>
      <c r="G313" s="21">
        <v>0</v>
      </c>
      <c r="H313" s="21">
        <v>1</v>
      </c>
      <c r="I313" s="19">
        <v>8.064</v>
      </c>
      <c r="J313" s="19">
        <v>19.818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399959</v>
      </c>
      <c r="B314" s="21" t="s">
        <v>379</v>
      </c>
      <c r="C314" s="21">
        <v>1521.922</v>
      </c>
      <c r="D314" s="21">
        <v>1837.433</v>
      </c>
      <c r="E314" s="21">
        <v>0</v>
      </c>
      <c r="F314" s="21">
        <v>0</v>
      </c>
      <c r="G314" s="21">
        <v>0</v>
      </c>
      <c r="H314" s="21">
        <v>1</v>
      </c>
      <c r="I314" s="19">
        <v>12.146</v>
      </c>
      <c r="J314" s="19">
        <v>27.232</v>
      </c>
      <c r="K314" s="22">
        <v>3</v>
      </c>
      <c r="L314" s="22">
        <v>0</v>
      </c>
      <c r="M314" s="22">
        <v>0</v>
      </c>
      <c r="N314" s="22">
        <v>0</v>
      </c>
      <c r="O314" s="22">
        <v>0</v>
      </c>
      <c r="P314" s="22">
        <v>2.771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399967</v>
      </c>
      <c r="B315" s="21" t="s">
        <v>380</v>
      </c>
      <c r="C315" s="21">
        <v>11641.799</v>
      </c>
      <c r="D315" s="21">
        <v>13985.878</v>
      </c>
      <c r="E315" s="21">
        <v>0</v>
      </c>
      <c r="F315" s="21">
        <v>0</v>
      </c>
      <c r="G315" s="21">
        <v>0</v>
      </c>
      <c r="H315" s="21">
        <v>1</v>
      </c>
      <c r="I315" s="19">
        <v>10.273</v>
      </c>
      <c r="J315" s="19">
        <v>25.311</v>
      </c>
      <c r="K315" s="22">
        <v>4</v>
      </c>
      <c r="L315" s="22">
        <v>0</v>
      </c>
      <c r="M315" s="22">
        <v>0</v>
      </c>
      <c r="N315" s="22">
        <v>0</v>
      </c>
      <c r="O315" s="22">
        <v>0</v>
      </c>
      <c r="P315" s="22">
        <v>-2.071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399970</v>
      </c>
      <c r="B316" s="21" t="s">
        <v>381</v>
      </c>
      <c r="C316" s="21">
        <v>4008.654</v>
      </c>
      <c r="D316" s="21">
        <v>4900.692</v>
      </c>
      <c r="E316" s="21">
        <v>0</v>
      </c>
      <c r="F316" s="21">
        <v>0</v>
      </c>
      <c r="G316" s="21">
        <v>0</v>
      </c>
      <c r="H316" s="21">
        <v>1</v>
      </c>
      <c r="I316" s="19">
        <v>1.327</v>
      </c>
      <c r="J316" s="19">
        <v>19.288</v>
      </c>
      <c r="K316" s="22">
        <v>4</v>
      </c>
      <c r="L316" s="22">
        <v>1</v>
      </c>
      <c r="M316" s="22">
        <v>0</v>
      </c>
      <c r="N316" s="22">
        <v>0</v>
      </c>
      <c r="O316" s="22">
        <v>0</v>
      </c>
      <c r="P316" s="22">
        <v>-2.79</v>
      </c>
      <c r="Q316" s="22">
        <v>0</v>
      </c>
      <c r="R316" s="22">
        <v>1</v>
      </c>
      <c r="S316" s="23"/>
      <c r="T316" s="23"/>
      <c r="U316" s="23"/>
      <c r="V316" s="23"/>
      <c r="W316" s="23"/>
    </row>
    <row r="317" ht="16.5" spans="1:23">
      <c r="A317" s="21">
        <v>399971</v>
      </c>
      <c r="B317" s="21" t="s">
        <v>382</v>
      </c>
      <c r="C317" s="21">
        <v>1375.57</v>
      </c>
      <c r="D317" s="21">
        <v>1667.275</v>
      </c>
      <c r="E317" s="21">
        <v>0</v>
      </c>
      <c r="F317" s="21">
        <v>0</v>
      </c>
      <c r="G317" s="21">
        <v>0</v>
      </c>
      <c r="H317" s="21">
        <v>1</v>
      </c>
      <c r="I317" s="19">
        <v>4.601</v>
      </c>
      <c r="J317" s="19">
        <v>21.292</v>
      </c>
      <c r="K317" s="22">
        <v>4</v>
      </c>
      <c r="L317" s="22">
        <v>0</v>
      </c>
      <c r="M317" s="22">
        <v>-1</v>
      </c>
      <c r="N317" s="22">
        <v>1</v>
      </c>
      <c r="O317" s="22">
        <v>0</v>
      </c>
      <c r="P317" s="22">
        <v>1.013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399973</v>
      </c>
      <c r="B318" s="21" t="s">
        <v>383</v>
      </c>
      <c r="C318" s="21">
        <v>1557.165</v>
      </c>
      <c r="D318" s="21">
        <v>1885.496</v>
      </c>
      <c r="E318" s="21">
        <v>0</v>
      </c>
      <c r="F318" s="21">
        <v>0</v>
      </c>
      <c r="G318" s="21">
        <v>0</v>
      </c>
      <c r="H318" s="21">
        <v>1</v>
      </c>
      <c r="I318" s="19">
        <v>11.374</v>
      </c>
      <c r="J318" s="19">
        <v>26.807</v>
      </c>
      <c r="K318" s="22">
        <v>4</v>
      </c>
      <c r="L318" s="22">
        <v>0</v>
      </c>
      <c r="M318" s="22">
        <v>0</v>
      </c>
      <c r="N318" s="22">
        <v>0</v>
      </c>
      <c r="O318" s="22">
        <v>0</v>
      </c>
      <c r="P318" s="22">
        <v>-1.896</v>
      </c>
      <c r="Q318" s="22">
        <v>0</v>
      </c>
      <c r="R318" s="22">
        <v>0</v>
      </c>
      <c r="S318" s="23"/>
      <c r="T318" s="23"/>
      <c r="U318" s="23"/>
      <c r="V318" s="23"/>
      <c r="W318" s="23"/>
    </row>
    <row r="319" ht="16.5" spans="1:23">
      <c r="A319" s="21">
        <v>399974</v>
      </c>
      <c r="B319" s="21" t="s">
        <v>384</v>
      </c>
      <c r="C319" s="21">
        <v>1804.264</v>
      </c>
      <c r="D319" s="21">
        <v>1970.066</v>
      </c>
      <c r="E319" s="21">
        <v>0</v>
      </c>
      <c r="F319" s="21">
        <v>0</v>
      </c>
      <c r="G319" s="21">
        <v>0</v>
      </c>
      <c r="H319" s="21">
        <v>1</v>
      </c>
      <c r="I319" s="19">
        <v>1.715</v>
      </c>
      <c r="J319" s="19">
        <v>9.986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399982</v>
      </c>
      <c r="B320" s="21" t="s">
        <v>204</v>
      </c>
      <c r="C320" s="21">
        <v>8258.263</v>
      </c>
      <c r="D320" s="21">
        <v>9285.414</v>
      </c>
      <c r="E320" s="21">
        <v>0</v>
      </c>
      <c r="F320" s="21">
        <v>0</v>
      </c>
      <c r="G320" s="21">
        <v>0</v>
      </c>
      <c r="H320" s="21">
        <v>1</v>
      </c>
      <c r="I320" s="19">
        <v>7.317</v>
      </c>
      <c r="J320" s="19">
        <v>17.569</v>
      </c>
      <c r="K320" s="22">
        <v>4</v>
      </c>
      <c r="L320" s="22">
        <v>0</v>
      </c>
      <c r="M320" s="22">
        <v>0</v>
      </c>
      <c r="N320" s="22">
        <v>0</v>
      </c>
      <c r="O320" s="22">
        <v>0</v>
      </c>
      <c r="P320" s="22">
        <v>-6.013</v>
      </c>
      <c r="Q320" s="22">
        <v>0</v>
      </c>
      <c r="R320" s="22">
        <v>1</v>
      </c>
      <c r="S320" s="23"/>
      <c r="T320" s="23"/>
      <c r="U320" s="23"/>
      <c r="V320" s="23"/>
      <c r="W320" s="23"/>
    </row>
    <row r="321" ht="16.5" spans="1:23">
      <c r="A321" s="21">
        <v>399991</v>
      </c>
      <c r="B321" s="21" t="s">
        <v>385</v>
      </c>
      <c r="C321" s="21">
        <v>2557.431</v>
      </c>
      <c r="D321" s="21">
        <v>2969.268</v>
      </c>
      <c r="E321" s="21">
        <v>0</v>
      </c>
      <c r="F321" s="21">
        <v>0</v>
      </c>
      <c r="G321" s="21">
        <v>0</v>
      </c>
      <c r="H321" s="21">
        <v>1</v>
      </c>
      <c r="I321" s="19">
        <v>7.507</v>
      </c>
      <c r="J321" s="19">
        <v>20.336</v>
      </c>
      <c r="K321" s="22">
        <v>4</v>
      </c>
      <c r="L321" s="22">
        <v>0</v>
      </c>
      <c r="M321" s="22">
        <v>0</v>
      </c>
      <c r="N321" s="22">
        <v>0</v>
      </c>
      <c r="O321" s="22">
        <v>0</v>
      </c>
      <c r="P321" s="22">
        <v>-8.17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399992</v>
      </c>
      <c r="B322" s="21" t="s">
        <v>386</v>
      </c>
      <c r="C322" s="21">
        <v>1960.511</v>
      </c>
      <c r="D322" s="21">
        <v>2218.115</v>
      </c>
      <c r="E322" s="21">
        <v>0</v>
      </c>
      <c r="F322" s="21">
        <v>0</v>
      </c>
      <c r="G322" s="21">
        <v>0</v>
      </c>
      <c r="H322" s="21">
        <v>1</v>
      </c>
      <c r="I322" s="19">
        <v>5.412</v>
      </c>
      <c r="J322" s="19">
        <v>16.398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-1.501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399995</v>
      </c>
      <c r="B323" s="21" t="s">
        <v>387</v>
      </c>
      <c r="C323" s="21">
        <v>3753.609</v>
      </c>
      <c r="D323" s="21">
        <v>4102.857</v>
      </c>
      <c r="E323" s="21">
        <v>0</v>
      </c>
      <c r="F323" s="21">
        <v>0</v>
      </c>
      <c r="G323" s="21">
        <v>0</v>
      </c>
      <c r="H323" s="21">
        <v>1</v>
      </c>
      <c r="I323" s="19">
        <v>1.381</v>
      </c>
      <c r="J323" s="19">
        <v>9.776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-0.264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399996</v>
      </c>
      <c r="B324" s="21" t="s">
        <v>388</v>
      </c>
      <c r="C324" s="21">
        <v>4081.064</v>
      </c>
      <c r="D324" s="21">
        <v>4845.79</v>
      </c>
      <c r="E324" s="21">
        <v>0</v>
      </c>
      <c r="F324" s="21">
        <v>0</v>
      </c>
      <c r="G324" s="21">
        <v>0</v>
      </c>
      <c r="H324" s="21">
        <v>1</v>
      </c>
      <c r="I324" s="19">
        <v>2.545</v>
      </c>
      <c r="J324" s="19">
        <v>17.925</v>
      </c>
      <c r="K324" s="22">
        <v>4</v>
      </c>
      <c r="L324" s="22">
        <v>0</v>
      </c>
      <c r="M324" s="22">
        <v>0</v>
      </c>
      <c r="N324" s="22">
        <v>0</v>
      </c>
      <c r="O324" s="22">
        <v>0</v>
      </c>
      <c r="P324" s="22">
        <v>-0.159</v>
      </c>
      <c r="Q324" s="22">
        <v>0</v>
      </c>
      <c r="R324" s="22">
        <v>1</v>
      </c>
      <c r="S324" s="23"/>
      <c r="T324" s="23"/>
      <c r="U324" s="23"/>
      <c r="V324" s="23"/>
      <c r="W324" s="23"/>
    </row>
    <row r="325" ht="16.5" spans="1:23">
      <c r="A325" s="21">
        <v>980017</v>
      </c>
      <c r="B325" s="21" t="s">
        <v>389</v>
      </c>
      <c r="C325" s="21">
        <v>11090.729</v>
      </c>
      <c r="D325" s="21">
        <v>14643.482</v>
      </c>
      <c r="E325" s="21">
        <v>0</v>
      </c>
      <c r="F325" s="21">
        <v>0</v>
      </c>
      <c r="G325" s="21">
        <v>0</v>
      </c>
      <c r="H325" s="21">
        <v>1</v>
      </c>
      <c r="I325" s="19">
        <v>2.486</v>
      </c>
      <c r="J325" s="19">
        <v>26.145</v>
      </c>
      <c r="K325" s="22">
        <v>4</v>
      </c>
      <c r="L325" s="22">
        <v>0</v>
      </c>
      <c r="M325" s="22">
        <v>0</v>
      </c>
      <c r="N325" s="22">
        <v>0</v>
      </c>
      <c r="O325" s="22">
        <v>0</v>
      </c>
      <c r="P325" s="22">
        <v>-0.203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980018</v>
      </c>
      <c r="B326" s="21" t="s">
        <v>390</v>
      </c>
      <c r="C326" s="21">
        <v>3462.798</v>
      </c>
      <c r="D326" s="21">
        <v>4864.047</v>
      </c>
      <c r="E326" s="21">
        <v>0</v>
      </c>
      <c r="F326" s="21">
        <v>0</v>
      </c>
      <c r="G326" s="21">
        <v>0</v>
      </c>
      <c r="H326" s="21">
        <v>1</v>
      </c>
      <c r="I326" s="19">
        <v>21.083</v>
      </c>
      <c r="J326" s="19">
        <v>43.818</v>
      </c>
      <c r="K326" s="22">
        <v>4</v>
      </c>
      <c r="L326" s="22">
        <v>0</v>
      </c>
      <c r="M326" s="22">
        <v>0</v>
      </c>
      <c r="N326" s="22">
        <v>0</v>
      </c>
      <c r="O326" s="22">
        <v>0</v>
      </c>
      <c r="P326" s="22">
        <v>-6.837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980028</v>
      </c>
      <c r="B327" s="21" t="s">
        <v>391</v>
      </c>
      <c r="C327" s="21">
        <v>11804.007</v>
      </c>
      <c r="D327" s="21">
        <v>12752.391</v>
      </c>
      <c r="E327" s="21">
        <v>0</v>
      </c>
      <c r="F327" s="21">
        <v>0</v>
      </c>
      <c r="G327" s="21">
        <v>0</v>
      </c>
      <c r="H327" s="21">
        <v>1</v>
      </c>
      <c r="I327" s="19">
        <v>0.726</v>
      </c>
      <c r="J327" s="19">
        <v>8.109</v>
      </c>
      <c r="K327" s="22">
        <v>3</v>
      </c>
      <c r="L327" s="22">
        <v>0</v>
      </c>
      <c r="M327" s="22">
        <v>0</v>
      </c>
      <c r="N327" s="22">
        <v>-1</v>
      </c>
      <c r="O327" s="22">
        <v>0</v>
      </c>
      <c r="P327" s="22">
        <v>-3.098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980035</v>
      </c>
      <c r="B328" s="21" t="s">
        <v>392</v>
      </c>
      <c r="C328" s="21">
        <v>1916.629</v>
      </c>
      <c r="D328" s="21">
        <v>2334.021</v>
      </c>
      <c r="E328" s="21">
        <v>0</v>
      </c>
      <c r="F328" s="21">
        <v>0</v>
      </c>
      <c r="G328" s="21">
        <v>0</v>
      </c>
      <c r="H328" s="21">
        <v>1</v>
      </c>
      <c r="I328" s="19">
        <v>10.326</v>
      </c>
      <c r="J328" s="19">
        <v>26.363</v>
      </c>
      <c r="K328" s="22">
        <v>4</v>
      </c>
      <c r="L328" s="22">
        <v>0</v>
      </c>
      <c r="M328" s="22">
        <v>0</v>
      </c>
      <c r="N328" s="22">
        <v>0</v>
      </c>
      <c r="O328" s="22">
        <v>0</v>
      </c>
      <c r="P328" s="22">
        <v>-6.371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980068</v>
      </c>
      <c r="B329" s="21" t="s">
        <v>393</v>
      </c>
      <c r="C329" s="21">
        <v>3394.668</v>
      </c>
      <c r="D329" s="21">
        <v>3784.949</v>
      </c>
      <c r="E329" s="21">
        <v>0</v>
      </c>
      <c r="F329" s="21">
        <v>0</v>
      </c>
      <c r="G329" s="21">
        <v>0</v>
      </c>
      <c r="H329" s="21">
        <v>1</v>
      </c>
      <c r="I329" s="19">
        <v>5.814</v>
      </c>
      <c r="J329" s="19">
        <v>15.526</v>
      </c>
      <c r="K329" s="22">
        <v>3</v>
      </c>
      <c r="L329" s="22">
        <v>0</v>
      </c>
      <c r="M329" s="22">
        <v>-1</v>
      </c>
      <c r="N329" s="22">
        <v>1</v>
      </c>
      <c r="O329" s="22">
        <v>0</v>
      </c>
      <c r="P329" s="22">
        <v>0.106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980076</v>
      </c>
      <c r="B330" s="21" t="s">
        <v>394</v>
      </c>
      <c r="C330" s="21">
        <v>3080.985</v>
      </c>
      <c r="D330" s="21">
        <v>3726.78</v>
      </c>
      <c r="E330" s="21">
        <v>0</v>
      </c>
      <c r="F330" s="21">
        <v>0</v>
      </c>
      <c r="G330" s="21">
        <v>0</v>
      </c>
      <c r="H330" s="21">
        <v>1</v>
      </c>
      <c r="I330" s="19">
        <v>9.271</v>
      </c>
      <c r="J330" s="19">
        <v>24.993</v>
      </c>
      <c r="K330" s="22">
        <v>3</v>
      </c>
      <c r="L330" s="22">
        <v>0</v>
      </c>
      <c r="M330" s="22">
        <v>-1</v>
      </c>
      <c r="N330" s="22">
        <v>1</v>
      </c>
      <c r="O330" s="22">
        <v>0</v>
      </c>
      <c r="P330" s="22">
        <v>-0.393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980092</v>
      </c>
      <c r="B331" s="21" t="s">
        <v>395</v>
      </c>
      <c r="C331" s="21">
        <v>4949.039</v>
      </c>
      <c r="D331" s="21">
        <v>5504.066</v>
      </c>
      <c r="E331" s="21">
        <v>0</v>
      </c>
      <c r="F331" s="21">
        <v>0</v>
      </c>
      <c r="G331" s="21">
        <v>0</v>
      </c>
      <c r="H331" s="21">
        <v>1</v>
      </c>
      <c r="I331" s="19">
        <v>4.58</v>
      </c>
      <c r="J331" s="19">
        <v>14.202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-2.733</v>
      </c>
      <c r="Q331" s="22">
        <v>0</v>
      </c>
      <c r="R331" s="22">
        <v>1</v>
      </c>
      <c r="S331" s="23"/>
      <c r="T331" s="23"/>
      <c r="U331" s="23"/>
      <c r="V331" s="23"/>
      <c r="W331" s="23"/>
    </row>
    <row r="332" ht="16.5" spans="1:23">
      <c r="A332" s="21">
        <v>988006</v>
      </c>
      <c r="B332" s="21" t="s">
        <v>396</v>
      </c>
      <c r="C332" s="21">
        <v>2690.017</v>
      </c>
      <c r="D332" s="21">
        <v>3230.415</v>
      </c>
      <c r="E332" s="21">
        <v>0</v>
      </c>
      <c r="F332" s="21">
        <v>0</v>
      </c>
      <c r="G332" s="21">
        <v>0</v>
      </c>
      <c r="H332" s="21">
        <v>1</v>
      </c>
      <c r="I332" s="19">
        <v>1.22</v>
      </c>
      <c r="J332" s="19">
        <v>17.744</v>
      </c>
      <c r="K332" s="22">
        <v>4</v>
      </c>
      <c r="L332" s="22">
        <v>0</v>
      </c>
      <c r="M332" s="22">
        <v>0</v>
      </c>
      <c r="N332" s="22">
        <v>0</v>
      </c>
      <c r="O332" s="22">
        <v>0</v>
      </c>
      <c r="P332" s="22">
        <v>-0.701</v>
      </c>
      <c r="Q332" s="22">
        <v>0</v>
      </c>
      <c r="R332" s="22">
        <v>1</v>
      </c>
      <c r="S332" s="23"/>
      <c r="T332" s="23"/>
      <c r="U332" s="23"/>
      <c r="V332" s="23"/>
      <c r="W332" s="23"/>
    </row>
    <row r="333" ht="16.5" spans="1:23">
      <c r="A333" s="21">
        <v>988106</v>
      </c>
      <c r="B333" s="21" t="s">
        <v>397</v>
      </c>
      <c r="C333" s="21">
        <v>2980.429</v>
      </c>
      <c r="D333" s="21">
        <v>3579.982</v>
      </c>
      <c r="E333" s="21">
        <v>0</v>
      </c>
      <c r="F333" s="21">
        <v>0</v>
      </c>
      <c r="G333" s="21">
        <v>0</v>
      </c>
      <c r="H333" s="21">
        <v>1</v>
      </c>
      <c r="I333" s="19">
        <v>1.263</v>
      </c>
      <c r="J333" s="19">
        <v>17.799</v>
      </c>
      <c r="K333" s="22">
        <v>3</v>
      </c>
      <c r="L333" s="22">
        <v>0</v>
      </c>
      <c r="M333" s="22">
        <v>0</v>
      </c>
      <c r="N333" s="22">
        <v>-1</v>
      </c>
      <c r="O333" s="22">
        <v>0</v>
      </c>
      <c r="P333" s="22">
        <v>-6.953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4">
        <v>25</v>
      </c>
      <c r="B334" s="24" t="s">
        <v>398</v>
      </c>
      <c r="C334" s="24">
        <v>1763.916</v>
      </c>
      <c r="D334" s="24">
        <v>1875.585</v>
      </c>
      <c r="E334" s="24">
        <v>0</v>
      </c>
      <c r="F334" s="24">
        <v>0</v>
      </c>
      <c r="G334" s="24">
        <v>1</v>
      </c>
      <c r="H334" s="19">
        <v>0</v>
      </c>
      <c r="I334" s="19">
        <v>0</v>
      </c>
      <c r="J334" s="19">
        <v>0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-11.349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4">
        <v>36</v>
      </c>
      <c r="B335" s="24" t="s">
        <v>399</v>
      </c>
      <c r="C335" s="24">
        <v>10876.464</v>
      </c>
      <c r="D335" s="24">
        <v>11779.403</v>
      </c>
      <c r="E335" s="24">
        <v>0</v>
      </c>
      <c r="F335" s="24">
        <v>0</v>
      </c>
      <c r="G335" s="24">
        <v>1</v>
      </c>
      <c r="H335" s="19">
        <v>0</v>
      </c>
      <c r="I335" s="19">
        <v>0</v>
      </c>
      <c r="J335" s="19">
        <v>0</v>
      </c>
      <c r="K335" s="22">
        <v>4</v>
      </c>
      <c r="L335" s="22">
        <v>0</v>
      </c>
      <c r="M335" s="22">
        <v>0</v>
      </c>
      <c r="N335" s="22">
        <v>0</v>
      </c>
      <c r="O335" s="22">
        <v>0</v>
      </c>
      <c r="P335" s="22">
        <v>-3.806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4">
        <v>134</v>
      </c>
      <c r="B336" s="24" t="s">
        <v>400</v>
      </c>
      <c r="C336" s="24">
        <v>981.586</v>
      </c>
      <c r="D336" s="24">
        <v>1089.949</v>
      </c>
      <c r="E336" s="24">
        <v>0</v>
      </c>
      <c r="F336" s="24">
        <v>0</v>
      </c>
      <c r="G336" s="24">
        <v>1</v>
      </c>
      <c r="H336" s="19">
        <v>0</v>
      </c>
      <c r="I336" s="19">
        <v>0</v>
      </c>
      <c r="J336" s="19">
        <v>0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-1.908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4">
        <v>147</v>
      </c>
      <c r="B337" s="24" t="s">
        <v>401</v>
      </c>
      <c r="C337" s="24">
        <v>6791.272</v>
      </c>
      <c r="D337" s="24">
        <v>7467.467</v>
      </c>
      <c r="E337" s="24">
        <v>0</v>
      </c>
      <c r="F337" s="24">
        <v>0</v>
      </c>
      <c r="G337" s="24">
        <v>1</v>
      </c>
      <c r="H337" s="19">
        <v>0</v>
      </c>
      <c r="I337" s="19">
        <v>0</v>
      </c>
      <c r="J337" s="19">
        <v>0</v>
      </c>
      <c r="K337" s="22">
        <v>4</v>
      </c>
      <c r="L337" s="22">
        <v>0</v>
      </c>
      <c r="M337" s="22">
        <v>0</v>
      </c>
      <c r="N337" s="22">
        <v>0</v>
      </c>
      <c r="O337" s="22">
        <v>0</v>
      </c>
      <c r="P337" s="22">
        <v>-6.302</v>
      </c>
      <c r="Q337" s="22">
        <v>0</v>
      </c>
      <c r="R337" s="22">
        <v>1</v>
      </c>
      <c r="S337" s="23"/>
      <c r="T337" s="23"/>
      <c r="U337" s="23"/>
      <c r="V337" s="23"/>
      <c r="W337" s="23"/>
    </row>
    <row r="338" ht="16.5" spans="1:23">
      <c r="A338" s="24">
        <v>807</v>
      </c>
      <c r="B338" s="24" t="s">
        <v>31</v>
      </c>
      <c r="C338" s="24">
        <v>18581.324</v>
      </c>
      <c r="D338" s="24">
        <v>20287.875</v>
      </c>
      <c r="E338" s="24">
        <v>0</v>
      </c>
      <c r="F338" s="24">
        <v>0</v>
      </c>
      <c r="G338" s="24">
        <v>1</v>
      </c>
      <c r="H338" s="19">
        <v>0</v>
      </c>
      <c r="I338" s="19">
        <v>0</v>
      </c>
      <c r="J338" s="19">
        <v>0</v>
      </c>
      <c r="K338" s="22">
        <v>1</v>
      </c>
      <c r="L338" s="22">
        <v>0</v>
      </c>
      <c r="M338" s="22">
        <v>0</v>
      </c>
      <c r="N338" s="22">
        <v>-1</v>
      </c>
      <c r="O338" s="22">
        <v>0</v>
      </c>
      <c r="P338" s="22">
        <v>-4.119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4">
        <v>815</v>
      </c>
      <c r="B339" s="24" t="s">
        <v>402</v>
      </c>
      <c r="C339" s="24">
        <v>19061.414</v>
      </c>
      <c r="D339" s="24">
        <v>20928.152</v>
      </c>
      <c r="E339" s="24">
        <v>0</v>
      </c>
      <c r="F339" s="24">
        <v>0</v>
      </c>
      <c r="G339" s="24">
        <v>1</v>
      </c>
      <c r="H339" s="19">
        <v>0</v>
      </c>
      <c r="I339" s="19">
        <v>0</v>
      </c>
      <c r="J339" s="19">
        <v>0</v>
      </c>
      <c r="K339" s="22">
        <v>4</v>
      </c>
      <c r="L339" s="22">
        <v>1</v>
      </c>
      <c r="M339" s="22">
        <v>0</v>
      </c>
      <c r="N339" s="22">
        <v>0</v>
      </c>
      <c r="O339" s="22">
        <v>0</v>
      </c>
      <c r="P339" s="22">
        <v>-6.094</v>
      </c>
      <c r="Q339" s="22">
        <v>0</v>
      </c>
      <c r="R339" s="22">
        <v>1</v>
      </c>
      <c r="S339" s="23"/>
      <c r="T339" s="23"/>
      <c r="U339" s="23"/>
      <c r="V339" s="23"/>
      <c r="W339" s="23"/>
    </row>
    <row r="340" ht="16.5" spans="1:23">
      <c r="A340" s="24">
        <v>912</v>
      </c>
      <c r="B340" s="24" t="s">
        <v>403</v>
      </c>
      <c r="C340" s="24">
        <v>21041.801</v>
      </c>
      <c r="D340" s="24">
        <v>23053.656</v>
      </c>
      <c r="E340" s="24">
        <v>0</v>
      </c>
      <c r="F340" s="24">
        <v>0</v>
      </c>
      <c r="G340" s="24">
        <v>1</v>
      </c>
      <c r="H340" s="19">
        <v>0</v>
      </c>
      <c r="I340" s="19">
        <v>0</v>
      </c>
      <c r="J340" s="19">
        <v>0</v>
      </c>
      <c r="K340" s="22">
        <v>4</v>
      </c>
      <c r="L340" s="22">
        <v>0</v>
      </c>
      <c r="M340" s="22">
        <v>0</v>
      </c>
      <c r="N340" s="22">
        <v>0</v>
      </c>
      <c r="O340" s="22">
        <v>0</v>
      </c>
      <c r="P340" s="22">
        <v>-19.803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4">
        <v>917</v>
      </c>
      <c r="B341" s="24" t="s">
        <v>404</v>
      </c>
      <c r="C341" s="24">
        <v>2446.903</v>
      </c>
      <c r="D341" s="24">
        <v>2635.986</v>
      </c>
      <c r="E341" s="24">
        <v>0</v>
      </c>
      <c r="F341" s="24">
        <v>0</v>
      </c>
      <c r="G341" s="24">
        <v>1</v>
      </c>
      <c r="H341" s="19">
        <v>0</v>
      </c>
      <c r="I341" s="19">
        <v>0</v>
      </c>
      <c r="J341" s="19">
        <v>0</v>
      </c>
      <c r="K341" s="22">
        <v>4</v>
      </c>
      <c r="L341" s="22">
        <v>0</v>
      </c>
      <c r="M341" s="22">
        <v>0</v>
      </c>
      <c r="N341" s="22">
        <v>1</v>
      </c>
      <c r="O341" s="22">
        <v>0</v>
      </c>
      <c r="P341" s="22">
        <v>-8.317</v>
      </c>
      <c r="Q341" s="22">
        <v>0</v>
      </c>
      <c r="R341" s="22">
        <v>1</v>
      </c>
      <c r="S341" s="23"/>
      <c r="T341" s="23"/>
      <c r="U341" s="23"/>
      <c r="V341" s="23"/>
      <c r="W341" s="23"/>
    </row>
    <row r="342" ht="16.5" spans="1:23">
      <c r="A342" s="24">
        <v>925</v>
      </c>
      <c r="B342" s="24" t="s">
        <v>405</v>
      </c>
      <c r="C342" s="24">
        <v>4508.894</v>
      </c>
      <c r="D342" s="24">
        <v>4806.048</v>
      </c>
      <c r="E342" s="24">
        <v>0</v>
      </c>
      <c r="F342" s="24">
        <v>0</v>
      </c>
      <c r="G342" s="24">
        <v>1</v>
      </c>
      <c r="H342" s="19">
        <v>0</v>
      </c>
      <c r="I342" s="19">
        <v>0</v>
      </c>
      <c r="J342" s="19">
        <v>0</v>
      </c>
      <c r="K342" s="22">
        <v>4</v>
      </c>
      <c r="L342" s="22">
        <v>0</v>
      </c>
      <c r="M342" s="22">
        <v>0</v>
      </c>
      <c r="N342" s="22">
        <v>0</v>
      </c>
      <c r="O342" s="22">
        <v>0</v>
      </c>
      <c r="P342" s="22">
        <v>-10.591</v>
      </c>
      <c r="Q342" s="22">
        <v>0</v>
      </c>
      <c r="R342" s="22">
        <v>1</v>
      </c>
      <c r="S342" s="23"/>
      <c r="T342" s="23"/>
      <c r="U342" s="23"/>
      <c r="V342" s="23"/>
      <c r="W342" s="23"/>
    </row>
    <row r="343" ht="16.5" spans="1:23">
      <c r="A343" s="24">
        <v>932</v>
      </c>
      <c r="B343" s="24" t="s">
        <v>406</v>
      </c>
      <c r="C343" s="24">
        <v>15449.761</v>
      </c>
      <c r="D343" s="24">
        <v>16993.752</v>
      </c>
      <c r="E343" s="24">
        <v>0</v>
      </c>
      <c r="F343" s="24">
        <v>0</v>
      </c>
      <c r="G343" s="24">
        <v>1</v>
      </c>
      <c r="H343" s="19">
        <v>0</v>
      </c>
      <c r="I343" s="19">
        <v>0</v>
      </c>
      <c r="J343" s="19">
        <v>0</v>
      </c>
      <c r="K343" s="22">
        <v>4</v>
      </c>
      <c r="L343" s="22">
        <v>0</v>
      </c>
      <c r="M343" s="22">
        <v>0</v>
      </c>
      <c r="N343" s="22">
        <v>0</v>
      </c>
      <c r="O343" s="22">
        <v>0</v>
      </c>
      <c r="P343" s="22">
        <v>-3.103</v>
      </c>
      <c r="Q343" s="22">
        <v>0</v>
      </c>
      <c r="R343" s="22">
        <v>1</v>
      </c>
      <c r="S343" s="23"/>
      <c r="T343" s="23"/>
      <c r="U343" s="23"/>
      <c r="V343" s="23"/>
      <c r="W343" s="23"/>
    </row>
    <row r="344" ht="16.5" spans="1:23">
      <c r="A344" s="24">
        <v>942</v>
      </c>
      <c r="B344" s="24" t="s">
        <v>407</v>
      </c>
      <c r="C344" s="24">
        <v>10173.242</v>
      </c>
      <c r="D344" s="24">
        <v>10879.434</v>
      </c>
      <c r="E344" s="24">
        <v>0</v>
      </c>
      <c r="F344" s="24">
        <v>0</v>
      </c>
      <c r="G344" s="24">
        <v>1</v>
      </c>
      <c r="H344" s="19">
        <v>0</v>
      </c>
      <c r="I344" s="19">
        <v>0</v>
      </c>
      <c r="J344" s="19">
        <v>0</v>
      </c>
      <c r="K344" s="22">
        <v>4</v>
      </c>
      <c r="L344" s="22">
        <v>0</v>
      </c>
      <c r="M344" s="22">
        <v>0</v>
      </c>
      <c r="N344" s="22">
        <v>0</v>
      </c>
      <c r="O344" s="22">
        <v>0</v>
      </c>
      <c r="P344" s="22">
        <v>-14.652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4">
        <v>990</v>
      </c>
      <c r="B345" s="24" t="s">
        <v>408</v>
      </c>
      <c r="C345" s="24">
        <v>12901.806</v>
      </c>
      <c r="D345" s="24">
        <v>14185.858</v>
      </c>
      <c r="E345" s="24">
        <v>0</v>
      </c>
      <c r="F345" s="24">
        <v>0</v>
      </c>
      <c r="G345" s="24">
        <v>1</v>
      </c>
      <c r="H345" s="19">
        <v>0</v>
      </c>
      <c r="I345" s="19">
        <v>0</v>
      </c>
      <c r="J345" s="19">
        <v>0</v>
      </c>
      <c r="K345" s="22">
        <v>0</v>
      </c>
      <c r="L345" s="22">
        <v>0</v>
      </c>
      <c r="M345" s="22">
        <v>0</v>
      </c>
      <c r="N345" s="22">
        <v>-1</v>
      </c>
      <c r="O345" s="22">
        <v>0</v>
      </c>
      <c r="P345" s="22">
        <v>-0.02</v>
      </c>
      <c r="Q345" s="22">
        <v>0</v>
      </c>
      <c r="R345" s="22">
        <v>-1</v>
      </c>
      <c r="S345" s="23"/>
      <c r="T345" s="23"/>
      <c r="U345" s="23"/>
      <c r="V345" s="23"/>
      <c r="W345" s="23"/>
    </row>
    <row r="346" ht="16.5" spans="1:23">
      <c r="A346" s="24">
        <v>399003</v>
      </c>
      <c r="B346" s="24" t="s">
        <v>25</v>
      </c>
      <c r="C346" s="24">
        <v>8326.812</v>
      </c>
      <c r="D346" s="24">
        <v>9049.594</v>
      </c>
      <c r="E346" s="24">
        <v>0</v>
      </c>
      <c r="F346" s="24">
        <v>0</v>
      </c>
      <c r="G346" s="24">
        <v>1</v>
      </c>
      <c r="H346" s="19">
        <v>0</v>
      </c>
      <c r="I346" s="19">
        <v>0</v>
      </c>
      <c r="J346" s="19">
        <v>0</v>
      </c>
      <c r="K346" s="22">
        <v>4</v>
      </c>
      <c r="L346" s="22">
        <v>1</v>
      </c>
      <c r="M346" s="22">
        <v>0</v>
      </c>
      <c r="N346" s="22">
        <v>0</v>
      </c>
      <c r="O346" s="22">
        <v>0</v>
      </c>
      <c r="P346" s="22">
        <v>0.084</v>
      </c>
      <c r="Q346" s="22">
        <v>0</v>
      </c>
      <c r="R346" s="22">
        <v>1</v>
      </c>
      <c r="S346" s="23"/>
      <c r="T346" s="23"/>
      <c r="U346" s="23"/>
      <c r="V346" s="23"/>
      <c r="W346" s="23"/>
    </row>
    <row r="347" ht="16.5" spans="1:23">
      <c r="A347" s="24">
        <v>399108</v>
      </c>
      <c r="B347" s="24" t="s">
        <v>409</v>
      </c>
      <c r="C347" s="24">
        <v>1268.481</v>
      </c>
      <c r="D347" s="24">
        <v>1361.199</v>
      </c>
      <c r="E347" s="24">
        <v>0</v>
      </c>
      <c r="F347" s="24">
        <v>0</v>
      </c>
      <c r="G347" s="24">
        <v>1</v>
      </c>
      <c r="H347" s="19">
        <v>0</v>
      </c>
      <c r="I347" s="19">
        <v>0</v>
      </c>
      <c r="J347" s="19">
        <v>0</v>
      </c>
      <c r="K347" s="22">
        <v>4</v>
      </c>
      <c r="L347" s="22">
        <v>0</v>
      </c>
      <c r="M347" s="22">
        <v>0</v>
      </c>
      <c r="N347" s="22">
        <v>0</v>
      </c>
      <c r="O347" s="22">
        <v>0</v>
      </c>
      <c r="P347" s="22">
        <v>-11.822</v>
      </c>
      <c r="Q347" s="22">
        <v>0</v>
      </c>
      <c r="R347" s="22">
        <v>1</v>
      </c>
      <c r="S347" s="23"/>
      <c r="T347" s="23"/>
      <c r="U347" s="23"/>
      <c r="V347" s="23"/>
      <c r="W347" s="23"/>
    </row>
    <row r="348" ht="16.5" spans="1:23">
      <c r="A348" s="24">
        <v>399231</v>
      </c>
      <c r="B348" s="24" t="s">
        <v>410</v>
      </c>
      <c r="C348" s="24">
        <v>1357.111</v>
      </c>
      <c r="D348" s="24">
        <v>1500.105</v>
      </c>
      <c r="E348" s="24">
        <v>0</v>
      </c>
      <c r="F348" s="24">
        <v>0</v>
      </c>
      <c r="G348" s="24">
        <v>1</v>
      </c>
      <c r="H348" s="19">
        <v>0</v>
      </c>
      <c r="I348" s="19">
        <v>0</v>
      </c>
      <c r="J348" s="19">
        <v>0</v>
      </c>
      <c r="K348" s="22">
        <v>4</v>
      </c>
      <c r="L348" s="22">
        <v>0</v>
      </c>
      <c r="M348" s="22">
        <v>-1</v>
      </c>
      <c r="N348" s="22">
        <v>1</v>
      </c>
      <c r="O348" s="22">
        <v>0</v>
      </c>
      <c r="P348" s="22">
        <v>0.647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4">
        <v>399359</v>
      </c>
      <c r="B349" s="24" t="s">
        <v>29</v>
      </c>
      <c r="C349" s="24">
        <v>2620.996</v>
      </c>
      <c r="D349" s="24">
        <v>2783.925</v>
      </c>
      <c r="E349" s="24">
        <v>0</v>
      </c>
      <c r="F349" s="24">
        <v>0</v>
      </c>
      <c r="G349" s="24">
        <v>1</v>
      </c>
      <c r="H349" s="19">
        <v>0</v>
      </c>
      <c r="I349" s="19">
        <v>0</v>
      </c>
      <c r="J349" s="19">
        <v>0</v>
      </c>
      <c r="K349" s="22">
        <v>3</v>
      </c>
      <c r="L349" s="22">
        <v>0</v>
      </c>
      <c r="M349" s="22">
        <v>0</v>
      </c>
      <c r="N349" s="22">
        <v>0</v>
      </c>
      <c r="O349" s="22">
        <v>0</v>
      </c>
      <c r="P349" s="22">
        <v>-1.183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4">
        <v>399385</v>
      </c>
      <c r="B350" s="24" t="s">
        <v>411</v>
      </c>
      <c r="C350" s="24">
        <v>9425.369</v>
      </c>
      <c r="D350" s="24">
        <v>10341.538</v>
      </c>
      <c r="E350" s="24">
        <v>0</v>
      </c>
      <c r="F350" s="24">
        <v>0</v>
      </c>
      <c r="G350" s="24">
        <v>1</v>
      </c>
      <c r="H350" s="19">
        <v>0</v>
      </c>
      <c r="I350" s="19">
        <v>0</v>
      </c>
      <c r="J350" s="19">
        <v>0</v>
      </c>
      <c r="K350" s="22">
        <v>3</v>
      </c>
      <c r="L350" s="22">
        <v>0</v>
      </c>
      <c r="M350" s="22">
        <v>0</v>
      </c>
      <c r="N350" s="22">
        <v>0</v>
      </c>
      <c r="O350" s="22">
        <v>0</v>
      </c>
      <c r="P350" s="22">
        <v>-4.277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4">
        <v>399396</v>
      </c>
      <c r="B351" s="24" t="s">
        <v>412</v>
      </c>
      <c r="C351" s="24">
        <v>17758.85</v>
      </c>
      <c r="D351" s="24">
        <v>19474.203</v>
      </c>
      <c r="E351" s="24">
        <v>0</v>
      </c>
      <c r="F351" s="24">
        <v>0</v>
      </c>
      <c r="G351" s="24">
        <v>1</v>
      </c>
      <c r="H351" s="19">
        <v>0</v>
      </c>
      <c r="I351" s="19">
        <v>0</v>
      </c>
      <c r="J351" s="19">
        <v>0</v>
      </c>
      <c r="K351" s="22">
        <v>4</v>
      </c>
      <c r="L351" s="22">
        <v>0</v>
      </c>
      <c r="M351" s="22">
        <v>0</v>
      </c>
      <c r="N351" s="22">
        <v>-1</v>
      </c>
      <c r="O351" s="22">
        <v>0</v>
      </c>
      <c r="P351" s="22">
        <v>-13.13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4">
        <v>399431</v>
      </c>
      <c r="B352" s="24" t="s">
        <v>413</v>
      </c>
      <c r="C352" s="24">
        <v>7568.646</v>
      </c>
      <c r="D352" s="24">
        <v>8377.332</v>
      </c>
      <c r="E352" s="24">
        <v>0</v>
      </c>
      <c r="F352" s="24">
        <v>0</v>
      </c>
      <c r="G352" s="24">
        <v>1</v>
      </c>
      <c r="H352" s="19">
        <v>0</v>
      </c>
      <c r="I352" s="19">
        <v>0</v>
      </c>
      <c r="J352" s="19">
        <v>0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7.517</v>
      </c>
      <c r="Q352" s="22">
        <v>0</v>
      </c>
      <c r="R352" s="22">
        <v>0</v>
      </c>
      <c r="S352" s="23"/>
      <c r="T352" s="23"/>
      <c r="U352" s="23"/>
      <c r="V352" s="23"/>
      <c r="W352" s="23"/>
    </row>
    <row r="353" ht="16.5" spans="1:23">
      <c r="A353" s="24">
        <v>399481</v>
      </c>
      <c r="B353" s="24" t="s">
        <v>102</v>
      </c>
      <c r="C353" s="24">
        <v>127.743</v>
      </c>
      <c r="D353" s="24">
        <v>127.929</v>
      </c>
      <c r="E353" s="24">
        <v>0</v>
      </c>
      <c r="F353" s="24">
        <v>0</v>
      </c>
      <c r="G353" s="24">
        <v>1</v>
      </c>
      <c r="H353" s="19">
        <v>0</v>
      </c>
      <c r="I353" s="19">
        <v>0</v>
      </c>
      <c r="J353" s="19">
        <v>0</v>
      </c>
      <c r="K353" s="22">
        <v>4</v>
      </c>
      <c r="L353" s="22">
        <v>2</v>
      </c>
      <c r="M353" s="22">
        <v>-1</v>
      </c>
      <c r="N353" s="22">
        <v>1</v>
      </c>
      <c r="O353" s="22">
        <v>0</v>
      </c>
      <c r="P353" s="22">
        <v>7.319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4">
        <v>399617</v>
      </c>
      <c r="B354" s="24" t="s">
        <v>414</v>
      </c>
      <c r="C354" s="24">
        <v>9359.1</v>
      </c>
      <c r="D354" s="24">
        <v>10514.959</v>
      </c>
      <c r="E354" s="24">
        <v>0</v>
      </c>
      <c r="F354" s="24">
        <v>0</v>
      </c>
      <c r="G354" s="24">
        <v>1</v>
      </c>
      <c r="H354" s="19">
        <v>0</v>
      </c>
      <c r="I354" s="19">
        <v>0</v>
      </c>
      <c r="J354" s="19">
        <v>0</v>
      </c>
      <c r="K354" s="22">
        <v>0</v>
      </c>
      <c r="L354" s="22">
        <v>2</v>
      </c>
      <c r="M354" s="22">
        <v>0</v>
      </c>
      <c r="N354" s="22">
        <v>0</v>
      </c>
      <c r="O354" s="22">
        <v>0</v>
      </c>
      <c r="P354" s="22">
        <v>0.003</v>
      </c>
      <c r="Q354" s="22">
        <v>0</v>
      </c>
      <c r="R354" s="22">
        <v>-1</v>
      </c>
      <c r="S354" s="23"/>
      <c r="T354" s="23"/>
      <c r="U354" s="23"/>
      <c r="V354" s="23"/>
      <c r="W354" s="23"/>
    </row>
    <row r="355" ht="16.5" spans="1:23">
      <c r="A355" s="24">
        <v>399684</v>
      </c>
      <c r="B355" s="24" t="s">
        <v>415</v>
      </c>
      <c r="C355" s="24">
        <v>1824.566</v>
      </c>
      <c r="D355" s="24">
        <v>2045.695</v>
      </c>
      <c r="E355" s="24">
        <v>0</v>
      </c>
      <c r="F355" s="24">
        <v>0</v>
      </c>
      <c r="G355" s="24">
        <v>1</v>
      </c>
      <c r="H355" s="19">
        <v>0</v>
      </c>
      <c r="I355" s="19">
        <v>0</v>
      </c>
      <c r="J355" s="19">
        <v>0</v>
      </c>
      <c r="K355" s="22">
        <v>2</v>
      </c>
      <c r="L355" s="22">
        <v>2</v>
      </c>
      <c r="M355" s="22">
        <v>0</v>
      </c>
      <c r="N355" s="22">
        <v>1</v>
      </c>
      <c r="O355" s="22">
        <v>0</v>
      </c>
      <c r="P355" s="22">
        <v>0.011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4">
        <v>399932</v>
      </c>
      <c r="B356" s="24" t="s">
        <v>406</v>
      </c>
      <c r="C356" s="24">
        <v>15449.76</v>
      </c>
      <c r="D356" s="24">
        <v>16993.752</v>
      </c>
      <c r="E356" s="24">
        <v>0</v>
      </c>
      <c r="F356" s="24">
        <v>0</v>
      </c>
      <c r="G356" s="24">
        <v>1</v>
      </c>
      <c r="H356" s="19">
        <v>0</v>
      </c>
      <c r="I356" s="19">
        <v>0</v>
      </c>
      <c r="J356" s="19">
        <v>0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-3.878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4">
        <v>399986</v>
      </c>
      <c r="B357" s="24" t="s">
        <v>416</v>
      </c>
      <c r="C357" s="24">
        <v>7198.852</v>
      </c>
      <c r="D357" s="24">
        <v>7960.17</v>
      </c>
      <c r="E357" s="24">
        <v>0</v>
      </c>
      <c r="F357" s="24">
        <v>0</v>
      </c>
      <c r="G357" s="24">
        <v>1</v>
      </c>
      <c r="H357" s="19">
        <v>0</v>
      </c>
      <c r="I357" s="19">
        <v>0</v>
      </c>
      <c r="J357" s="19">
        <v>0</v>
      </c>
      <c r="K357" s="22">
        <v>0</v>
      </c>
      <c r="L357" s="22">
        <v>2</v>
      </c>
      <c r="M357" s="22">
        <v>0</v>
      </c>
      <c r="N357" s="22">
        <v>0</v>
      </c>
      <c r="O357" s="22">
        <v>0</v>
      </c>
      <c r="P357" s="22">
        <v>0.003</v>
      </c>
      <c r="Q357" s="22">
        <v>0</v>
      </c>
      <c r="R357" s="22">
        <v>-1</v>
      </c>
      <c r="S357" s="23"/>
      <c r="T357" s="23"/>
      <c r="U357" s="23"/>
      <c r="V357" s="23"/>
      <c r="W357" s="23"/>
    </row>
    <row r="358" ht="16.5" spans="1:23">
      <c r="A358" s="24">
        <v>399987</v>
      </c>
      <c r="B358" s="24" t="s">
        <v>417</v>
      </c>
      <c r="C358" s="24">
        <v>5184.99</v>
      </c>
      <c r="D358" s="24">
        <v>5863.209</v>
      </c>
      <c r="E358" s="24">
        <v>0</v>
      </c>
      <c r="F358" s="24">
        <v>0</v>
      </c>
      <c r="G358" s="24">
        <v>1</v>
      </c>
      <c r="H358" s="19">
        <v>0</v>
      </c>
      <c r="I358" s="19">
        <v>0</v>
      </c>
      <c r="J358" s="19">
        <v>0</v>
      </c>
      <c r="K358" s="22">
        <v>0</v>
      </c>
      <c r="L358" s="22">
        <v>1</v>
      </c>
      <c r="M358" s="22">
        <v>0</v>
      </c>
      <c r="N358" s="22">
        <v>0</v>
      </c>
      <c r="O358" s="22">
        <v>0</v>
      </c>
      <c r="P358" s="22">
        <v>0.007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4">
        <v>399997</v>
      </c>
      <c r="B359" s="24" t="s">
        <v>418</v>
      </c>
      <c r="C359" s="24">
        <v>9096.744</v>
      </c>
      <c r="D359" s="24">
        <v>10396.735</v>
      </c>
      <c r="E359" s="24">
        <v>0</v>
      </c>
      <c r="F359" s="24">
        <v>0</v>
      </c>
      <c r="G359" s="24">
        <v>1</v>
      </c>
      <c r="H359" s="19">
        <v>0</v>
      </c>
      <c r="I359" s="19">
        <v>0</v>
      </c>
      <c r="J359" s="19">
        <v>0</v>
      </c>
      <c r="K359" s="22">
        <v>4</v>
      </c>
      <c r="L359" s="22">
        <v>0</v>
      </c>
      <c r="M359" s="22">
        <v>-1</v>
      </c>
      <c r="N359" s="22">
        <v>1</v>
      </c>
      <c r="O359" s="22">
        <v>0</v>
      </c>
      <c r="P359" s="22">
        <v>-4.651</v>
      </c>
      <c r="Q359" s="22">
        <v>0</v>
      </c>
      <c r="R359" s="22">
        <v>0</v>
      </c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1" t="s">
        <v>419</v>
      </c>
      <c r="L1" s="12"/>
      <c r="M1" s="12"/>
      <c r="N1" s="12"/>
      <c r="O1" s="12"/>
      <c r="P1" s="12"/>
      <c r="Q1" s="12"/>
      <c r="R1" s="16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20.25" spans="1:18">
      <c r="A3" s="5" t="s">
        <v>420</v>
      </c>
      <c r="B3" s="5" t="s">
        <v>421</v>
      </c>
      <c r="C3" s="5">
        <v>14672.045</v>
      </c>
      <c r="D3" s="5">
        <v>16167.784</v>
      </c>
      <c r="E3" s="5">
        <v>1</v>
      </c>
      <c r="F3" s="6">
        <v>0</v>
      </c>
      <c r="G3" s="6">
        <v>0</v>
      </c>
      <c r="H3" s="6">
        <v>1</v>
      </c>
      <c r="I3" s="6">
        <v>0.353</v>
      </c>
      <c r="J3" s="6">
        <v>9.571</v>
      </c>
      <c r="K3" s="14">
        <v>2</v>
      </c>
      <c r="L3" s="14">
        <v>0</v>
      </c>
      <c r="M3" s="14">
        <v>0</v>
      </c>
      <c r="N3" s="14">
        <v>0</v>
      </c>
      <c r="O3" s="14">
        <v>0</v>
      </c>
      <c r="P3" s="14">
        <v>54.31</v>
      </c>
      <c r="Q3" s="14">
        <v>0</v>
      </c>
      <c r="R3" s="14">
        <v>0</v>
      </c>
    </row>
    <row r="4" ht="20.25" spans="1:18">
      <c r="A4" s="5" t="s">
        <v>422</v>
      </c>
      <c r="B4" s="5" t="s">
        <v>423</v>
      </c>
      <c r="C4" s="5">
        <v>19331.439</v>
      </c>
      <c r="D4" s="5">
        <v>20500.482</v>
      </c>
      <c r="E4" s="5">
        <v>1</v>
      </c>
      <c r="F4" s="7">
        <v>0</v>
      </c>
      <c r="G4" s="7">
        <v>0</v>
      </c>
      <c r="H4" s="7">
        <v>1</v>
      </c>
      <c r="I4" s="7">
        <v>0.289</v>
      </c>
      <c r="J4" s="7">
        <v>5.975</v>
      </c>
      <c r="K4" s="14">
        <v>3</v>
      </c>
      <c r="L4" s="14">
        <v>2</v>
      </c>
      <c r="M4" s="14">
        <v>0</v>
      </c>
      <c r="N4" s="14">
        <v>0</v>
      </c>
      <c r="O4" s="14">
        <v>0</v>
      </c>
      <c r="P4" s="14">
        <v>14.729</v>
      </c>
      <c r="Q4" s="14">
        <v>0</v>
      </c>
      <c r="R4" s="14">
        <v>0</v>
      </c>
    </row>
    <row r="5" ht="20.25" spans="1:18">
      <c r="A5" s="8" t="s">
        <v>424</v>
      </c>
      <c r="B5" s="8" t="s">
        <v>425</v>
      </c>
      <c r="C5" s="8">
        <v>5160.21</v>
      </c>
      <c r="D5" s="8">
        <v>5464.39</v>
      </c>
      <c r="E5" s="8">
        <v>0</v>
      </c>
      <c r="F5" s="8">
        <v>1</v>
      </c>
      <c r="G5" s="7">
        <v>0</v>
      </c>
      <c r="H5" s="7">
        <v>0</v>
      </c>
      <c r="I5" s="7">
        <v>0</v>
      </c>
      <c r="J5" s="7">
        <v>0.247</v>
      </c>
      <c r="K5" s="14">
        <v>0</v>
      </c>
      <c r="L5" s="14">
        <v>2</v>
      </c>
      <c r="M5" s="14">
        <v>1</v>
      </c>
      <c r="N5" s="14">
        <v>-1</v>
      </c>
      <c r="O5" s="14">
        <v>0</v>
      </c>
      <c r="P5" s="14">
        <v>-0.622</v>
      </c>
      <c r="Q5" s="14">
        <v>0</v>
      </c>
      <c r="R5" s="14">
        <v>0</v>
      </c>
    </row>
    <row r="6" ht="20.25" spans="1:18">
      <c r="A6" s="9" t="s">
        <v>426</v>
      </c>
      <c r="B6" s="9" t="s">
        <v>427</v>
      </c>
      <c r="C6" s="9">
        <v>19945.484</v>
      </c>
      <c r="D6" s="9">
        <v>22098.133</v>
      </c>
      <c r="E6" s="9">
        <v>0</v>
      </c>
      <c r="F6" s="9">
        <v>0</v>
      </c>
      <c r="G6" s="9">
        <v>0</v>
      </c>
      <c r="H6" s="9">
        <v>1</v>
      </c>
      <c r="I6" s="6">
        <v>2.823</v>
      </c>
      <c r="J6" s="6">
        <v>12.289</v>
      </c>
      <c r="K6" s="14">
        <v>2</v>
      </c>
      <c r="L6" s="14">
        <v>0</v>
      </c>
      <c r="M6" s="14">
        <v>0</v>
      </c>
      <c r="N6" s="14">
        <v>-1</v>
      </c>
      <c r="O6" s="14">
        <v>0</v>
      </c>
      <c r="P6" s="14">
        <v>-33.109</v>
      </c>
      <c r="Q6" s="14">
        <v>0</v>
      </c>
      <c r="R6" s="14">
        <v>0</v>
      </c>
    </row>
    <row r="7" ht="20.25" spans="1:18">
      <c r="A7" s="9" t="s">
        <v>428</v>
      </c>
      <c r="B7" s="9" t="s">
        <v>429</v>
      </c>
      <c r="C7" s="9">
        <v>10191.012</v>
      </c>
      <c r="D7" s="9">
        <v>16543.459</v>
      </c>
      <c r="E7" s="9">
        <v>0</v>
      </c>
      <c r="F7" s="9">
        <v>0</v>
      </c>
      <c r="G7" s="9">
        <v>0</v>
      </c>
      <c r="H7" s="9">
        <v>1</v>
      </c>
      <c r="I7" s="6">
        <v>29.422</v>
      </c>
      <c r="J7" s="6">
        <v>56.523</v>
      </c>
      <c r="K7" s="14">
        <v>4</v>
      </c>
      <c r="L7" s="14">
        <v>1</v>
      </c>
      <c r="M7" s="14">
        <v>0</v>
      </c>
      <c r="N7" s="14">
        <v>1</v>
      </c>
      <c r="O7" s="14">
        <v>0</v>
      </c>
      <c r="P7" s="14">
        <v>-69.757</v>
      </c>
      <c r="Q7" s="14">
        <v>0</v>
      </c>
      <c r="R7" s="14">
        <v>0</v>
      </c>
    </row>
    <row r="8" ht="20.25" spans="1:18">
      <c r="A8" s="9" t="s">
        <v>430</v>
      </c>
      <c r="B8" s="9" t="s">
        <v>431</v>
      </c>
      <c r="C8" s="9">
        <v>20887.039</v>
      </c>
      <c r="D8" s="9">
        <v>23061.004</v>
      </c>
      <c r="E8" s="9">
        <v>0</v>
      </c>
      <c r="F8" s="9">
        <v>0</v>
      </c>
      <c r="G8" s="9">
        <v>0</v>
      </c>
      <c r="H8" s="9">
        <v>1</v>
      </c>
      <c r="I8" s="6">
        <v>3.631</v>
      </c>
      <c r="J8" s="6">
        <v>12.716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-2.406</v>
      </c>
      <c r="Q8" s="14">
        <v>0</v>
      </c>
      <c r="R8" s="14">
        <v>0</v>
      </c>
    </row>
    <row r="9" ht="20.25" spans="1:18">
      <c r="A9" s="9" t="s">
        <v>432</v>
      </c>
      <c r="B9" s="9" t="s">
        <v>433</v>
      </c>
      <c r="C9" s="9">
        <v>848.183</v>
      </c>
      <c r="D9" s="9">
        <v>1021.866</v>
      </c>
      <c r="E9" s="9">
        <v>0</v>
      </c>
      <c r="F9" s="9">
        <v>0</v>
      </c>
      <c r="G9" s="9">
        <v>0</v>
      </c>
      <c r="H9" s="9">
        <v>1</v>
      </c>
      <c r="I9" s="6">
        <v>6.594</v>
      </c>
      <c r="J9" s="6">
        <v>22.47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0.033</v>
      </c>
      <c r="Q9" s="14">
        <v>0</v>
      </c>
      <c r="R9" s="14">
        <v>0</v>
      </c>
    </row>
    <row r="10" ht="20.25" spans="1:18">
      <c r="A10" s="9" t="s">
        <v>434</v>
      </c>
      <c r="B10" s="9" t="s">
        <v>435</v>
      </c>
      <c r="C10" s="9">
        <v>10012.361</v>
      </c>
      <c r="D10" s="9">
        <v>11959.53</v>
      </c>
      <c r="E10" s="9">
        <v>0</v>
      </c>
      <c r="F10" s="9">
        <v>0</v>
      </c>
      <c r="G10" s="9">
        <v>0</v>
      </c>
      <c r="H10" s="9">
        <v>1</v>
      </c>
      <c r="I10" s="6">
        <v>7.506</v>
      </c>
      <c r="J10" s="6">
        <v>22.565</v>
      </c>
      <c r="K10" s="14">
        <v>4</v>
      </c>
      <c r="L10" s="14">
        <v>2</v>
      </c>
      <c r="M10" s="14">
        <v>0</v>
      </c>
      <c r="N10" s="14">
        <v>0</v>
      </c>
      <c r="O10" s="14">
        <v>0</v>
      </c>
      <c r="P10" s="14">
        <v>123.508</v>
      </c>
      <c r="Q10" s="14">
        <v>0</v>
      </c>
      <c r="R10" s="14">
        <v>1</v>
      </c>
    </row>
    <row r="11" ht="20.25" spans="1:18">
      <c r="A11" s="9" t="s">
        <v>436</v>
      </c>
      <c r="B11" s="9" t="s">
        <v>437</v>
      </c>
      <c r="C11" s="9">
        <v>81561.305</v>
      </c>
      <c r="D11" s="9">
        <v>96282.977</v>
      </c>
      <c r="E11" s="9">
        <v>0</v>
      </c>
      <c r="F11" s="9">
        <v>0</v>
      </c>
      <c r="G11" s="9">
        <v>0</v>
      </c>
      <c r="H11" s="9">
        <v>1</v>
      </c>
      <c r="I11" s="6">
        <v>3.601</v>
      </c>
      <c r="J11" s="6">
        <v>18.341</v>
      </c>
      <c r="K11" s="14">
        <v>3</v>
      </c>
      <c r="L11" s="14">
        <v>0</v>
      </c>
      <c r="M11" s="14">
        <v>0</v>
      </c>
      <c r="N11" s="14">
        <v>0</v>
      </c>
      <c r="O11" s="14">
        <v>0</v>
      </c>
      <c r="P11" s="14">
        <v>59.417</v>
      </c>
      <c r="Q11" s="14">
        <v>0</v>
      </c>
      <c r="R11" s="14">
        <v>0</v>
      </c>
    </row>
    <row r="12" ht="20.25" spans="1:18">
      <c r="A12" s="9" t="s">
        <v>438</v>
      </c>
      <c r="B12" s="9" t="s">
        <v>439</v>
      </c>
      <c r="C12" s="9">
        <v>113959.961</v>
      </c>
      <c r="D12" s="9">
        <v>132774.969</v>
      </c>
      <c r="E12" s="9">
        <v>0</v>
      </c>
      <c r="F12" s="9">
        <v>0</v>
      </c>
      <c r="G12" s="9">
        <v>0</v>
      </c>
      <c r="H12" s="9">
        <v>1</v>
      </c>
      <c r="I12" s="6">
        <v>7.027</v>
      </c>
      <c r="J12" s="6">
        <v>20.202</v>
      </c>
      <c r="K12" s="14">
        <v>3</v>
      </c>
      <c r="L12" s="14">
        <v>0</v>
      </c>
      <c r="M12" s="14">
        <v>0</v>
      </c>
      <c r="N12" s="14">
        <v>0</v>
      </c>
      <c r="O12" s="14">
        <v>0</v>
      </c>
      <c r="P12" s="14">
        <v>55.983</v>
      </c>
      <c r="Q12" s="14">
        <v>0</v>
      </c>
      <c r="R12" s="14">
        <v>0</v>
      </c>
    </row>
    <row r="13" ht="20.25" spans="1:18">
      <c r="A13" s="9" t="s">
        <v>440</v>
      </c>
      <c r="B13" s="9" t="s">
        <v>441</v>
      </c>
      <c r="C13" s="9">
        <v>274107</v>
      </c>
      <c r="D13" s="9">
        <v>344407.125</v>
      </c>
      <c r="E13" s="9">
        <v>0</v>
      </c>
      <c r="F13" s="9">
        <v>0</v>
      </c>
      <c r="G13" s="9">
        <v>0</v>
      </c>
      <c r="H13" s="9">
        <v>1</v>
      </c>
      <c r="I13" s="6">
        <v>17.006</v>
      </c>
      <c r="J13" s="6">
        <v>33.947</v>
      </c>
      <c r="K13" s="14">
        <v>4</v>
      </c>
      <c r="L13" s="14">
        <v>1</v>
      </c>
      <c r="M13" s="14">
        <v>0</v>
      </c>
      <c r="N13" s="14">
        <v>0</v>
      </c>
      <c r="O13" s="14">
        <v>0</v>
      </c>
      <c r="P13" s="14">
        <v>12.788</v>
      </c>
      <c r="Q13" s="14">
        <v>0</v>
      </c>
      <c r="R13" s="14">
        <v>0</v>
      </c>
    </row>
    <row r="14" ht="20.25" spans="1:18">
      <c r="A14" s="9" t="s">
        <v>442</v>
      </c>
      <c r="B14" s="9" t="s">
        <v>443</v>
      </c>
      <c r="C14" s="9">
        <v>12491.971</v>
      </c>
      <c r="D14" s="9">
        <v>13665.414</v>
      </c>
      <c r="E14" s="9">
        <v>0</v>
      </c>
      <c r="F14" s="9">
        <v>0</v>
      </c>
      <c r="G14" s="9">
        <v>0</v>
      </c>
      <c r="H14" s="9">
        <v>1</v>
      </c>
      <c r="I14" s="6">
        <v>6.241</v>
      </c>
      <c r="J14" s="6">
        <v>14.292</v>
      </c>
      <c r="K14" s="14">
        <v>4</v>
      </c>
      <c r="L14" s="14">
        <v>2</v>
      </c>
      <c r="M14" s="14">
        <v>0</v>
      </c>
      <c r="N14" s="14">
        <v>0</v>
      </c>
      <c r="O14" s="14">
        <v>0</v>
      </c>
      <c r="P14" s="14">
        <v>-22.019</v>
      </c>
      <c r="Q14" s="14">
        <v>0</v>
      </c>
      <c r="R14" s="14">
        <v>0</v>
      </c>
    </row>
    <row r="15" ht="20.25" spans="1:18">
      <c r="A15" s="9" t="s">
        <v>444</v>
      </c>
      <c r="B15" s="9" t="s">
        <v>445</v>
      </c>
      <c r="C15" s="9">
        <v>2901.17</v>
      </c>
      <c r="D15" s="9">
        <v>3386.689</v>
      </c>
      <c r="E15" s="9">
        <v>0</v>
      </c>
      <c r="F15" s="9">
        <v>0</v>
      </c>
      <c r="G15" s="9">
        <v>0</v>
      </c>
      <c r="H15" s="9">
        <v>1</v>
      </c>
      <c r="I15" s="6">
        <v>2.091</v>
      </c>
      <c r="J15" s="6">
        <v>16.127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14">
        <v>0.611</v>
      </c>
      <c r="Q15" s="14">
        <v>0</v>
      </c>
      <c r="R15" s="14">
        <v>0</v>
      </c>
    </row>
    <row r="16" ht="20.25" spans="1:18">
      <c r="A16" s="9" t="s">
        <v>446</v>
      </c>
      <c r="B16" s="9" t="s">
        <v>447</v>
      </c>
      <c r="C16" s="9">
        <v>21847.191</v>
      </c>
      <c r="D16" s="9">
        <v>23755.605</v>
      </c>
      <c r="E16" s="9">
        <v>0</v>
      </c>
      <c r="F16" s="9">
        <v>0</v>
      </c>
      <c r="G16" s="9">
        <v>0</v>
      </c>
      <c r="H16" s="9">
        <v>1</v>
      </c>
      <c r="I16" s="6">
        <v>3.038</v>
      </c>
      <c r="J16" s="6">
        <v>10.828</v>
      </c>
      <c r="K16" s="14">
        <v>4</v>
      </c>
      <c r="L16" s="14">
        <v>0</v>
      </c>
      <c r="M16" s="14">
        <v>0</v>
      </c>
      <c r="N16" s="14">
        <v>0</v>
      </c>
      <c r="O16" s="14">
        <v>0</v>
      </c>
      <c r="P16" s="14">
        <v>11.918</v>
      </c>
      <c r="Q16" s="14">
        <v>0</v>
      </c>
      <c r="R16" s="14">
        <v>0</v>
      </c>
    </row>
    <row r="17" ht="20.25" spans="1:18">
      <c r="A17" s="9" t="s">
        <v>448</v>
      </c>
      <c r="B17" s="9" t="s">
        <v>449</v>
      </c>
      <c r="C17" s="9">
        <v>3957.366</v>
      </c>
      <c r="D17" s="9">
        <v>4289.184</v>
      </c>
      <c r="E17" s="9">
        <v>0</v>
      </c>
      <c r="F17" s="9">
        <v>0</v>
      </c>
      <c r="G17" s="9">
        <v>0</v>
      </c>
      <c r="H17" s="9">
        <v>1</v>
      </c>
      <c r="I17" s="6">
        <v>1.917</v>
      </c>
      <c r="J17" s="6">
        <v>9.505</v>
      </c>
      <c r="K17" s="14">
        <v>4</v>
      </c>
      <c r="L17" s="14">
        <v>0</v>
      </c>
      <c r="M17" s="14">
        <v>0</v>
      </c>
      <c r="N17" s="14">
        <v>0</v>
      </c>
      <c r="O17" s="14">
        <v>0</v>
      </c>
      <c r="P17" s="14">
        <v>2.074</v>
      </c>
      <c r="Q17" s="14">
        <v>0</v>
      </c>
      <c r="R17" s="14">
        <v>0</v>
      </c>
    </row>
    <row r="18" ht="20.25" spans="1:18">
      <c r="A18" s="9" t="s">
        <v>450</v>
      </c>
      <c r="B18" s="9" t="s">
        <v>451</v>
      </c>
      <c r="C18" s="9">
        <v>5342.855</v>
      </c>
      <c r="D18" s="9">
        <v>5972.8</v>
      </c>
      <c r="E18" s="9">
        <v>0</v>
      </c>
      <c r="F18" s="9">
        <v>0</v>
      </c>
      <c r="G18" s="9">
        <v>0</v>
      </c>
      <c r="H18" s="9">
        <v>1</v>
      </c>
      <c r="I18" s="7">
        <v>1.439</v>
      </c>
      <c r="J18" s="7">
        <v>11.834</v>
      </c>
      <c r="K18" s="14">
        <v>3</v>
      </c>
      <c r="L18" s="14">
        <v>1</v>
      </c>
      <c r="M18" s="14">
        <v>-1</v>
      </c>
      <c r="N18" s="14">
        <v>1</v>
      </c>
      <c r="O18" s="14">
        <v>0</v>
      </c>
      <c r="P18" s="14">
        <v>18.106</v>
      </c>
      <c r="Q18" s="14">
        <v>0</v>
      </c>
      <c r="R18" s="14">
        <v>0</v>
      </c>
    </row>
    <row r="19" ht="20.25" spans="1:18">
      <c r="A19" s="9" t="s">
        <v>452</v>
      </c>
      <c r="B19" s="9" t="s">
        <v>453</v>
      </c>
      <c r="C19" s="9">
        <v>2087.234</v>
      </c>
      <c r="D19" s="9">
        <v>2274.963</v>
      </c>
      <c r="E19" s="9">
        <v>0</v>
      </c>
      <c r="F19" s="9">
        <v>0</v>
      </c>
      <c r="G19" s="9">
        <v>0</v>
      </c>
      <c r="H19" s="9">
        <v>1</v>
      </c>
      <c r="I19" s="7">
        <v>0.613</v>
      </c>
      <c r="J19" s="7">
        <v>8.815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-0.961</v>
      </c>
      <c r="Q19" s="14">
        <v>0</v>
      </c>
      <c r="R19" s="14">
        <v>0</v>
      </c>
    </row>
    <row r="20" ht="20.25" spans="1:18">
      <c r="A20" s="9" t="s">
        <v>454</v>
      </c>
      <c r="B20" s="9" t="s">
        <v>455</v>
      </c>
      <c r="C20" s="9">
        <v>6300.347</v>
      </c>
      <c r="D20" s="9">
        <v>7252.819</v>
      </c>
      <c r="E20" s="9">
        <v>0</v>
      </c>
      <c r="F20" s="9">
        <v>0</v>
      </c>
      <c r="G20" s="9">
        <v>0</v>
      </c>
      <c r="H20" s="9">
        <v>1</v>
      </c>
      <c r="I20" s="7">
        <v>6.282</v>
      </c>
      <c r="J20" s="7">
        <v>18.59</v>
      </c>
      <c r="K20" s="14">
        <v>4</v>
      </c>
      <c r="L20" s="14">
        <v>2</v>
      </c>
      <c r="M20" s="14">
        <v>-1</v>
      </c>
      <c r="N20" s="14">
        <v>1</v>
      </c>
      <c r="O20" s="14">
        <v>0</v>
      </c>
      <c r="P20" s="14">
        <v>34.083</v>
      </c>
      <c r="Q20" s="14">
        <v>0</v>
      </c>
      <c r="R20" s="14">
        <v>0</v>
      </c>
    </row>
    <row r="21" ht="20.25" spans="1:18">
      <c r="A21" s="9" t="s">
        <v>456</v>
      </c>
      <c r="B21" s="9" t="s">
        <v>457</v>
      </c>
      <c r="C21" s="9">
        <v>3474.187</v>
      </c>
      <c r="D21" s="9">
        <v>3559.025</v>
      </c>
      <c r="E21" s="9">
        <v>0</v>
      </c>
      <c r="F21" s="9">
        <v>0</v>
      </c>
      <c r="G21" s="9">
        <v>0</v>
      </c>
      <c r="H21" s="9">
        <v>1</v>
      </c>
      <c r="I21" s="7">
        <v>0.503</v>
      </c>
      <c r="J21" s="7">
        <v>2.874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-1.199</v>
      </c>
      <c r="Q21" s="14">
        <v>0</v>
      </c>
      <c r="R21" s="14">
        <v>0</v>
      </c>
    </row>
    <row r="22" ht="20.25" spans="1:18">
      <c r="A22" s="9" t="s">
        <v>458</v>
      </c>
      <c r="B22" s="9" t="s">
        <v>459</v>
      </c>
      <c r="C22" s="9">
        <v>13210.557</v>
      </c>
      <c r="D22" s="9">
        <v>14436.306</v>
      </c>
      <c r="E22" s="9">
        <v>0</v>
      </c>
      <c r="F22" s="9">
        <v>0</v>
      </c>
      <c r="G22" s="9">
        <v>0</v>
      </c>
      <c r="H22" s="9">
        <v>1</v>
      </c>
      <c r="I22" s="7">
        <v>2.193</v>
      </c>
      <c r="J22" s="7">
        <v>10.498</v>
      </c>
      <c r="K22" s="14">
        <v>3</v>
      </c>
      <c r="L22" s="14">
        <v>0</v>
      </c>
      <c r="M22" s="14">
        <v>0</v>
      </c>
      <c r="N22" s="14">
        <v>0</v>
      </c>
      <c r="O22" s="14">
        <v>0</v>
      </c>
      <c r="P22" s="14">
        <v>22.156</v>
      </c>
      <c r="Q22" s="14">
        <v>0</v>
      </c>
      <c r="R22" s="14">
        <v>1</v>
      </c>
    </row>
    <row r="23" ht="20.25" spans="1:18">
      <c r="A23" s="9" t="s">
        <v>460</v>
      </c>
      <c r="B23" s="9" t="s">
        <v>461</v>
      </c>
      <c r="C23" s="9">
        <v>6076.431</v>
      </c>
      <c r="D23" s="9">
        <v>6615.362</v>
      </c>
      <c r="E23" s="9">
        <v>0</v>
      </c>
      <c r="F23" s="9">
        <v>0</v>
      </c>
      <c r="G23" s="9">
        <v>0</v>
      </c>
      <c r="H23" s="9">
        <v>1</v>
      </c>
      <c r="I23" s="7">
        <v>1.469</v>
      </c>
      <c r="J23" s="7">
        <v>9.496</v>
      </c>
      <c r="K23" s="14">
        <v>4</v>
      </c>
      <c r="L23" s="14">
        <v>2</v>
      </c>
      <c r="M23" s="14">
        <v>0</v>
      </c>
      <c r="N23" s="14">
        <v>1</v>
      </c>
      <c r="O23" s="14">
        <v>0</v>
      </c>
      <c r="P23" s="14">
        <v>25.999</v>
      </c>
      <c r="Q23" s="14">
        <v>0</v>
      </c>
      <c r="R23" s="14">
        <v>1</v>
      </c>
    </row>
    <row r="24" ht="20.25" spans="1:18">
      <c r="A24" s="9" t="s">
        <v>462</v>
      </c>
      <c r="B24" s="9" t="s">
        <v>463</v>
      </c>
      <c r="C24" s="9">
        <v>5590.366</v>
      </c>
      <c r="D24" s="9">
        <v>6087.948</v>
      </c>
      <c r="E24" s="9">
        <v>0</v>
      </c>
      <c r="F24" s="9">
        <v>0</v>
      </c>
      <c r="G24" s="9">
        <v>0</v>
      </c>
      <c r="H24" s="9">
        <v>1</v>
      </c>
      <c r="I24" s="7">
        <v>3.915</v>
      </c>
      <c r="J24" s="7">
        <v>11.768</v>
      </c>
      <c r="K24" s="14">
        <v>4</v>
      </c>
      <c r="L24" s="14">
        <v>2</v>
      </c>
      <c r="M24" s="14">
        <v>0</v>
      </c>
      <c r="N24" s="14">
        <v>1</v>
      </c>
      <c r="O24" s="14">
        <v>0</v>
      </c>
      <c r="P24" s="14">
        <v>28.253</v>
      </c>
      <c r="Q24" s="14">
        <v>0</v>
      </c>
      <c r="R24" s="14">
        <v>1</v>
      </c>
    </row>
    <row r="25" ht="20.25" spans="1:18">
      <c r="A25" s="9" t="s">
        <v>464</v>
      </c>
      <c r="B25" s="9" t="s">
        <v>465</v>
      </c>
      <c r="C25" s="9">
        <v>6350.659</v>
      </c>
      <c r="D25" s="9">
        <v>7257.122</v>
      </c>
      <c r="E25" s="9">
        <v>0</v>
      </c>
      <c r="F25" s="9">
        <v>0</v>
      </c>
      <c r="G25" s="9">
        <v>0</v>
      </c>
      <c r="H25" s="9">
        <v>1</v>
      </c>
      <c r="I25" s="7">
        <v>2.01</v>
      </c>
      <c r="J25" s="7">
        <v>14.25</v>
      </c>
      <c r="K25" s="14">
        <v>4</v>
      </c>
      <c r="L25" s="14">
        <v>2</v>
      </c>
      <c r="M25" s="14">
        <v>0</v>
      </c>
      <c r="N25" s="14">
        <v>0</v>
      </c>
      <c r="O25" s="14">
        <v>0</v>
      </c>
      <c r="P25" s="14">
        <v>22.805</v>
      </c>
      <c r="Q25" s="14">
        <v>0</v>
      </c>
      <c r="R25" s="14">
        <v>1</v>
      </c>
    </row>
    <row r="26" ht="20.25" spans="1:18">
      <c r="A26" s="9" t="s">
        <v>466</v>
      </c>
      <c r="B26" s="9" t="s">
        <v>467</v>
      </c>
      <c r="C26" s="9">
        <v>4475.498</v>
      </c>
      <c r="D26" s="9">
        <v>5062.491</v>
      </c>
      <c r="E26" s="9">
        <v>0</v>
      </c>
      <c r="F26" s="9">
        <v>0</v>
      </c>
      <c r="G26" s="9">
        <v>0</v>
      </c>
      <c r="H26" s="9">
        <v>1</v>
      </c>
      <c r="I26" s="7">
        <v>5.797</v>
      </c>
      <c r="J26" s="7">
        <v>16.719</v>
      </c>
      <c r="K26" s="14">
        <v>4</v>
      </c>
      <c r="L26" s="14">
        <v>2</v>
      </c>
      <c r="M26" s="14">
        <v>0</v>
      </c>
      <c r="N26" s="14">
        <v>1</v>
      </c>
      <c r="O26" s="14">
        <v>0</v>
      </c>
      <c r="P26" s="14">
        <v>27.758</v>
      </c>
      <c r="Q26" s="14">
        <v>0</v>
      </c>
      <c r="R26" s="14">
        <v>0</v>
      </c>
    </row>
    <row r="27" ht="20.25" spans="1:18">
      <c r="A27" s="9" t="s">
        <v>468</v>
      </c>
      <c r="B27" s="9" t="s">
        <v>469</v>
      </c>
      <c r="C27" s="9">
        <v>6495.304</v>
      </c>
      <c r="D27" s="9">
        <v>7556.442</v>
      </c>
      <c r="E27" s="9">
        <v>0</v>
      </c>
      <c r="F27" s="9">
        <v>0</v>
      </c>
      <c r="G27" s="9">
        <v>0</v>
      </c>
      <c r="H27" s="9">
        <v>1</v>
      </c>
      <c r="I27" s="7">
        <v>10.042</v>
      </c>
      <c r="J27" s="7">
        <v>22.675</v>
      </c>
      <c r="K27" s="14">
        <v>4</v>
      </c>
      <c r="L27" s="14">
        <v>1</v>
      </c>
      <c r="M27" s="14">
        <v>-1</v>
      </c>
      <c r="N27" s="14">
        <v>1</v>
      </c>
      <c r="O27" s="14">
        <v>0</v>
      </c>
      <c r="P27" s="14">
        <v>-8.426</v>
      </c>
      <c r="Q27" s="14">
        <v>0</v>
      </c>
      <c r="R27" s="14">
        <v>0</v>
      </c>
    </row>
    <row r="28" ht="20.25" spans="1:18">
      <c r="A28" s="9" t="s">
        <v>470</v>
      </c>
      <c r="B28" s="9" t="s">
        <v>471</v>
      </c>
      <c r="C28" s="9">
        <v>6691.719</v>
      </c>
      <c r="D28" s="9">
        <v>7549.615</v>
      </c>
      <c r="E28" s="9">
        <v>0</v>
      </c>
      <c r="F28" s="9">
        <v>0</v>
      </c>
      <c r="G28" s="9">
        <v>0</v>
      </c>
      <c r="H28" s="9">
        <v>1</v>
      </c>
      <c r="I28" s="7">
        <v>8.96</v>
      </c>
      <c r="J28" s="7">
        <v>19.305</v>
      </c>
      <c r="K28" s="15">
        <v>4</v>
      </c>
      <c r="L28" s="14">
        <v>1</v>
      </c>
      <c r="M28" s="14">
        <v>0</v>
      </c>
      <c r="N28" s="14">
        <v>0</v>
      </c>
      <c r="O28" s="14">
        <v>0</v>
      </c>
      <c r="P28" s="14">
        <v>-5.726</v>
      </c>
      <c r="Q28" s="14">
        <v>0</v>
      </c>
      <c r="R28" s="14">
        <v>1</v>
      </c>
    </row>
    <row r="29" ht="20.25" spans="1:18">
      <c r="A29" s="9" t="s">
        <v>472</v>
      </c>
      <c r="B29" s="9" t="s">
        <v>473</v>
      </c>
      <c r="C29" s="9">
        <v>71562.391</v>
      </c>
      <c r="D29" s="9">
        <v>86825.016</v>
      </c>
      <c r="E29" s="9">
        <v>0</v>
      </c>
      <c r="F29" s="9">
        <v>0</v>
      </c>
      <c r="G29" s="9">
        <v>0</v>
      </c>
      <c r="H29" s="9">
        <v>1</v>
      </c>
      <c r="I29" s="7">
        <v>2.048</v>
      </c>
      <c r="J29" s="7">
        <v>19.266</v>
      </c>
      <c r="K29" s="15">
        <v>3</v>
      </c>
      <c r="L29" s="14">
        <v>1</v>
      </c>
      <c r="M29" s="14">
        <v>0</v>
      </c>
      <c r="N29" s="14">
        <v>-1</v>
      </c>
      <c r="O29" s="14">
        <v>0</v>
      </c>
      <c r="P29" s="14">
        <v>75.056</v>
      </c>
      <c r="Q29" s="14">
        <v>0</v>
      </c>
      <c r="R29" s="14">
        <v>0</v>
      </c>
    </row>
    <row r="30" ht="20.25" spans="1:18">
      <c r="A30" s="9" t="s">
        <v>474</v>
      </c>
      <c r="B30" s="9" t="s">
        <v>475</v>
      </c>
      <c r="C30" s="9">
        <v>73481.422</v>
      </c>
      <c r="D30" s="9">
        <v>120813.102</v>
      </c>
      <c r="E30" s="9">
        <v>0</v>
      </c>
      <c r="F30" s="9">
        <v>0</v>
      </c>
      <c r="G30" s="9">
        <v>0</v>
      </c>
      <c r="H30" s="9">
        <v>1</v>
      </c>
      <c r="I30" s="7">
        <v>28.42</v>
      </c>
      <c r="J30" s="7">
        <v>56.463</v>
      </c>
      <c r="K30" s="15">
        <v>4</v>
      </c>
      <c r="L30" s="14">
        <v>0</v>
      </c>
      <c r="M30" s="14">
        <v>0</v>
      </c>
      <c r="N30" s="14">
        <v>0</v>
      </c>
      <c r="O30" s="14">
        <v>0</v>
      </c>
      <c r="P30" s="14">
        <v>1246.807</v>
      </c>
      <c r="Q30" s="14">
        <v>0</v>
      </c>
      <c r="R30" s="14">
        <v>1</v>
      </c>
    </row>
    <row r="31" ht="20.25" spans="1:18">
      <c r="A31" s="10" t="s">
        <v>476</v>
      </c>
      <c r="B31" s="10" t="s">
        <v>477</v>
      </c>
      <c r="C31" s="10">
        <v>8965.643</v>
      </c>
      <c r="D31" s="10">
        <v>11472.453</v>
      </c>
      <c r="E31" s="10">
        <v>0</v>
      </c>
      <c r="F31" s="10">
        <v>0</v>
      </c>
      <c r="G31" s="10">
        <v>1</v>
      </c>
      <c r="H31" s="7">
        <v>0</v>
      </c>
      <c r="I31" s="7">
        <v>0</v>
      </c>
      <c r="J31" s="7">
        <v>0</v>
      </c>
      <c r="K31" s="15">
        <v>0</v>
      </c>
      <c r="L31" s="14">
        <v>0</v>
      </c>
      <c r="M31" s="14">
        <v>0</v>
      </c>
      <c r="N31" s="14">
        <v>0</v>
      </c>
      <c r="O31" s="14">
        <v>0</v>
      </c>
      <c r="P31" s="14">
        <v>-5.819</v>
      </c>
      <c r="Q31" s="14">
        <v>0</v>
      </c>
      <c r="R31" s="14">
        <v>0</v>
      </c>
    </row>
    <row r="32" ht="20.25" spans="1:18">
      <c r="A32" s="10" t="s">
        <v>478</v>
      </c>
      <c r="B32" s="10" t="s">
        <v>479</v>
      </c>
      <c r="C32" s="10">
        <v>2627.982</v>
      </c>
      <c r="D32" s="10">
        <v>3237.309</v>
      </c>
      <c r="E32" s="10">
        <v>0</v>
      </c>
      <c r="F32" s="10">
        <v>0</v>
      </c>
      <c r="G32" s="10">
        <v>1</v>
      </c>
      <c r="H32" s="7">
        <v>0</v>
      </c>
      <c r="I32" s="7">
        <v>0</v>
      </c>
      <c r="J32" s="7">
        <v>0</v>
      </c>
      <c r="K32" s="15">
        <v>2</v>
      </c>
      <c r="L32" s="14">
        <v>0</v>
      </c>
      <c r="M32" s="14">
        <v>1</v>
      </c>
      <c r="N32" s="14">
        <v>-1</v>
      </c>
      <c r="O32" s="14">
        <v>0</v>
      </c>
      <c r="P32" s="14">
        <v>7.748</v>
      </c>
      <c r="Q32" s="14">
        <v>0</v>
      </c>
      <c r="R32" s="14">
        <v>0</v>
      </c>
    </row>
    <row r="33" ht="20.25" spans="1:18">
      <c r="A33" s="10" t="s">
        <v>480</v>
      </c>
      <c r="B33" s="10" t="s">
        <v>481</v>
      </c>
      <c r="C33" s="10">
        <v>2544.073</v>
      </c>
      <c r="D33" s="10">
        <v>3003.527</v>
      </c>
      <c r="E33" s="10">
        <v>0</v>
      </c>
      <c r="F33" s="10">
        <v>0</v>
      </c>
      <c r="G33" s="10">
        <v>1</v>
      </c>
      <c r="H33" s="7">
        <v>0</v>
      </c>
      <c r="I33" s="7">
        <v>0</v>
      </c>
      <c r="J33" s="7">
        <v>0</v>
      </c>
      <c r="K33" s="15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10" t="s">
        <v>482</v>
      </c>
      <c r="B34" s="10" t="s">
        <v>483</v>
      </c>
      <c r="C34" s="10">
        <v>2262.09</v>
      </c>
      <c r="D34" s="10">
        <v>2539.426</v>
      </c>
      <c r="E34" s="10">
        <v>0</v>
      </c>
      <c r="F34" s="10">
        <v>0</v>
      </c>
      <c r="G34" s="10">
        <v>1</v>
      </c>
      <c r="H34" s="7">
        <v>0</v>
      </c>
      <c r="I34" s="7">
        <v>0</v>
      </c>
      <c r="J34" s="7">
        <v>0</v>
      </c>
      <c r="K34" s="15">
        <v>0</v>
      </c>
      <c r="L34" s="14">
        <v>0</v>
      </c>
      <c r="M34" s="14">
        <v>0</v>
      </c>
      <c r="N34" s="14">
        <v>0</v>
      </c>
      <c r="O34" s="14">
        <v>0</v>
      </c>
      <c r="P34" s="14">
        <v>3.134</v>
      </c>
      <c r="Q34" s="14">
        <v>0</v>
      </c>
      <c r="R34" s="14">
        <v>0</v>
      </c>
    </row>
    <row r="35" ht="20.25" spans="1:18">
      <c r="A35" s="10" t="s">
        <v>484</v>
      </c>
      <c r="B35" s="10" t="s">
        <v>485</v>
      </c>
      <c r="C35" s="10">
        <v>2150.37</v>
      </c>
      <c r="D35" s="10">
        <v>2638.441</v>
      </c>
      <c r="E35" s="10">
        <v>0</v>
      </c>
      <c r="F35" s="10">
        <v>0</v>
      </c>
      <c r="G35" s="10">
        <v>1</v>
      </c>
      <c r="H35" s="7">
        <v>0</v>
      </c>
      <c r="I35" s="7">
        <v>0</v>
      </c>
      <c r="J35" s="7">
        <v>0</v>
      </c>
      <c r="K35" s="15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5.248</v>
      </c>
      <c r="Q35" s="14">
        <v>0</v>
      </c>
      <c r="R35" s="14">
        <v>0</v>
      </c>
    </row>
    <row r="36" ht="20.25" spans="1:18">
      <c r="A36" s="10" t="s">
        <v>486</v>
      </c>
      <c r="B36" s="10" t="s">
        <v>487</v>
      </c>
      <c r="C36" s="10">
        <v>967.581</v>
      </c>
      <c r="D36" s="10">
        <v>1188.864</v>
      </c>
      <c r="E36" s="10">
        <v>0</v>
      </c>
      <c r="F36" s="10">
        <v>0</v>
      </c>
      <c r="G36" s="10">
        <v>1</v>
      </c>
      <c r="H36" s="7">
        <v>0</v>
      </c>
      <c r="I36" s="7">
        <v>0</v>
      </c>
      <c r="J36" s="7">
        <v>0</v>
      </c>
      <c r="K36" s="15">
        <v>4</v>
      </c>
      <c r="L36" s="14">
        <v>0</v>
      </c>
      <c r="M36" s="14">
        <v>0</v>
      </c>
      <c r="N36" s="14">
        <v>0</v>
      </c>
      <c r="O36" s="14">
        <v>0</v>
      </c>
      <c r="P36" s="14">
        <v>3.163</v>
      </c>
      <c r="Q36" s="14">
        <v>0</v>
      </c>
      <c r="R36" s="14">
        <v>1</v>
      </c>
    </row>
    <row r="37" ht="20.25" spans="1:18">
      <c r="A37" s="6" t="s">
        <v>488</v>
      </c>
      <c r="B37" s="6" t="s">
        <v>489</v>
      </c>
      <c r="C37" s="6">
        <v>2666.95</v>
      </c>
      <c r="D37" s="6">
        <v>3132.412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2.345</v>
      </c>
      <c r="K37" s="15">
        <v>0</v>
      </c>
      <c r="L37" s="14">
        <v>1</v>
      </c>
      <c r="M37" s="14">
        <v>1</v>
      </c>
      <c r="N37" s="14">
        <v>0</v>
      </c>
      <c r="O37" s="14">
        <v>0</v>
      </c>
      <c r="P37" s="14">
        <v>3.307</v>
      </c>
      <c r="Q37" s="14">
        <v>0</v>
      </c>
      <c r="R37" s="14">
        <v>0</v>
      </c>
    </row>
    <row r="38" ht="20.25" spans="1:18">
      <c r="A38" s="6" t="s">
        <v>490</v>
      </c>
      <c r="B38" s="6" t="s">
        <v>491</v>
      </c>
      <c r="C38" s="6">
        <v>2924.575</v>
      </c>
      <c r="D38" s="6">
        <v>3379.766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9.596</v>
      </c>
      <c r="K38" s="15">
        <v>0</v>
      </c>
      <c r="L38" s="14">
        <v>2</v>
      </c>
      <c r="M38" s="14">
        <v>0</v>
      </c>
      <c r="N38" s="14">
        <v>1</v>
      </c>
      <c r="O38" s="14">
        <v>0</v>
      </c>
      <c r="P38" s="14">
        <v>10.171</v>
      </c>
      <c r="Q38" s="14">
        <v>0</v>
      </c>
      <c r="R38" s="14">
        <v>1</v>
      </c>
    </row>
    <row r="39" ht="20.25" spans="1:18">
      <c r="A39" s="6" t="s">
        <v>492</v>
      </c>
      <c r="B39" s="6" t="s">
        <v>493</v>
      </c>
      <c r="C39" s="6">
        <v>2440.419</v>
      </c>
      <c r="D39" s="6">
        <v>2963.538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6.925</v>
      </c>
      <c r="K39" s="15">
        <v>0</v>
      </c>
      <c r="L39" s="14">
        <v>1</v>
      </c>
      <c r="M39" s="14">
        <v>0</v>
      </c>
      <c r="N39" s="14">
        <v>0</v>
      </c>
      <c r="O39" s="14">
        <v>0</v>
      </c>
      <c r="P39" s="14">
        <v>6.021</v>
      </c>
      <c r="Q39" s="14">
        <v>0</v>
      </c>
      <c r="R39" s="14">
        <v>0</v>
      </c>
    </row>
    <row r="40" ht="20.25" spans="1:18">
      <c r="A40" s="6" t="s">
        <v>494</v>
      </c>
      <c r="B40" s="6" t="s">
        <v>495</v>
      </c>
      <c r="C40" s="6">
        <v>3196.362</v>
      </c>
      <c r="D40" s="6">
        <v>3391.17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2.876</v>
      </c>
      <c r="K40" s="15">
        <v>1</v>
      </c>
      <c r="L40" s="14">
        <v>0</v>
      </c>
      <c r="M40" s="14">
        <v>0</v>
      </c>
      <c r="N40" s="14">
        <v>-1</v>
      </c>
      <c r="O40" s="14">
        <v>0</v>
      </c>
      <c r="P40" s="14">
        <v>-0.229</v>
      </c>
      <c r="Q40" s="14">
        <v>0</v>
      </c>
      <c r="R40" s="14">
        <v>0</v>
      </c>
    </row>
    <row r="41" ht="20.25" spans="1:18">
      <c r="A41" s="6" t="s">
        <v>496</v>
      </c>
      <c r="B41" s="6" t="s">
        <v>497</v>
      </c>
      <c r="C41" s="6">
        <v>4008.517</v>
      </c>
      <c r="D41" s="6">
        <v>4348.559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3.269</v>
      </c>
      <c r="K41" s="15">
        <v>2</v>
      </c>
      <c r="L41" s="14">
        <v>2</v>
      </c>
      <c r="M41" s="14">
        <v>0</v>
      </c>
      <c r="N41" s="14">
        <v>0</v>
      </c>
      <c r="O41" s="14">
        <v>0</v>
      </c>
      <c r="P41" s="14">
        <v>12.634</v>
      </c>
      <c r="Q41" s="14">
        <v>0</v>
      </c>
      <c r="R41" s="14">
        <v>1</v>
      </c>
    </row>
    <row r="42" ht="20.25" spans="1:18">
      <c r="A42" s="6" t="s">
        <v>498</v>
      </c>
      <c r="B42" s="6" t="s">
        <v>499</v>
      </c>
      <c r="C42" s="6">
        <v>16172.459</v>
      </c>
      <c r="D42" s="6">
        <v>17880.385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5.313</v>
      </c>
      <c r="K42" s="15">
        <v>0</v>
      </c>
      <c r="L42" s="14">
        <v>0</v>
      </c>
      <c r="M42" s="14">
        <v>1</v>
      </c>
      <c r="N42" s="14">
        <v>-1</v>
      </c>
      <c r="O42" s="14">
        <v>0</v>
      </c>
      <c r="P42" s="14">
        <v>0.959</v>
      </c>
      <c r="Q42" s="14">
        <v>0</v>
      </c>
      <c r="R42" s="14">
        <v>0</v>
      </c>
    </row>
    <row r="43" ht="20.25" spans="1:18">
      <c r="A43" s="6" t="s">
        <v>500</v>
      </c>
      <c r="B43" s="6" t="s">
        <v>501</v>
      </c>
      <c r="C43" s="6">
        <v>3037.173</v>
      </c>
      <c r="D43" s="6">
        <v>3225.107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2.997</v>
      </c>
      <c r="K43" s="15">
        <v>0</v>
      </c>
      <c r="L43" s="14">
        <v>0</v>
      </c>
      <c r="M43" s="14">
        <v>0</v>
      </c>
      <c r="N43" s="14">
        <v>0</v>
      </c>
      <c r="O43" s="14">
        <v>0</v>
      </c>
      <c r="P43" s="14">
        <v>1.419</v>
      </c>
      <c r="Q43" s="14">
        <v>0</v>
      </c>
      <c r="R43" s="14">
        <v>0</v>
      </c>
    </row>
    <row r="44" ht="20.25" spans="1:18">
      <c r="A44" s="6" t="s">
        <v>502</v>
      </c>
      <c r="B44" s="6" t="s">
        <v>503</v>
      </c>
      <c r="C44" s="6">
        <v>5144.511</v>
      </c>
      <c r="D44" s="6">
        <v>5671.435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4.907</v>
      </c>
      <c r="K44" s="15">
        <v>0</v>
      </c>
      <c r="L44" s="14">
        <v>1</v>
      </c>
      <c r="M44" s="14">
        <v>0</v>
      </c>
      <c r="N44" s="14">
        <v>0</v>
      </c>
      <c r="O44" s="14">
        <v>0</v>
      </c>
      <c r="P44" s="14">
        <v>10.519</v>
      </c>
      <c r="Q44" s="14">
        <v>0</v>
      </c>
      <c r="R44" s="14">
        <v>0</v>
      </c>
    </row>
    <row r="45" ht="20.25" spans="1:18">
      <c r="A45" s="7" t="s">
        <v>504</v>
      </c>
      <c r="B45" s="7" t="s">
        <v>505</v>
      </c>
      <c r="C45" s="7">
        <v>3308.085</v>
      </c>
      <c r="D45" s="7">
        <v>3552.125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5.591</v>
      </c>
      <c r="K45" s="15">
        <v>4</v>
      </c>
      <c r="L45" s="14">
        <v>2</v>
      </c>
      <c r="M45" s="14">
        <v>0</v>
      </c>
      <c r="N45" s="14">
        <v>0</v>
      </c>
      <c r="O45" s="14">
        <v>0</v>
      </c>
      <c r="P45" s="14">
        <v>3.701</v>
      </c>
      <c r="Q45" s="14">
        <v>1</v>
      </c>
      <c r="R45" s="14">
        <v>1</v>
      </c>
    </row>
    <row r="46" ht="20.25" spans="1:18">
      <c r="A46" s="7" t="s">
        <v>506</v>
      </c>
      <c r="B46" s="7" t="s">
        <v>507</v>
      </c>
      <c r="C46" s="7">
        <v>135.586</v>
      </c>
      <c r="D46" s="7">
        <v>153.338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8.233</v>
      </c>
      <c r="K46" s="15">
        <v>3</v>
      </c>
      <c r="L46" s="14">
        <v>0</v>
      </c>
      <c r="M46" s="14">
        <v>0</v>
      </c>
      <c r="N46" s="14">
        <v>-1</v>
      </c>
      <c r="O46" s="14">
        <v>0</v>
      </c>
      <c r="P46" s="14">
        <v>-0.056</v>
      </c>
      <c r="Q46" s="14">
        <v>0</v>
      </c>
      <c r="R46" s="14">
        <v>0</v>
      </c>
    </row>
    <row r="47" ht="20.25" spans="1:18">
      <c r="A47" s="7" t="s">
        <v>508</v>
      </c>
      <c r="B47" s="7" t="s">
        <v>509</v>
      </c>
      <c r="C47" s="7">
        <v>2380.631</v>
      </c>
      <c r="D47" s="7">
        <v>2578.088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7.007</v>
      </c>
      <c r="K47" s="15">
        <v>3</v>
      </c>
      <c r="L47" s="14">
        <v>2</v>
      </c>
      <c r="M47" s="14">
        <v>0</v>
      </c>
      <c r="N47" s="14">
        <v>0</v>
      </c>
      <c r="O47" s="14">
        <v>-1</v>
      </c>
      <c r="P47" s="14">
        <v>-0.566</v>
      </c>
      <c r="Q47" s="14">
        <v>0</v>
      </c>
      <c r="R47" s="14">
        <v>1</v>
      </c>
    </row>
    <row r="48" ht="20.25" spans="1:18">
      <c r="A48" s="7" t="s">
        <v>510</v>
      </c>
      <c r="B48" s="7" t="s">
        <v>511</v>
      </c>
      <c r="C48" s="7">
        <v>3745.988</v>
      </c>
      <c r="D48" s="7">
        <v>4384.14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2.954</v>
      </c>
      <c r="K48" s="15">
        <v>1</v>
      </c>
      <c r="L48" s="14">
        <v>2</v>
      </c>
      <c r="M48" s="14">
        <v>0</v>
      </c>
      <c r="N48" s="14">
        <v>0</v>
      </c>
      <c r="O48" s="14">
        <v>1</v>
      </c>
      <c r="P48" s="14">
        <v>13.05</v>
      </c>
      <c r="Q48" s="14">
        <v>0</v>
      </c>
      <c r="R48" s="14">
        <v>1</v>
      </c>
    </row>
    <row r="49" ht="20.25" spans="1:18">
      <c r="A49" s="7" t="s">
        <v>512</v>
      </c>
      <c r="B49" s="7" t="s">
        <v>513</v>
      </c>
      <c r="C49" s="7">
        <v>1251.039</v>
      </c>
      <c r="D49" s="7">
        <v>1313.451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1.454</v>
      </c>
      <c r="K49" s="15">
        <v>0</v>
      </c>
      <c r="L49" s="14">
        <v>2</v>
      </c>
      <c r="M49" s="14">
        <v>1</v>
      </c>
      <c r="N49" s="14">
        <v>0</v>
      </c>
      <c r="O49" s="14">
        <v>0</v>
      </c>
      <c r="P49" s="14">
        <v>-0.825</v>
      </c>
      <c r="Q49" s="14">
        <v>0</v>
      </c>
      <c r="R49" s="14">
        <v>0</v>
      </c>
    </row>
    <row r="50" ht="20.25" spans="1:18">
      <c r="A50" s="7" t="s">
        <v>514</v>
      </c>
      <c r="B50" s="7" t="s">
        <v>515</v>
      </c>
      <c r="C50" s="7">
        <v>6504.417</v>
      </c>
      <c r="D50" s="7">
        <v>7116.442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5.363</v>
      </c>
      <c r="K50" s="15">
        <v>2</v>
      </c>
      <c r="L50" s="14">
        <v>2</v>
      </c>
      <c r="M50" s="14">
        <v>0</v>
      </c>
      <c r="N50" s="14">
        <v>1</v>
      </c>
      <c r="O50" s="14">
        <v>0</v>
      </c>
      <c r="P50" s="14">
        <v>13.594</v>
      </c>
      <c r="Q50" s="14">
        <v>0</v>
      </c>
      <c r="R50" s="14">
        <v>0</v>
      </c>
    </row>
    <row r="51" ht="20.25" spans="1:18">
      <c r="A51" s="7" t="s">
        <v>516</v>
      </c>
      <c r="B51" s="7" t="s">
        <v>517</v>
      </c>
      <c r="C51" s="7">
        <v>6234.348</v>
      </c>
      <c r="D51" s="7">
        <v>6736.04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6.01</v>
      </c>
      <c r="K51" s="15">
        <v>2</v>
      </c>
      <c r="L51" s="14">
        <v>2</v>
      </c>
      <c r="M51" s="14">
        <v>0</v>
      </c>
      <c r="N51" s="14">
        <v>1</v>
      </c>
      <c r="O51" s="14">
        <v>0</v>
      </c>
      <c r="P51" s="14">
        <v>4.796</v>
      </c>
      <c r="Q51" s="14">
        <v>0</v>
      </c>
      <c r="R51" s="14">
        <v>1</v>
      </c>
    </row>
    <row r="52" ht="20.25" spans="1:18">
      <c r="A52" s="7" t="s">
        <v>518</v>
      </c>
      <c r="B52" s="7" t="s">
        <v>519</v>
      </c>
      <c r="C52" s="7">
        <v>4336.941</v>
      </c>
      <c r="D52" s="7">
        <v>4816.154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6.531</v>
      </c>
      <c r="K52" s="15">
        <v>2</v>
      </c>
      <c r="L52" s="14">
        <v>1</v>
      </c>
      <c r="M52" s="14">
        <v>-1</v>
      </c>
      <c r="N52" s="14">
        <v>1</v>
      </c>
      <c r="O52" s="14">
        <v>0</v>
      </c>
      <c r="P52" s="14">
        <v>2.634</v>
      </c>
      <c r="Q52" s="14">
        <v>0</v>
      </c>
      <c r="R52" s="14">
        <v>0</v>
      </c>
    </row>
    <row r="53" ht="20.25" spans="1:18">
      <c r="A53" s="7" t="s">
        <v>520</v>
      </c>
      <c r="B53" s="7" t="s">
        <v>521</v>
      </c>
      <c r="C53" s="7">
        <v>738.609</v>
      </c>
      <c r="D53" s="7">
        <v>806.9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6.208</v>
      </c>
      <c r="K53" s="15">
        <v>3</v>
      </c>
      <c r="L53" s="14">
        <v>0</v>
      </c>
      <c r="M53" s="14">
        <v>0</v>
      </c>
      <c r="N53" s="14">
        <v>-1</v>
      </c>
      <c r="O53" s="14">
        <v>0</v>
      </c>
      <c r="P53" s="14">
        <v>-0.293</v>
      </c>
      <c r="Q53" s="14">
        <v>0</v>
      </c>
      <c r="R53" s="14">
        <v>0</v>
      </c>
    </row>
    <row r="54" ht="20.25" spans="1:18">
      <c r="A54" s="7" t="s">
        <v>522</v>
      </c>
      <c r="B54" s="7" t="s">
        <v>523</v>
      </c>
      <c r="C54" s="7">
        <v>1630.991</v>
      </c>
      <c r="D54" s="7">
        <v>1978.228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3.72</v>
      </c>
      <c r="K54" s="15">
        <v>0</v>
      </c>
      <c r="L54" s="14">
        <v>0</v>
      </c>
      <c r="M54" s="14">
        <v>0</v>
      </c>
      <c r="N54" s="14">
        <v>0</v>
      </c>
      <c r="O54" s="14">
        <v>0</v>
      </c>
      <c r="P54" s="14">
        <v>1.279</v>
      </c>
      <c r="Q54" s="14">
        <v>0</v>
      </c>
      <c r="R54" s="14">
        <v>0</v>
      </c>
    </row>
    <row r="55" ht="20.25" spans="1:18">
      <c r="A55" s="7" t="s">
        <v>524</v>
      </c>
      <c r="B55" s="7" t="s">
        <v>525</v>
      </c>
      <c r="C55" s="7">
        <v>2919.077</v>
      </c>
      <c r="D55" s="7">
        <v>3358.396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5.684</v>
      </c>
      <c r="K55" s="15">
        <v>0</v>
      </c>
      <c r="L55" s="14">
        <v>0</v>
      </c>
      <c r="M55" s="14">
        <v>0</v>
      </c>
      <c r="N55" s="14">
        <v>0</v>
      </c>
      <c r="O55" s="14">
        <v>0</v>
      </c>
      <c r="P55" s="14">
        <v>4.408</v>
      </c>
      <c r="Q55" s="14">
        <v>0</v>
      </c>
      <c r="R55" s="14">
        <v>-1</v>
      </c>
    </row>
    <row r="56" ht="20.25" spans="1:18">
      <c r="A56" s="7" t="s">
        <v>526</v>
      </c>
      <c r="B56" s="7" t="s">
        <v>527</v>
      </c>
      <c r="C56" s="7">
        <v>1071.994</v>
      </c>
      <c r="D56" s="7">
        <v>1428.019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5.51</v>
      </c>
      <c r="K56" s="15">
        <v>0</v>
      </c>
      <c r="L56" s="14">
        <v>0</v>
      </c>
      <c r="M56" s="14">
        <v>1</v>
      </c>
      <c r="N56" s="14">
        <v>-1</v>
      </c>
      <c r="O56" s="14">
        <v>0</v>
      </c>
      <c r="P56" s="14">
        <v>-1.268</v>
      </c>
      <c r="Q56" s="14">
        <v>0</v>
      </c>
      <c r="R56" s="14">
        <v>0</v>
      </c>
    </row>
    <row r="57" ht="20.25" spans="1:18">
      <c r="A57" s="7" t="s">
        <v>528</v>
      </c>
      <c r="B57" s="7" t="s">
        <v>529</v>
      </c>
      <c r="C57" s="7">
        <v>6482.866</v>
      </c>
      <c r="D57" s="7">
        <v>7228.965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5.649</v>
      </c>
      <c r="K57" s="15">
        <v>2</v>
      </c>
      <c r="L57" s="14">
        <v>2</v>
      </c>
      <c r="M57" s="14">
        <v>0</v>
      </c>
      <c r="N57" s="14">
        <v>0</v>
      </c>
      <c r="O57" s="14">
        <v>0</v>
      </c>
      <c r="P57" s="14">
        <v>15.537</v>
      </c>
      <c r="Q57" s="14">
        <v>1</v>
      </c>
      <c r="R57" s="14">
        <v>1</v>
      </c>
    </row>
    <row r="58" ht="20.25" spans="1:18">
      <c r="A58" s="7" t="s">
        <v>530</v>
      </c>
      <c r="B58" s="7" t="s">
        <v>531</v>
      </c>
      <c r="C58" s="7">
        <v>761.066</v>
      </c>
      <c r="D58" s="7">
        <v>856.782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0.967</v>
      </c>
      <c r="K58" s="15">
        <v>0</v>
      </c>
      <c r="L58" s="14">
        <v>2</v>
      </c>
      <c r="M58" s="14">
        <v>0</v>
      </c>
      <c r="N58" s="14">
        <v>0</v>
      </c>
      <c r="O58" s="14">
        <v>0</v>
      </c>
      <c r="P58" s="14">
        <v>1.003</v>
      </c>
      <c r="Q58" s="14">
        <v>0</v>
      </c>
      <c r="R58" s="14">
        <v>0</v>
      </c>
    </row>
    <row r="59" ht="20.25" spans="1:18">
      <c r="A59" s="7" t="s">
        <v>532</v>
      </c>
      <c r="B59" s="7" t="s">
        <v>533</v>
      </c>
      <c r="C59" s="7">
        <v>11056.676</v>
      </c>
      <c r="D59" s="7">
        <v>13342.843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4.684</v>
      </c>
      <c r="K59" s="15">
        <v>0</v>
      </c>
      <c r="L59" s="14">
        <v>0</v>
      </c>
      <c r="M59" s="14">
        <v>0</v>
      </c>
      <c r="N59" s="14">
        <v>-1</v>
      </c>
      <c r="O59" s="14">
        <v>0</v>
      </c>
      <c r="P59" s="14">
        <v>-3.537</v>
      </c>
      <c r="Q59" s="14">
        <v>-1</v>
      </c>
      <c r="R59" s="14">
        <v>0</v>
      </c>
    </row>
    <row r="60" ht="20.25" spans="1:18">
      <c r="A60" s="7" t="s">
        <v>534</v>
      </c>
      <c r="B60" s="7" t="s">
        <v>535</v>
      </c>
      <c r="C60" s="7">
        <v>2675.028</v>
      </c>
      <c r="D60" s="7">
        <v>2911.951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3.184</v>
      </c>
      <c r="K60" s="15">
        <v>0</v>
      </c>
      <c r="L60" s="14">
        <v>2</v>
      </c>
      <c r="M60" s="14">
        <v>0</v>
      </c>
      <c r="N60" s="14">
        <v>0</v>
      </c>
      <c r="O60" s="14">
        <v>0</v>
      </c>
      <c r="P60" s="14">
        <v>2.903</v>
      </c>
      <c r="Q60" s="14">
        <v>0</v>
      </c>
      <c r="R60" s="14">
        <v>0</v>
      </c>
    </row>
    <row r="61" ht="20.25" spans="1:18">
      <c r="A61" s="7" t="s">
        <v>536</v>
      </c>
      <c r="B61" s="7" t="s">
        <v>537</v>
      </c>
      <c r="C61" s="7">
        <v>8323.163</v>
      </c>
      <c r="D61" s="7">
        <v>9458.281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6.628</v>
      </c>
      <c r="K61" s="15">
        <v>4</v>
      </c>
      <c r="L61" s="14">
        <v>2</v>
      </c>
      <c r="M61" s="14">
        <v>-1</v>
      </c>
      <c r="N61" s="14">
        <v>1</v>
      </c>
      <c r="O61" s="14">
        <v>0</v>
      </c>
      <c r="P61" s="14">
        <v>3.018</v>
      </c>
      <c r="Q61" s="14">
        <v>0</v>
      </c>
      <c r="R61" s="14">
        <v>0</v>
      </c>
    </row>
    <row r="62" ht="20.25" spans="1:18">
      <c r="A62" s="7" t="s">
        <v>538</v>
      </c>
      <c r="B62" s="7" t="s">
        <v>539</v>
      </c>
      <c r="C62" s="7">
        <v>3718.32</v>
      </c>
      <c r="D62" s="7">
        <v>4197.877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10.81</v>
      </c>
      <c r="K62" s="15">
        <v>1</v>
      </c>
      <c r="L62" s="14">
        <v>2</v>
      </c>
      <c r="M62" s="14">
        <v>0</v>
      </c>
      <c r="N62" s="14">
        <v>0</v>
      </c>
      <c r="O62" s="14">
        <v>0</v>
      </c>
      <c r="P62" s="14">
        <v>9.59</v>
      </c>
      <c r="Q62" s="14">
        <v>0</v>
      </c>
      <c r="R62" s="14">
        <v>0</v>
      </c>
    </row>
    <row r="63" ht="20.25" spans="1:18">
      <c r="A63" s="7" t="s">
        <v>540</v>
      </c>
      <c r="B63" s="7" t="s">
        <v>541</v>
      </c>
      <c r="C63" s="7">
        <v>6227.659</v>
      </c>
      <c r="D63" s="7">
        <v>6939.067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6.492</v>
      </c>
      <c r="K63" s="15">
        <v>2</v>
      </c>
      <c r="L63" s="14">
        <v>2</v>
      </c>
      <c r="M63" s="14">
        <v>0</v>
      </c>
      <c r="N63" s="14">
        <v>0</v>
      </c>
      <c r="O63" s="14">
        <v>0</v>
      </c>
      <c r="P63" s="14">
        <v>14.612</v>
      </c>
      <c r="Q63" s="14">
        <v>0</v>
      </c>
      <c r="R63" s="14">
        <v>1</v>
      </c>
    </row>
    <row r="64" ht="20.25" spans="1:18">
      <c r="A64" s="7" t="s">
        <v>542</v>
      </c>
      <c r="B64" s="7" t="s">
        <v>543</v>
      </c>
      <c r="C64" s="7">
        <v>4589.609</v>
      </c>
      <c r="D64" s="7">
        <v>5231.334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5.699</v>
      </c>
      <c r="K64" s="15">
        <v>3</v>
      </c>
      <c r="L64" s="14">
        <v>1</v>
      </c>
      <c r="M64" s="14">
        <v>0</v>
      </c>
      <c r="N64" s="14">
        <v>0</v>
      </c>
      <c r="O64" s="14">
        <v>0</v>
      </c>
      <c r="P64" s="14">
        <v>4.514</v>
      </c>
      <c r="Q64" s="14">
        <v>0</v>
      </c>
      <c r="R64" s="14">
        <v>0</v>
      </c>
    </row>
    <row r="65" ht="20.25" spans="1:18">
      <c r="A65" s="7" t="s">
        <v>544</v>
      </c>
      <c r="B65" s="7" t="s">
        <v>545</v>
      </c>
      <c r="C65" s="7">
        <v>7757.526</v>
      </c>
      <c r="D65" s="7">
        <v>8247.985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4.039</v>
      </c>
      <c r="K65" s="15">
        <v>2</v>
      </c>
      <c r="L65" s="14">
        <v>2</v>
      </c>
      <c r="M65" s="14">
        <v>-1</v>
      </c>
      <c r="N65" s="14">
        <v>1</v>
      </c>
      <c r="O65" s="14">
        <v>0</v>
      </c>
      <c r="P65" s="14">
        <v>3.392</v>
      </c>
      <c r="Q65" s="14">
        <v>1</v>
      </c>
      <c r="R65" s="14">
        <v>0</v>
      </c>
    </row>
    <row r="66" ht="20.25" spans="1:18">
      <c r="A66" s="7" t="s">
        <v>546</v>
      </c>
      <c r="B66" s="7" t="s">
        <v>547</v>
      </c>
      <c r="C66" s="7">
        <v>8489.196</v>
      </c>
      <c r="D66" s="7">
        <v>9836.702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10.536</v>
      </c>
      <c r="K66" s="15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-1.571</v>
      </c>
      <c r="Q66" s="14">
        <v>0</v>
      </c>
      <c r="R66" s="14">
        <v>1</v>
      </c>
    </row>
    <row r="67" ht="20.25" spans="1:18">
      <c r="A67" s="7" t="s">
        <v>548</v>
      </c>
      <c r="B67" s="7" t="s">
        <v>549</v>
      </c>
      <c r="C67" s="7">
        <v>1050.932</v>
      </c>
      <c r="D67" s="7">
        <v>1344.655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0.949</v>
      </c>
      <c r="K67" s="15">
        <v>0</v>
      </c>
      <c r="L67" s="14">
        <v>1</v>
      </c>
      <c r="M67" s="14">
        <v>1</v>
      </c>
      <c r="N67" s="14">
        <v>-1</v>
      </c>
      <c r="O67" s="14">
        <v>0</v>
      </c>
      <c r="P67" s="14">
        <v>0.097</v>
      </c>
      <c r="Q67" s="14">
        <v>0</v>
      </c>
      <c r="R67" s="14">
        <v>0</v>
      </c>
    </row>
    <row r="68" ht="20.25" spans="1:18">
      <c r="A68" s="7" t="s">
        <v>550</v>
      </c>
      <c r="B68" s="7" t="s">
        <v>551</v>
      </c>
      <c r="C68" s="7">
        <v>2395.6</v>
      </c>
      <c r="D68" s="7">
        <v>3103.491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13.14</v>
      </c>
      <c r="K68" s="15">
        <v>2</v>
      </c>
      <c r="L68" s="14">
        <v>0</v>
      </c>
      <c r="M68" s="14">
        <v>1</v>
      </c>
      <c r="N68" s="14">
        <v>-1</v>
      </c>
      <c r="O68" s="14">
        <v>0</v>
      </c>
      <c r="P68" s="14">
        <v>1.476</v>
      </c>
      <c r="Q68" s="14">
        <v>0</v>
      </c>
      <c r="R68" s="14">
        <v>0</v>
      </c>
    </row>
    <row r="69" ht="20.25" spans="1:18">
      <c r="A69" s="7" t="s">
        <v>552</v>
      </c>
      <c r="B69" s="7" t="s">
        <v>553</v>
      </c>
      <c r="C69" s="7">
        <v>2048.328</v>
      </c>
      <c r="D69" s="7">
        <v>2426.381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9.566</v>
      </c>
      <c r="K69" s="15">
        <v>1</v>
      </c>
      <c r="L69" s="14">
        <v>1</v>
      </c>
      <c r="M69" s="14">
        <v>0</v>
      </c>
      <c r="N69" s="14">
        <v>0</v>
      </c>
      <c r="O69" s="14">
        <v>0</v>
      </c>
      <c r="P69" s="14">
        <v>4.919</v>
      </c>
      <c r="Q69" s="14">
        <v>0</v>
      </c>
      <c r="R69" s="14">
        <v>0</v>
      </c>
    </row>
    <row r="70" ht="20.25" spans="1:18">
      <c r="A70" s="7" t="s">
        <v>554</v>
      </c>
      <c r="B70" s="7" t="s">
        <v>555</v>
      </c>
      <c r="C70" s="7">
        <v>8878.392</v>
      </c>
      <c r="D70" s="7">
        <v>9869.971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0.977</v>
      </c>
      <c r="K70" s="15">
        <v>1</v>
      </c>
      <c r="L70" s="14">
        <v>1</v>
      </c>
      <c r="M70" s="14">
        <v>-1</v>
      </c>
      <c r="N70" s="14">
        <v>1</v>
      </c>
      <c r="O70" s="14">
        <v>0</v>
      </c>
      <c r="P70" s="14">
        <v>5.539</v>
      </c>
      <c r="Q70" s="14">
        <v>0</v>
      </c>
      <c r="R70" s="14">
        <v>0</v>
      </c>
    </row>
    <row r="71" ht="20.25" spans="1:18">
      <c r="A71" s="7" t="s">
        <v>556</v>
      </c>
      <c r="B71" s="7" t="s">
        <v>557</v>
      </c>
      <c r="C71" s="7">
        <v>7694.277</v>
      </c>
      <c r="D71" s="7">
        <v>8169.856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3.556</v>
      </c>
      <c r="K71" s="15">
        <v>0</v>
      </c>
      <c r="L71" s="14">
        <v>0</v>
      </c>
      <c r="M71" s="14">
        <v>0</v>
      </c>
      <c r="N71" s="14">
        <v>0</v>
      </c>
      <c r="O71" s="14">
        <v>0</v>
      </c>
      <c r="P71" s="14">
        <v>11.748</v>
      </c>
      <c r="Q71" s="14">
        <v>0</v>
      </c>
      <c r="R71" s="14">
        <v>0</v>
      </c>
    </row>
    <row r="72" ht="20.25" spans="1:18">
      <c r="A72" s="7" t="s">
        <v>558</v>
      </c>
      <c r="B72" s="7" t="s">
        <v>559</v>
      </c>
      <c r="C72" s="7">
        <v>5693.418</v>
      </c>
      <c r="D72" s="7">
        <v>6432.814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7.664</v>
      </c>
      <c r="K72" s="15">
        <v>2</v>
      </c>
      <c r="L72" s="14">
        <v>1</v>
      </c>
      <c r="M72" s="14">
        <v>0</v>
      </c>
      <c r="N72" s="14">
        <v>1</v>
      </c>
      <c r="O72" s="14">
        <v>0</v>
      </c>
      <c r="P72" s="14">
        <v>13.216</v>
      </c>
      <c r="Q72" s="14">
        <v>0</v>
      </c>
      <c r="R72" s="14">
        <v>1</v>
      </c>
    </row>
    <row r="73" ht="20.25" spans="1:18">
      <c r="A73" s="7" t="s">
        <v>560</v>
      </c>
      <c r="B73" s="7" t="s">
        <v>561</v>
      </c>
      <c r="C73" s="7">
        <v>2242.509</v>
      </c>
      <c r="D73" s="7">
        <v>2821.127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19.91</v>
      </c>
      <c r="K73" s="15">
        <v>4</v>
      </c>
      <c r="L73" s="14">
        <v>0</v>
      </c>
      <c r="M73" s="14">
        <v>0</v>
      </c>
      <c r="N73" s="14">
        <v>0</v>
      </c>
      <c r="O73" s="14">
        <v>0</v>
      </c>
      <c r="P73" s="14">
        <v>-32.71</v>
      </c>
      <c r="Q73" s="14">
        <v>0</v>
      </c>
      <c r="R73" s="14">
        <v>0</v>
      </c>
    </row>
    <row r="74" ht="20.25" spans="1:18">
      <c r="A74" s="7" t="s">
        <v>562</v>
      </c>
      <c r="B74" s="7" t="s">
        <v>563</v>
      </c>
      <c r="C74" s="7">
        <v>4766.727</v>
      </c>
      <c r="D74" s="7">
        <v>5633.818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14.082</v>
      </c>
      <c r="K74" s="15">
        <v>2</v>
      </c>
      <c r="L74" s="14">
        <v>0</v>
      </c>
      <c r="M74" s="14">
        <v>-1</v>
      </c>
      <c r="N74" s="14">
        <v>1</v>
      </c>
      <c r="O74" s="14">
        <v>0</v>
      </c>
      <c r="P74" s="14">
        <v>4.135</v>
      </c>
      <c r="Q74" s="14">
        <v>0</v>
      </c>
      <c r="R74" s="14">
        <v>0</v>
      </c>
    </row>
    <row r="75" ht="20.25" spans="1:18">
      <c r="A75" s="7" t="s">
        <v>564</v>
      </c>
      <c r="B75" s="7" t="s">
        <v>565</v>
      </c>
      <c r="C75" s="7">
        <v>1153.979</v>
      </c>
      <c r="D75" s="7">
        <v>1355.495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3.027</v>
      </c>
      <c r="K75" s="15">
        <v>0</v>
      </c>
      <c r="L75" s="14">
        <v>1</v>
      </c>
      <c r="M75" s="14">
        <v>0</v>
      </c>
      <c r="N75" s="14">
        <v>0</v>
      </c>
      <c r="O75" s="14">
        <v>0</v>
      </c>
      <c r="P75" s="14">
        <v>1.186</v>
      </c>
      <c r="Q75" s="14">
        <v>0</v>
      </c>
      <c r="R75" s="14">
        <v>0</v>
      </c>
    </row>
    <row r="76" ht="20.25" spans="1:18">
      <c r="A76" s="7" t="s">
        <v>566</v>
      </c>
      <c r="B76" s="7" t="s">
        <v>567</v>
      </c>
      <c r="C76" s="7">
        <v>5359.905</v>
      </c>
      <c r="D76" s="7">
        <v>5865.058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4.458</v>
      </c>
      <c r="K76" s="15">
        <v>0</v>
      </c>
      <c r="L76" s="14">
        <v>0</v>
      </c>
      <c r="M76" s="14">
        <v>0</v>
      </c>
      <c r="N76" s="14">
        <v>-1</v>
      </c>
      <c r="O76" s="14">
        <v>0</v>
      </c>
      <c r="P76" s="14">
        <v>11.724</v>
      </c>
      <c r="Q76" s="14">
        <v>0</v>
      </c>
      <c r="R76" s="14">
        <v>0</v>
      </c>
    </row>
    <row r="77" ht="20.25" spans="1:18">
      <c r="A77" s="7" t="s">
        <v>568</v>
      </c>
      <c r="B77" s="7" t="s">
        <v>569</v>
      </c>
      <c r="C77" s="7">
        <v>5665.371</v>
      </c>
      <c r="D77" s="7">
        <v>6078.119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2.556</v>
      </c>
      <c r="K77" s="15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3.696</v>
      </c>
      <c r="Q77" s="14">
        <v>0</v>
      </c>
      <c r="R77" s="14">
        <v>0</v>
      </c>
    </row>
    <row r="78" ht="20.25" spans="1:18">
      <c r="A78" s="7" t="s">
        <v>570</v>
      </c>
      <c r="B78" s="7" t="s">
        <v>571</v>
      </c>
      <c r="C78" s="7">
        <v>1619.699</v>
      </c>
      <c r="D78" s="7">
        <v>1786.881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8.801</v>
      </c>
      <c r="K78" s="15">
        <v>3</v>
      </c>
      <c r="L78" s="14">
        <v>0</v>
      </c>
      <c r="M78" s="14">
        <v>0</v>
      </c>
      <c r="N78" s="14">
        <v>0</v>
      </c>
      <c r="O78" s="14">
        <v>0</v>
      </c>
      <c r="P78" s="14">
        <v>-1.955</v>
      </c>
      <c r="Q78" s="14">
        <v>0</v>
      </c>
      <c r="R78" s="14">
        <v>0</v>
      </c>
    </row>
    <row r="79" ht="20.25" spans="1:18">
      <c r="A79" s="7" t="s">
        <v>572</v>
      </c>
      <c r="B79" s="7" t="s">
        <v>573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5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7" t="s">
        <v>574</v>
      </c>
      <c r="B80" s="7" t="s">
        <v>575</v>
      </c>
      <c r="C80" s="7">
        <v>4300.267</v>
      </c>
      <c r="D80" s="7">
        <v>4722.586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8.881</v>
      </c>
      <c r="K80" s="15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-2.836</v>
      </c>
      <c r="Q80" s="14">
        <v>0</v>
      </c>
      <c r="R80" s="14">
        <v>0</v>
      </c>
    </row>
    <row r="81" ht="20.25" spans="1:18">
      <c r="A81" s="7" t="s">
        <v>576</v>
      </c>
      <c r="B81" s="7" t="s">
        <v>577</v>
      </c>
      <c r="C81" s="7">
        <v>2886.01</v>
      </c>
      <c r="D81" s="7">
        <v>3096.061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5.723</v>
      </c>
      <c r="K81" s="15">
        <v>2</v>
      </c>
      <c r="L81" s="14">
        <v>1</v>
      </c>
      <c r="M81" s="14">
        <v>1</v>
      </c>
      <c r="N81" s="14">
        <v>-1</v>
      </c>
      <c r="O81" s="14">
        <v>0</v>
      </c>
      <c r="P81" s="14">
        <v>-3.78</v>
      </c>
      <c r="Q81" s="14">
        <v>0</v>
      </c>
      <c r="R81" s="14">
        <v>0</v>
      </c>
    </row>
    <row r="82" ht="20.25" spans="1:18">
      <c r="A82" s="7" t="s">
        <v>578</v>
      </c>
      <c r="B82" s="7" t="s">
        <v>579</v>
      </c>
      <c r="C82" s="7">
        <v>107.332</v>
      </c>
      <c r="D82" s="7">
        <v>108.58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0.756</v>
      </c>
      <c r="K82" s="15">
        <v>3</v>
      </c>
      <c r="L82" s="14">
        <v>2</v>
      </c>
      <c r="M82" s="14">
        <v>-1</v>
      </c>
      <c r="N82" s="14">
        <v>1</v>
      </c>
      <c r="O82" s="14">
        <v>0</v>
      </c>
      <c r="P82" s="14">
        <v>-0.005</v>
      </c>
      <c r="Q82" s="14">
        <v>0</v>
      </c>
      <c r="R82" s="14">
        <v>0</v>
      </c>
    </row>
    <row r="83" ht="20.25" spans="1:18">
      <c r="A83" s="7" t="s">
        <v>580</v>
      </c>
      <c r="B83" s="7" t="s">
        <v>581</v>
      </c>
      <c r="C83" s="7">
        <v>105.474</v>
      </c>
      <c r="D83" s="7">
        <v>106.237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0.341</v>
      </c>
      <c r="K83" s="15">
        <v>4</v>
      </c>
      <c r="L83" s="14">
        <v>1</v>
      </c>
      <c r="M83" s="14">
        <v>-1</v>
      </c>
      <c r="N83" s="14">
        <v>1</v>
      </c>
      <c r="O83" s="14">
        <v>0</v>
      </c>
      <c r="P83" s="14">
        <v>-0.003</v>
      </c>
      <c r="Q83" s="14">
        <v>0</v>
      </c>
      <c r="R83" s="14">
        <v>0</v>
      </c>
    </row>
    <row r="84" ht="20.25" spans="1:18">
      <c r="A84" s="7" t="s">
        <v>582</v>
      </c>
      <c r="B84" s="7" t="s">
        <v>583</v>
      </c>
      <c r="C84" s="7">
        <v>111.854</v>
      </c>
      <c r="D84" s="7">
        <v>116.945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0.282</v>
      </c>
      <c r="K84" s="15">
        <v>1</v>
      </c>
      <c r="L84" s="14">
        <v>2</v>
      </c>
      <c r="M84" s="14">
        <v>0</v>
      </c>
      <c r="N84" s="14">
        <v>1</v>
      </c>
      <c r="O84" s="14">
        <v>0</v>
      </c>
      <c r="P84" s="14">
        <v>0.067</v>
      </c>
      <c r="Q84" s="14">
        <v>0</v>
      </c>
      <c r="R84" s="14">
        <v>0</v>
      </c>
    </row>
    <row r="85" ht="20.25" spans="1:18">
      <c r="A85" s="7" t="s">
        <v>584</v>
      </c>
      <c r="B85" s="7" t="s">
        <v>585</v>
      </c>
      <c r="C85" s="7">
        <v>102.244</v>
      </c>
      <c r="D85" s="7">
        <v>102.556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0.16</v>
      </c>
      <c r="K85" s="15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0.002</v>
      </c>
      <c r="Q85" s="14">
        <v>0</v>
      </c>
      <c r="R85" s="14">
        <v>0</v>
      </c>
    </row>
    <row r="86" ht="20.25" spans="1:18">
      <c r="A86" s="7" t="s">
        <v>586</v>
      </c>
      <c r="B86" s="7" t="s">
        <v>587</v>
      </c>
      <c r="C86" s="7">
        <v>911.573</v>
      </c>
      <c r="D86" s="7">
        <v>1276.824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19.876</v>
      </c>
      <c r="K86" s="15">
        <v>0</v>
      </c>
      <c r="L86" s="14">
        <v>0</v>
      </c>
      <c r="M86" s="14">
        <v>1</v>
      </c>
      <c r="N86" s="14">
        <v>-1</v>
      </c>
      <c r="O86" s="14">
        <v>0</v>
      </c>
      <c r="P86" s="14">
        <v>3.073</v>
      </c>
      <c r="Q86" s="14">
        <v>0</v>
      </c>
      <c r="R86" s="14">
        <v>0</v>
      </c>
    </row>
    <row r="87" ht="20.25" spans="1:18">
      <c r="A87" s="7" t="s">
        <v>588</v>
      </c>
      <c r="B87" s="7" t="s">
        <v>589</v>
      </c>
      <c r="C87" s="7">
        <v>2917.582</v>
      </c>
      <c r="D87" s="7">
        <v>3455.127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5.884</v>
      </c>
      <c r="K87" s="15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0.41</v>
      </c>
      <c r="Q87" s="14">
        <v>0</v>
      </c>
      <c r="R87" s="14">
        <v>0</v>
      </c>
    </row>
    <row r="88" ht="20.25" spans="1:18">
      <c r="A88" s="7" t="s">
        <v>590</v>
      </c>
      <c r="B88" s="7" t="s">
        <v>591</v>
      </c>
      <c r="C88" s="7">
        <v>11838.548</v>
      </c>
      <c r="D88" s="7">
        <v>13076.178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9.179</v>
      </c>
      <c r="K88" s="15">
        <v>1</v>
      </c>
      <c r="L88" s="14">
        <v>0</v>
      </c>
      <c r="M88" s="14">
        <v>0</v>
      </c>
      <c r="N88" s="14">
        <v>0</v>
      </c>
      <c r="O88" s="14">
        <v>0</v>
      </c>
      <c r="P88" s="14">
        <v>47.196</v>
      </c>
      <c r="Q88" s="14">
        <v>0</v>
      </c>
      <c r="R88" s="14">
        <v>0</v>
      </c>
    </row>
    <row r="89" ht="20.25" spans="1:18">
      <c r="A89" s="7" t="s">
        <v>592</v>
      </c>
      <c r="B89" s="7" t="s">
        <v>593</v>
      </c>
      <c r="C89" s="7">
        <v>426.121</v>
      </c>
      <c r="D89" s="7">
        <v>494.747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3.066</v>
      </c>
      <c r="K89" s="15">
        <v>0</v>
      </c>
      <c r="L89" s="14">
        <v>2</v>
      </c>
      <c r="M89" s="14">
        <v>1</v>
      </c>
      <c r="N89" s="14">
        <v>-1</v>
      </c>
      <c r="O89" s="14">
        <v>0</v>
      </c>
      <c r="P89" s="14">
        <v>0.847</v>
      </c>
      <c r="Q89" s="14">
        <v>0</v>
      </c>
      <c r="R89" s="14">
        <v>0</v>
      </c>
    </row>
    <row r="90" ht="20.25" spans="1:18">
      <c r="A90" s="7" t="s">
        <v>594</v>
      </c>
      <c r="B90" s="7" t="s">
        <v>595</v>
      </c>
      <c r="C90" s="7">
        <v>48794.879</v>
      </c>
      <c r="D90" s="7">
        <v>59835.117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3.405</v>
      </c>
      <c r="K90" s="15">
        <v>3</v>
      </c>
      <c r="L90" s="14">
        <v>1</v>
      </c>
      <c r="M90" s="14">
        <v>0</v>
      </c>
      <c r="N90" s="14">
        <v>0</v>
      </c>
      <c r="O90" s="14">
        <v>0</v>
      </c>
      <c r="P90" s="14">
        <v>358.687</v>
      </c>
      <c r="Q90" s="14">
        <v>0</v>
      </c>
      <c r="R90" s="14">
        <v>0</v>
      </c>
    </row>
    <row r="91" ht="20.25" spans="1:18">
      <c r="A91" s="7" t="s">
        <v>596</v>
      </c>
      <c r="B91" s="7" t="s">
        <v>597</v>
      </c>
      <c r="C91" s="7">
        <v>8317.786</v>
      </c>
      <c r="D91" s="7">
        <v>9578.141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5.747</v>
      </c>
      <c r="K91" s="15">
        <v>0</v>
      </c>
      <c r="L91" s="14">
        <v>0</v>
      </c>
      <c r="M91" s="14">
        <v>0</v>
      </c>
      <c r="N91" s="14">
        <v>0</v>
      </c>
      <c r="O91" s="14">
        <v>0</v>
      </c>
      <c r="P91" s="14">
        <v>17.209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2026-01-22T15:43:37Z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AF5B3E42A2004EA8BBEBFF5EBF3E87A0_13</vt:lpwstr>
  </property>
  <property fmtid="{D5CDD505-2E9C-101B-9397-08002B2CF9AE}" pid="3" name="KSOProductBuildVer">
    <vt:lpwstr>2052-12.1.0.15712</vt:lpwstr>
  </property>
</Properties>
</file>