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<sst xmlns="http://schemas.openxmlformats.org/spreadsheetml/2006/main" count="597" uniqueCount="564">
  <si>
    <t>强转弱</t>
  </si>
  <si>
    <t>弱转强</t>
  </si>
  <si>
    <t>代码</t>
  </si>
  <si>
    <t>简称</t>
  </si>
  <si>
    <t>总市值</t>
  </si>
  <si>
    <t>酿酒</t>
  </si>
  <si>
    <t>31451.69亿</t>
  </si>
  <si>
    <t>全指金融</t>
  </si>
  <si>
    <t>183985.72亿</t>
  </si>
  <si>
    <t>次新股</t>
  </si>
  <si>
    <t>24597.90亿</t>
  </si>
  <si>
    <t>银行</t>
  </si>
  <si>
    <t>109649.33亿</t>
  </si>
  <si>
    <t>交通设施</t>
  </si>
  <si>
    <t>9783.20亿</t>
  </si>
  <si>
    <t>全指医药</t>
  </si>
  <si>
    <t>44463.67亿</t>
  </si>
  <si>
    <t>次新预增</t>
  </si>
  <si>
    <t>295.46亿</t>
  </si>
  <si>
    <t>电力</t>
  </si>
  <si>
    <t>32850.18亿</t>
  </si>
  <si>
    <t>配股预案</t>
  </si>
  <si>
    <t>26.22亿</t>
  </si>
  <si>
    <t>白酒概念</t>
  </si>
  <si>
    <t>32138.34亿</t>
  </si>
  <si>
    <t>国证基建</t>
  </si>
  <si>
    <t>--</t>
  </si>
  <si>
    <t>贵州板块</t>
  </si>
  <si>
    <t>21481.87亿</t>
  </si>
  <si>
    <t>食品饮料</t>
  </si>
  <si>
    <t>17358.84亿</t>
  </si>
  <si>
    <t>含B股</t>
  </si>
  <si>
    <t>11623.67亿</t>
  </si>
  <si>
    <t>猪肉</t>
  </si>
  <si>
    <t>8310.48亿</t>
  </si>
  <si>
    <t>仓储物流</t>
  </si>
  <si>
    <t>7343.14亿</t>
  </si>
  <si>
    <t>鸡肉</t>
  </si>
  <si>
    <t>3162.22亿</t>
  </si>
  <si>
    <t>水务</t>
  </si>
  <si>
    <t>1464.20亿</t>
  </si>
  <si>
    <t>深证Ｂ指</t>
  </si>
  <si>
    <t>444.66亿</t>
  </si>
  <si>
    <t>公共交通</t>
  </si>
  <si>
    <t>380.31亿</t>
  </si>
  <si>
    <t>国证红利</t>
  </si>
  <si>
    <t>基金指数</t>
  </si>
  <si>
    <t>中证煤炭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</si>
  <si>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</si>
  <si>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</si>
  <si>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</si>
  <si>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</si>
  <si>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</si>
  <si>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</si>
  <si>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</si>
  <si>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</si>
  <si>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</si>
  <si>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</si>
  <si>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</si>
  <si>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</si>
  <si>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</si>
  <si>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</si>
  <si>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</si>
  <si>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</si>
  <si>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</si>
  <si>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</si>
  <si>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</si>
  <si>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</si>
  <si>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</si>
  <si>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</si>
  <si>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</si>
  <si>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上证180</t>
  </si>
  <si>
    <t>180成长</t>
  </si>
  <si>
    <t>全R成长</t>
  </si>
  <si>
    <t>上证新兴</t>
  </si>
  <si>
    <t>180分层</t>
  </si>
  <si>
    <t>上证中游</t>
  </si>
  <si>
    <t>380成长</t>
  </si>
  <si>
    <t>农业主题</t>
  </si>
  <si>
    <t>380基本</t>
  </si>
  <si>
    <t>上证100</t>
  </si>
  <si>
    <t>380高贝</t>
  </si>
  <si>
    <t>沪互联+</t>
  </si>
  <si>
    <t>科创综指</t>
  </si>
  <si>
    <t>科创价格</t>
  </si>
  <si>
    <t>科大湾区</t>
  </si>
  <si>
    <t>CSSW丝路</t>
  </si>
  <si>
    <t>中证200</t>
  </si>
  <si>
    <t>800工业</t>
  </si>
  <si>
    <t>基本600</t>
  </si>
  <si>
    <t>等权90</t>
  </si>
  <si>
    <t>300等权</t>
  </si>
  <si>
    <t>深证300</t>
  </si>
  <si>
    <t>深创100</t>
  </si>
  <si>
    <t>建筑指数</t>
  </si>
  <si>
    <t>科研指数</t>
  </si>
  <si>
    <t>综企指数</t>
  </si>
  <si>
    <t>新浪100</t>
  </si>
  <si>
    <t>国证300</t>
  </si>
  <si>
    <t>深证红利</t>
  </si>
  <si>
    <t>深证央企</t>
  </si>
  <si>
    <t>深证300R</t>
  </si>
  <si>
    <t>深证成长</t>
  </si>
  <si>
    <t>国证成长</t>
  </si>
  <si>
    <t>小盘价值</t>
  </si>
  <si>
    <t>国证基金</t>
  </si>
  <si>
    <t>国证ETF</t>
  </si>
  <si>
    <t>1000工业</t>
  </si>
  <si>
    <t>中经GDP</t>
  </si>
  <si>
    <t>大盘高贝</t>
  </si>
  <si>
    <t>中盘高贝</t>
  </si>
  <si>
    <t>数字传媒</t>
  </si>
  <si>
    <t>国证钢铁</t>
  </si>
  <si>
    <t>央视成长</t>
  </si>
  <si>
    <t>中小成长</t>
  </si>
  <si>
    <t>中创成长</t>
  </si>
  <si>
    <t>700价值</t>
  </si>
  <si>
    <t>深证新兴</t>
  </si>
  <si>
    <t>中创高新</t>
  </si>
  <si>
    <t>深证绩效</t>
  </si>
  <si>
    <t>深证低波</t>
  </si>
  <si>
    <t>创业成长</t>
  </si>
  <si>
    <t>深防御50</t>
  </si>
  <si>
    <t>创业低波</t>
  </si>
  <si>
    <t>深证F120</t>
  </si>
  <si>
    <t>深证F200</t>
  </si>
  <si>
    <t>CSSW传媒</t>
  </si>
  <si>
    <t>基建工程</t>
  </si>
  <si>
    <t>智能家居</t>
  </si>
  <si>
    <t>龙头家电</t>
  </si>
  <si>
    <t>创业板指（美元）（CNH988007</t>
  </si>
  <si>
    <t>成份Ｂ指</t>
  </si>
  <si>
    <t>上证指数</t>
  </si>
  <si>
    <t>Ａ股指数</t>
  </si>
  <si>
    <t>工业指数</t>
  </si>
  <si>
    <t>上证380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</si>
  <si>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</si>
  <si>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</si>
  <si>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</si>
  <si>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</si>
  <si>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</si>
  <si>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</si>
  <si>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</si>
  <si>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</si>
  <si>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上证材料</t>
  </si>
  <si>
    <t>上证电信</t>
  </si>
  <si>
    <t>上证小盘</t>
  </si>
  <si>
    <t>上证中小</t>
  </si>
  <si>
    <t>上证全指</t>
  </si>
  <si>
    <t>责任指数</t>
  </si>
  <si>
    <t>上证海外</t>
  </si>
  <si>
    <t>上证地企</t>
  </si>
  <si>
    <t>上证国企</t>
  </si>
  <si>
    <t>全指成长</t>
  </si>
  <si>
    <t>全R价值</t>
  </si>
  <si>
    <t>上证周期</t>
  </si>
  <si>
    <t>上证龙头</t>
  </si>
  <si>
    <t>上证商品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</si>
  <si>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</si>
  <si>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</si>
  <si>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</si>
  <si>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</si>
  <si>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</si>
  <si>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</si>
  <si>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</si>
  <si>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</si>
  <si>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</si>
  <si>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</si>
  <si>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</si>
  <si>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</si>
  <si>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</si>
  <si>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</si>
  <si>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</si>
  <si>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380R成长</t>
  </si>
  <si>
    <t>380R价值</t>
  </si>
  <si>
    <t>180动态</t>
  </si>
  <si>
    <t>上证150</t>
  </si>
  <si>
    <t>180高贝</t>
  </si>
  <si>
    <t>上证转债</t>
  </si>
  <si>
    <t>380动态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</si>
  <si>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</si>
  <si>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</si>
  <si>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</si>
  <si>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</si>
  <si>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</si>
  <si>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</si>
  <si>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</si>
  <si>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50AH优选</t>
  </si>
  <si>
    <t>中证A500</t>
  </si>
  <si>
    <t>科创高装</t>
  </si>
  <si>
    <t>科创材料</t>
  </si>
  <si>
    <t>科创成长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</si>
  <si>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</si>
  <si>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</si>
  <si>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</si>
  <si>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</si>
  <si>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</si>
  <si>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</si>
  <si>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</si>
  <si>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</si>
  <si>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</si>
  <si>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</si>
  <si>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</si>
  <si>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</si>
  <si>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</si>
  <si>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</si>
  <si>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</si>
  <si>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</si>
  <si>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</si>
  <si>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</si>
  <si>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</si>
  <si>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</si>
  <si>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</si>
  <si>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</si>
  <si>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</si>
  <si>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</si>
  <si>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</si>
  <si>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</si>
  <si>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</si>
  <si>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</si>
  <si>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</si>
  <si>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</si>
  <si>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</si>
  <si>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</si>
  <si>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</si>
  <si>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</si>
  <si>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</si>
  <si>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</si>
  <si>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</si>
  <si>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</si>
  <si>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</si>
  <si>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</si>
  <si>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</si>
  <si>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</si>
  <si>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</si>
  <si>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</si>
  <si>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</si>
  <si>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</si>
  <si>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</si>
  <si>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</si>
  <si>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</si>
  <si>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</si>
  <si>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</si>
  <si>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</si>
  <si>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</si>
  <si>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</si>
  <si>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</si>
  <si>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</si>
  <si>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</si>
  <si>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</si>
  <si>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</si>
  <si>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</si>
  <si>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</si>
  <si>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</si>
  <si>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</si>
  <si>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</si>
  <si>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</si>
  <si>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商务指数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</si>
  <si>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</si>
  <si>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</si>
  <si>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</si>
  <si>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</si>
  <si>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</si>
  <si>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</si>
  <si>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</si>
  <si>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</si>
  <si>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</si>
  <si>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</si>
  <si>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</si>
  <si>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</si>
  <si>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</si>
  <si>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</si>
  <si>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深信中高</t>
  </si>
  <si>
    <t>深信中低</t>
  </si>
  <si>
    <t>深信用债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</si>
  <si>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</si>
  <si>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</si>
  <si>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</si>
  <si>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</si>
  <si>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</si>
  <si>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</si>
  <si>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</si>
  <si>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成长40</t>
  </si>
  <si>
    <t>中小100R</t>
  </si>
  <si>
    <t>深证价值</t>
  </si>
  <si>
    <t>环渤海</t>
  </si>
  <si>
    <t>国证粮食</t>
  </si>
  <si>
    <t>能源金属</t>
  </si>
  <si>
    <t>国证军工</t>
  </si>
  <si>
    <t>国证价值</t>
  </si>
  <si>
    <t>中盘成长</t>
  </si>
  <si>
    <t>中盘价值</t>
  </si>
  <si>
    <t>小盘成长</t>
  </si>
  <si>
    <t>ESG 300</t>
  </si>
  <si>
    <t>1000材料</t>
  </si>
  <si>
    <t>国证通信</t>
  </si>
  <si>
    <t>国证有色</t>
  </si>
  <si>
    <t>国证文化</t>
  </si>
  <si>
    <t>大中盘</t>
  </si>
  <si>
    <t>中小盘</t>
  </si>
  <si>
    <t>周期100</t>
  </si>
  <si>
    <t>大盘低波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</si>
  <si>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</si>
  <si>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</si>
  <si>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</si>
  <si>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</si>
  <si>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</si>
  <si>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</si>
  <si>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</si>
  <si>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</si>
  <si>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</si>
  <si>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</si>
  <si>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国证油气</t>
  </si>
  <si>
    <t>央视50</t>
  </si>
  <si>
    <t>央视回报</t>
  </si>
  <si>
    <t>央视治理</t>
  </si>
  <si>
    <t>央视文化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</si>
  <si>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</si>
  <si>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</si>
  <si>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</si>
  <si>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</si>
  <si>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</si>
  <si>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</si>
  <si>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</si>
  <si>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</si>
  <si>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</si>
  <si>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700成长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</si>
  <si>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</si>
  <si>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</si>
  <si>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</si>
  <si>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</si>
  <si>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</si>
  <si>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</si>
  <si>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</si>
  <si>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</si>
  <si>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中小新兴</t>
  </si>
  <si>
    <t>深证GDP</t>
  </si>
  <si>
    <t>中小红利</t>
  </si>
  <si>
    <t>深证文化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</si>
  <si>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</si>
  <si>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</si>
  <si>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</si>
  <si>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</si>
  <si>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</si>
  <si>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</si>
  <si>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</si>
  <si>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</si>
  <si>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</si>
  <si>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</si>
  <si>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</si>
  <si>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</si>
  <si>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深成可选</t>
  </si>
  <si>
    <t>深成电信</t>
  </si>
  <si>
    <t>安防产业</t>
  </si>
  <si>
    <t>创业高贝</t>
  </si>
  <si>
    <t>深证创投</t>
  </si>
  <si>
    <t>中关村60</t>
  </si>
  <si>
    <t>深证上游</t>
  </si>
  <si>
    <t>深证中游</t>
  </si>
  <si>
    <t>500深市</t>
  </si>
  <si>
    <t>保险主题</t>
  </si>
  <si>
    <t>中证国安</t>
  </si>
  <si>
    <t>大农业</t>
  </si>
  <si>
    <t>中证100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</si>
  <si>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</si>
  <si>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</si>
  <si>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</si>
  <si>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</si>
  <si>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</si>
  <si>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</si>
  <si>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</si>
  <si>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</si>
  <si>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</si>
  <si>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</si>
  <si>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</si>
  <si>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</si>
  <si>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</si>
  <si>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</si>
  <si>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创业板R(港币)(CNH)</t>
  </si>
  <si>
    <t>创业板R（美元）（CNH?88107</t>
  </si>
  <si>
    <t>细分食品</t>
  </si>
  <si>
    <t>300消费</t>
  </si>
  <si>
    <t>中证消费</t>
  </si>
  <si>
    <t>300地产</t>
  </si>
  <si>
    <t>全指消费</t>
  </si>
  <si>
    <t>1000消费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</si>
  <si>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</si>
  <si>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</si>
  <si>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</si>
  <si>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</si>
  <si>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</si>
  <si>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</si>
  <si>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PR00</t>
  </si>
  <si>
    <t>瓶片连续</t>
  </si>
  <si>
    <t>AD00</t>
  </si>
  <si>
    <t>铝合金连续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</si>
  <si>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</si>
  <si>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</si>
  <si>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</si>
  <si>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</si>
  <si>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</si>
  <si>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</si>
  <si>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</si>
  <si>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</si>
  <si>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</si>
  <si>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</si>
  <si>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</si>
  <si>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</si>
  <si>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</si>
  <si>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</si>
  <si>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</si>
  <si>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</si>
  <si>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</si>
  <si>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</si>
  <si>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</si>
  <si>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</si>
  <si>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</si>
  <si>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</si>
  <si>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RR00</t>
  </si>
  <si>
    <t>粳米连续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</si>
  <si>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</si>
  <si>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</si>
  <si>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</si>
  <si>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</si>
  <si>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</si>
  <si>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</si>
  <si>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</si>
  <si>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</si>
  <si>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</si>
  <si>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</si>
  <si>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</si>
  <si>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</si>
  <si>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</si>
  <si>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</si>
  <si>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</si>
  <si>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</si>
  <si>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</si>
  <si>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</si>
  <si>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</si>
  <si>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</si>
  <si>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FU00</t>
  </si>
  <si>
    <t>燃油连续</t>
  </si>
  <si>
    <t>CJ00</t>
  </si>
  <si>
    <t>红枣连续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</si>
  <si>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</si>
  <si>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</si>
  <si>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</si>
  <si>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</si>
  <si>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</si>
  <si>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</si>
  <si>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</si>
  <si>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</si>
  <si>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AO00</t>
  </si>
  <si>
    <t>氧化铝连续</t>
  </si>
  <si>
    <t>AU00</t>
  </si>
  <si>
    <t>黄金连续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</si>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</sst>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"880380"</f>
        <v>880380</v>
      </c>
      <c r="B3" s="39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"880529"</f>
        <v>880529</v>
      </c>
      <c r="B4" s="38" t="s">
        <v>9</v>
      </c>
      <c r="C4" s="38" t="s">
        <v>10</v>
      </c>
      <c r="D4" s="38" t="str">
        <f>"880471"</f>
        <v>880471</v>
      </c>
      <c r="E4" s="38" t="s">
        <v>11</v>
      </c>
      <c r="F4" s="38" t="s">
        <v>12</v>
      </c>
    </row>
    <row r="5" ht="13.5" spans="1:6">
      <c r="A5" s="38" t="str">
        <f>"880465"</f>
        <v>880465</v>
      </c>
      <c r="B5" s="38" t="s">
        <v>13</v>
      </c>
      <c r="C5" s="38" t="s">
        <v>14</v>
      </c>
      <c r="D5" s="38" t="str">
        <f>"000991"</f>
        <v>000991</v>
      </c>
      <c r="E5" s="38" t="s">
        <v>15</v>
      </c>
      <c r="F5" s="38" t="s">
        <v>16</v>
      </c>
    </row>
    <row r="6" ht="13.5" spans="1:6">
      <c r="A6" s="38" t="str">
        <f>"880778"</f>
        <v>880778</v>
      </c>
      <c r="B6" s="38" t="s">
        <v>17</v>
      </c>
      <c r="C6" s="38" t="s">
        <v>18</v>
      </c>
      <c r="D6" s="38" t="str">
        <f>"880305"</f>
        <v>880305</v>
      </c>
      <c r="E6" s="38" t="s">
        <v>19</v>
      </c>
      <c r="F6" s="38" t="s">
        <v>20</v>
      </c>
    </row>
    <row r="7" ht="13.5" spans="1:6">
      <c r="A7" s="38" t="str">
        <f>"880890"</f>
        <v>880890</v>
      </c>
      <c r="B7" s="38" t="s">
        <v>21</v>
      </c>
      <c r="C7" s="38" t="s">
        <v>22</v>
      </c>
      <c r="D7" s="38" t="str">
        <f>"880564"</f>
        <v>880564</v>
      </c>
      <c r="E7" s="39" t="s">
        <v>23</v>
      </c>
      <c r="F7" s="38" t="s">
        <v>24</v>
      </c>
    </row>
    <row r="8" ht="13.5" spans="1:6">
      <c r="A8" s="38" t="str">
        <f>"399359"</f>
        <v>399359</v>
      </c>
      <c r="B8" s="38" t="s">
        <v>25</v>
      </c>
      <c r="C8" s="38" t="s">
        <v>26</v>
      </c>
      <c r="D8" s="38" t="str">
        <f>"880229"</f>
        <v>880229</v>
      </c>
      <c r="E8" s="38" t="s">
        <v>27</v>
      </c>
      <c r="F8" s="38" t="s">
        <v>28</v>
      </c>
    </row>
    <row r="9" ht="13.5" spans="1:6">
      <c r="A9" s="40"/>
      <c r="B9" s="40"/>
      <c r="C9" s="40"/>
      <c r="D9" s="38" t="str">
        <f>"880372"</f>
        <v>880372</v>
      </c>
      <c r="E9" s="38" t="s">
        <v>29</v>
      </c>
      <c r="F9" s="38" t="s">
        <v>30</v>
      </c>
    </row>
    <row r="10" ht="13.5" spans="1:6">
      <c r="A10" s="40"/>
      <c r="B10" s="40"/>
      <c r="C10" s="40"/>
      <c r="D10" s="38" t="str">
        <f>"880502"</f>
        <v>880502</v>
      </c>
      <c r="E10" s="38" t="s">
        <v>31</v>
      </c>
      <c r="F10" s="38" t="s">
        <v>32</v>
      </c>
    </row>
    <row r="11" ht="13.5" spans="1:6">
      <c r="A11" s="40"/>
      <c r="B11" s="40"/>
      <c r="C11" s="40"/>
      <c r="D11" s="38" t="str">
        <f>"880936"</f>
        <v>880936</v>
      </c>
      <c r="E11" s="38" t="s">
        <v>33</v>
      </c>
      <c r="F11" s="38" t="s">
        <v>34</v>
      </c>
    </row>
    <row r="12" ht="16.5" spans="1:6">
      <c r="A12" s="27"/>
      <c r="B12" s="27"/>
      <c r="C12" s="27"/>
      <c r="D12" s="38" t="str">
        <f>"880464"</f>
        <v>880464</v>
      </c>
      <c r="E12" s="38" t="s">
        <v>35</v>
      </c>
      <c r="F12" s="38" t="s">
        <v>36</v>
      </c>
    </row>
    <row r="13" ht="16.5" spans="1:6">
      <c r="A13" s="27"/>
      <c r="B13" s="27"/>
      <c r="C13" s="27"/>
      <c r="D13" s="38" t="str">
        <f>"880764"</f>
        <v>880764</v>
      </c>
      <c r="E13" s="38" t="s">
        <v>37</v>
      </c>
      <c r="F13" s="38" t="s">
        <v>38</v>
      </c>
    </row>
    <row r="14" ht="16.5" spans="1:6">
      <c r="A14" s="27"/>
      <c r="B14" s="27"/>
      <c r="C14" s="27"/>
      <c r="D14" s="38" t="str">
        <f>"880454"</f>
        <v>880454</v>
      </c>
      <c r="E14" s="38" t="s">
        <v>39</v>
      </c>
      <c r="F14" s="38" t="s">
        <v>40</v>
      </c>
    </row>
    <row r="15" ht="16.5" spans="1:6">
      <c r="A15" s="27"/>
      <c r="B15" s="27"/>
      <c r="C15" s="27"/>
      <c r="D15" s="38" t="str">
        <f>"399108"</f>
        <v>399108</v>
      </c>
      <c r="E15" s="38" t="s">
        <v>41</v>
      </c>
      <c r="F15" s="38" t="s">
        <v>42</v>
      </c>
    </row>
    <row r="16" ht="16.5" spans="1:6">
      <c r="A16" s="27"/>
      <c r="B16" s="27"/>
      <c r="C16" s="27"/>
      <c r="D16" s="38" t="str">
        <f>"880453"</f>
        <v>880453</v>
      </c>
      <c r="E16" s="38" t="s">
        <v>43</v>
      </c>
      <c r="F16" s="38" t="s">
        <v>44</v>
      </c>
    </row>
    <row r="17" ht="16.5" spans="1:6">
      <c r="A17" s="27"/>
      <c r="B17" s="27"/>
      <c r="C17" s="27"/>
      <c r="D17" s="38" t="str">
        <f>"399321"</f>
        <v>399321</v>
      </c>
      <c r="E17" s="38" t="s">
        <v>45</v>
      </c>
      <c r="F17" s="38" t="s">
        <v>26</v>
      </c>
    </row>
    <row r="18" ht="16.5" spans="1:6">
      <c r="A18" s="27"/>
      <c r="B18" s="27"/>
      <c r="C18" s="27"/>
      <c r="D18" s="38" t="str">
        <f>"000011"</f>
        <v>000011</v>
      </c>
      <c r="E18" s="38" t="s">
        <v>46</v>
      </c>
      <c r="F18" s="38" t="s">
        <v>26</v>
      </c>
    </row>
    <row r="19" ht="16.5" spans="1:6">
      <c r="A19" s="27"/>
      <c r="B19" s="27"/>
      <c r="C19" s="27"/>
      <c r="D19" s="38" t="str">
        <f>"399998"</f>
        <v>399998</v>
      </c>
      <c r="E19" s="38" t="s">
        <v>47</v>
      </c>
      <c r="F19" s="38" t="s">
        <v>26</v>
      </c>
    </row>
    <row r="20" ht="16.5" spans="1:6">
      <c r="A20" s="27"/>
      <c r="B20" s="27"/>
      <c r="C20" s="27"/>
      <c r="D20" s="38" t="str">
        <f>"399438"</f>
        <v>399438</v>
      </c>
      <c r="E20" s="38" t="s">
        <v>48</v>
      </c>
      <c r="F20" s="38" t="s">
        <v>26</v>
      </c>
    </row>
    <row r="21" ht="16.5" spans="1:6">
      <c r="A21" s="27"/>
      <c r="B21" s="27"/>
      <c r="C21" s="27"/>
      <c r="D21" s="38" t="str">
        <f>"399373"</f>
        <v>399373</v>
      </c>
      <c r="E21" s="38" t="s">
        <v>49</v>
      </c>
      <c r="F21" s="38" t="s">
        <v>26</v>
      </c>
    </row>
    <row r="22" ht="16.5" spans="1:6">
      <c r="A22" s="27"/>
      <c r="B22" s="27"/>
      <c r="C22" s="27"/>
      <c r="D22" s="40"/>
      <c r="E22" s="40"/>
      <c r="F22" s="40"/>
    </row>
    <row r="23" ht="16.5" spans="1:6">
      <c r="A23" s="27"/>
      <c r="B23" s="27"/>
      <c r="C23" s="27"/>
      <c r="D23" s="27"/>
      <c r="E23" s="27"/>
      <c r="F23" s="27"/>
    </row>
    <row r="24" ht="16.5" spans="1:6">
      <c r="A24" s="27"/>
      <c r="B24" s="27"/>
      <c r="C24" s="27"/>
      <c r="D24" s="27"/>
      <c r="E24" s="27"/>
      <c r="F24" s="27"/>
    </row>
    <row r="25" ht="16.5" spans="1:6">
      <c r="A25" s="27"/>
      <c r="B25" s="27"/>
      <c r="C25" s="27"/>
      <c r="D25" s="27"/>
      <c r="E25" s="27"/>
      <c r="F25" s="27"/>
    </row>
    <row r="26" ht="16.5" spans="1:6">
      <c r="A26" s="27"/>
      <c r="B26" s="27"/>
      <c r="C26" s="27"/>
      <c r="D26" s="27"/>
      <c r="E26" s="27"/>
      <c r="F26" s="27"/>
    </row>
    <row r="27" ht="16.5" spans="1:6">
      <c r="A27" s="27"/>
      <c r="B27" s="27"/>
      <c r="C27" s="27"/>
      <c r="D27" s="27"/>
      <c r="E27" s="27"/>
      <c r="F27" s="27"/>
    </row>
    <row r="28" ht="16.5" spans="1:6">
      <c r="A28" s="27"/>
      <c r="B28" s="27"/>
      <c r="C28" s="27"/>
      <c r="D28" s="40"/>
      <c r="E28" s="40"/>
      <c r="F28" s="40"/>
    </row>
    <row r="29" ht="16.5" spans="1:6">
      <c r="A29" s="27"/>
      <c r="B29" s="27"/>
      <c r="C29" s="27"/>
      <c r="D29" s="40"/>
      <c r="E29" s="40"/>
      <c r="F29" s="40"/>
    </row>
    <row r="30" ht="16.5" spans="1:6">
      <c r="A30" s="27"/>
      <c r="B30" s="27"/>
      <c r="C30" s="27"/>
      <c r="D30" s="40"/>
      <c r="E30" s="40"/>
      <c r="F30" s="40"/>
    </row>
    <row r="31" ht="16.5" spans="1:6">
      <c r="A31" s="27"/>
      <c r="B31" s="27"/>
      <c r="C31" s="27"/>
      <c r="D31" s="40"/>
      <c r="E31" s="40"/>
      <c r="F31" s="40"/>
    </row>
    <row r="32" ht="16.5" spans="1:6">
      <c r="A32" s="27"/>
      <c r="B32" s="27"/>
      <c r="C32" s="27"/>
      <c r="D32" s="40"/>
      <c r="E32" s="40"/>
      <c r="F32" s="40"/>
    </row>
    <row r="33" ht="16.5" spans="1:6">
      <c r="A33" s="27"/>
      <c r="B33" s="27"/>
      <c r="C33" s="27"/>
      <c r="D33" s="40"/>
      <c r="E33" s="40"/>
      <c r="F33" s="40"/>
    </row>
    <row r="34" ht="16.5" spans="1:6">
      <c r="A34" s="27"/>
      <c r="B34" s="27"/>
      <c r="C34" s="27"/>
      <c r="D34" s="40"/>
      <c r="E34" s="40"/>
      <c r="F34" s="40"/>
    </row>
    <row r="35" ht="16.5" spans="1:6">
      <c r="A35" s="27"/>
      <c r="B35" s="27"/>
      <c r="C35" s="27"/>
      <c r="D35" s="40"/>
      <c r="E35" s="40"/>
      <c r="F35" s="40"/>
    </row>
    <row r="36" ht="16.5" spans="1:6">
      <c r="A36" s="27"/>
      <c r="B36" s="27"/>
      <c r="C36" s="27"/>
      <c r="D36" s="40"/>
      <c r="E36" s="40"/>
      <c r="F36" s="40"/>
    </row>
    <row r="37" ht="16.5" spans="1:6">
      <c r="A37" s="27"/>
      <c r="B37" s="27"/>
      <c r="C37" s="27"/>
      <c r="D37" s="40"/>
      <c r="E37" s="40"/>
      <c r="F37" s="40"/>
    </row>
    <row r="38" ht="16.5" spans="1:6">
      <c r="A38" s="27"/>
      <c r="B38" s="27"/>
      <c r="C38" s="27"/>
      <c r="D38" s="40"/>
      <c r="E38" s="40"/>
      <c r="F38" s="40"/>
    </row>
    <row r="39" ht="16.5" spans="1:6">
      <c r="A39" s="27"/>
      <c r="B39" s="27"/>
      <c r="C39" s="27"/>
      <c r="D39" s="40"/>
      <c r="E39" s="40"/>
      <c r="F39" s="40"/>
    </row>
    <row r="40" ht="16.5" spans="1:6">
      <c r="A40" s="27"/>
      <c r="B40" s="27"/>
      <c r="C40" s="27"/>
      <c r="D40" s="40"/>
      <c r="E40" s="40"/>
      <c r="F40" s="40"/>
    </row>
    <row r="41" ht="16.5" spans="1:6">
      <c r="A41" s="27"/>
      <c r="B41" s="27"/>
      <c r="C41" s="27"/>
      <c r="D41" s="40"/>
      <c r="E41" s="40"/>
      <c r="F41" s="40"/>
    </row>
    <row r="42" ht="16.5" spans="1:6">
      <c r="A42" s="27"/>
      <c r="B42" s="27"/>
      <c r="C42" s="27"/>
      <c r="D42" s="40"/>
      <c r="E42" s="40"/>
      <c r="F42" s="40"/>
    </row>
    <row r="43" ht="16.5" spans="1:6">
      <c r="A43" s="27"/>
      <c r="B43" s="27"/>
      <c r="C43" s="27"/>
      <c r="D43" s="40"/>
      <c r="E43" s="40"/>
      <c r="F43" s="40"/>
    </row>
    <row r="44" ht="16.5" spans="1:6">
      <c r="A44" s="27"/>
      <c r="B44" s="27"/>
      <c r="C44" s="27"/>
      <c r="D44" s="40"/>
      <c r="E44" s="40"/>
      <c r="F44" s="40"/>
    </row>
    <row r="45" ht="16.5" spans="1:6">
      <c r="A45" s="27"/>
      <c r="B45" s="27"/>
      <c r="C45" s="27"/>
      <c r="D45" s="40"/>
      <c r="E45" s="40"/>
      <c r="F45" s="40"/>
    </row>
    <row r="46" ht="16.5" spans="1:6">
      <c r="A46" s="27"/>
      <c r="B46" s="27"/>
      <c r="C46" s="27"/>
      <c r="D46" s="40"/>
      <c r="E46" s="40"/>
      <c r="F46" s="40"/>
    </row>
    <row r="47" ht="16.5" spans="1:6">
      <c r="A47" s="27"/>
      <c r="B47" s="27"/>
      <c r="C47" s="27"/>
      <c r="D47" s="40"/>
      <c r="E47" s="40"/>
      <c r="F47" s="40"/>
    </row>
    <row r="48" ht="16.5" spans="1:6">
      <c r="A48" s="27"/>
      <c r="B48" s="27"/>
      <c r="C48" s="27"/>
      <c r="D48" s="40"/>
      <c r="E48" s="40"/>
      <c r="F48" s="40"/>
    </row>
    <row r="49" ht="16.5" spans="1:6">
      <c r="A49" s="27"/>
      <c r="B49" s="27"/>
      <c r="C49" s="27"/>
      <c r="D49" s="40"/>
      <c r="E49" s="40"/>
      <c r="F49" s="40"/>
    </row>
    <row r="50" ht="16.5" spans="1:6">
      <c r="A50" s="27"/>
      <c r="B50" s="27"/>
      <c r="C50" s="27"/>
      <c r="D50" s="40"/>
      <c r="E50" s="40"/>
      <c r="F50" s="40"/>
    </row>
    <row r="51" ht="16.5" spans="1:6">
      <c r="A51" s="27"/>
      <c r="B51" s="27"/>
      <c r="C51" s="27"/>
      <c r="D51" s="40"/>
      <c r="E51" s="40"/>
      <c r="F51" s="40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29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" t="s">
        <v>51</v>
      </c>
      <c r="L1" s="1"/>
      <c r="M1" s="1"/>
      <c r="N1" s="1"/>
      <c r="O1" s="1"/>
      <c r="P1" s="1"/>
      <c r="Q1" s="1"/>
      <c r="R1" s="1"/>
    </row>
    <row r="2" ht="22.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3" t="s">
        <v>62</v>
      </c>
      <c r="L2" s="13" t="s">
        <v>63</v>
      </c>
      <c r="M2" s="13" t="s">
        <v>64</v>
      </c>
      <c r="N2" s="13" t="s">
        <v>65</v>
      </c>
      <c r="O2" s="13" t="s">
        <v>66</v>
      </c>
      <c r="P2" s="13" t="s">
        <v>67</v>
      </c>
      <c r="Q2" s="13" t="s">
        <v>68</v>
      </c>
      <c r="R2" s="13" t="s">
        <v>69</v>
      </c>
    </row>
    <row r="3" ht="16.5" spans="1:23">
      <c r="A3" s="19">
        <v>7</v>
      </c>
      <c r="B3" s="19" t="s">
        <v>70</v>
      </c>
      <c r="C3" s="19">
        <v>4572.33</v>
      </c>
      <c r="D3" s="19">
        <v>4898.877</v>
      </c>
      <c r="E3" s="19">
        <v>1</v>
      </c>
      <c r="F3" s="20">
        <v>0</v>
      </c>
      <c r="G3" s="20">
        <v>0</v>
      </c>
      <c r="H3" s="20">
        <v>1</v>
      </c>
      <c r="I3" s="20">
        <v>0.024</v>
      </c>
      <c r="J3" s="20">
        <v>6.688</v>
      </c>
      <c r="K3" s="21">
        <v>4</v>
      </c>
      <c r="L3" s="21">
        <v>1</v>
      </c>
      <c r="M3" s="21">
        <v>-1</v>
      </c>
      <c r="N3" s="21">
        <v>1</v>
      </c>
      <c r="O3" s="21">
        <v>0</v>
      </c>
      <c r="P3" s="21">
        <v>1.827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10</v>
      </c>
      <c r="B4" s="19" t="s">
        <v>71</v>
      </c>
      <c r="C4" s="19">
        <v>9463.403</v>
      </c>
      <c r="D4" s="19">
        <v>10387.238</v>
      </c>
      <c r="E4" s="19">
        <v>1</v>
      </c>
      <c r="F4" s="20">
        <v>0</v>
      </c>
      <c r="G4" s="20">
        <v>0</v>
      </c>
      <c r="H4" s="20">
        <v>1</v>
      </c>
      <c r="I4" s="20">
        <v>0.27</v>
      </c>
      <c r="J4" s="20">
        <v>9.14</v>
      </c>
      <c r="K4" s="21">
        <v>4</v>
      </c>
      <c r="L4" s="21">
        <v>1</v>
      </c>
      <c r="M4" s="21">
        <v>-1</v>
      </c>
      <c r="N4" s="21">
        <v>1</v>
      </c>
      <c r="O4" s="21">
        <v>0</v>
      </c>
      <c r="P4" s="21">
        <v>1.914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11</v>
      </c>
      <c r="B5" s="19" t="s">
        <v>46</v>
      </c>
      <c r="C5" s="19">
        <v>7051.864</v>
      </c>
      <c r="D5" s="19">
        <v>7183.412</v>
      </c>
      <c r="E5" s="19">
        <v>1</v>
      </c>
      <c r="F5" s="20">
        <v>0</v>
      </c>
      <c r="G5" s="20">
        <v>0</v>
      </c>
      <c r="H5" s="20">
        <v>1</v>
      </c>
      <c r="I5" s="20">
        <v>0.114</v>
      </c>
      <c r="J5" s="20">
        <v>1.943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-0.054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28</v>
      </c>
      <c r="B6" s="19" t="s">
        <v>72</v>
      </c>
      <c r="C6" s="19">
        <v>3583.017</v>
      </c>
      <c r="D6" s="19">
        <v>4126.684</v>
      </c>
      <c r="E6" s="19">
        <v>1</v>
      </c>
      <c r="F6" s="20">
        <v>0</v>
      </c>
      <c r="G6" s="20">
        <v>0</v>
      </c>
      <c r="H6" s="20">
        <v>1</v>
      </c>
      <c r="I6" s="20">
        <v>0.772</v>
      </c>
      <c r="J6" s="20">
        <v>13.845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4.148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59</v>
      </c>
      <c r="B7" s="19" t="s">
        <v>73</v>
      </c>
      <c r="C7" s="19">
        <v>3063.848</v>
      </c>
      <c r="D7" s="19">
        <v>3524.255</v>
      </c>
      <c r="E7" s="19">
        <v>1</v>
      </c>
      <c r="F7" s="20">
        <v>0</v>
      </c>
      <c r="G7" s="20">
        <v>0</v>
      </c>
      <c r="H7" s="20">
        <v>1</v>
      </c>
      <c r="I7" s="20">
        <v>0.531</v>
      </c>
      <c r="J7" s="20">
        <v>13.525</v>
      </c>
      <c r="K7" s="21">
        <v>4</v>
      </c>
      <c r="L7" s="21">
        <v>1</v>
      </c>
      <c r="M7" s="21">
        <v>-1</v>
      </c>
      <c r="N7" s="21">
        <v>0</v>
      </c>
      <c r="O7" s="21">
        <v>0</v>
      </c>
      <c r="P7" s="21">
        <v>1.459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67</v>
      </c>
      <c r="B8" s="19" t="s">
        <v>74</v>
      </c>
      <c r="C8" s="19">
        <v>7924.979</v>
      </c>
      <c r="D8" s="19">
        <v>9452.376</v>
      </c>
      <c r="E8" s="19">
        <v>1</v>
      </c>
      <c r="F8" s="20">
        <v>0</v>
      </c>
      <c r="G8" s="20">
        <v>0</v>
      </c>
      <c r="H8" s="20">
        <v>1</v>
      </c>
      <c r="I8" s="20">
        <v>1.309</v>
      </c>
      <c r="J8" s="20">
        <v>17.256</v>
      </c>
      <c r="K8" s="21">
        <v>3</v>
      </c>
      <c r="L8" s="21">
        <v>1</v>
      </c>
      <c r="M8" s="21">
        <v>-1</v>
      </c>
      <c r="N8" s="21">
        <v>1</v>
      </c>
      <c r="O8" s="21">
        <v>0</v>
      </c>
      <c r="P8" s="21">
        <v>3.246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93</v>
      </c>
      <c r="B9" s="19" t="s">
        <v>75</v>
      </c>
      <c r="C9" s="19">
        <v>11640.707</v>
      </c>
      <c r="D9" s="19">
        <v>12571.002</v>
      </c>
      <c r="E9" s="19">
        <v>1</v>
      </c>
      <c r="F9" s="20">
        <v>0</v>
      </c>
      <c r="G9" s="20">
        <v>0</v>
      </c>
      <c r="H9" s="20">
        <v>1</v>
      </c>
      <c r="I9" s="20">
        <v>0.197</v>
      </c>
      <c r="J9" s="20">
        <v>7.583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4.659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95</v>
      </c>
      <c r="B10" s="19" t="s">
        <v>76</v>
      </c>
      <c r="C10" s="19">
        <v>3413.21</v>
      </c>
      <c r="D10" s="19">
        <v>4117.917</v>
      </c>
      <c r="E10" s="19">
        <v>1</v>
      </c>
      <c r="F10" s="20">
        <v>0</v>
      </c>
      <c r="G10" s="20">
        <v>0</v>
      </c>
      <c r="H10" s="20">
        <v>1</v>
      </c>
      <c r="I10" s="20">
        <v>0.597</v>
      </c>
      <c r="J10" s="20">
        <v>17.608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-4.329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117</v>
      </c>
      <c r="B11" s="19" t="s">
        <v>77</v>
      </c>
      <c r="C11" s="19">
        <v>3940.563</v>
      </c>
      <c r="D11" s="19">
        <v>4524.7</v>
      </c>
      <c r="E11" s="19">
        <v>1</v>
      </c>
      <c r="F11" s="20">
        <v>0</v>
      </c>
      <c r="G11" s="20">
        <v>0</v>
      </c>
      <c r="H11" s="20">
        <v>1</v>
      </c>
      <c r="I11" s="20">
        <v>1.231</v>
      </c>
      <c r="J11" s="20">
        <v>13.982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10.709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122</v>
      </c>
      <c r="B12" s="19" t="s">
        <v>78</v>
      </c>
      <c r="C12" s="19">
        <v>1540.902</v>
      </c>
      <c r="D12" s="19">
        <v>1674.801</v>
      </c>
      <c r="E12" s="19">
        <v>1</v>
      </c>
      <c r="F12" s="20">
        <v>0</v>
      </c>
      <c r="G12" s="20">
        <v>0</v>
      </c>
      <c r="H12" s="20">
        <v>1</v>
      </c>
      <c r="I12" s="20">
        <v>0.385</v>
      </c>
      <c r="J12" s="20">
        <v>8.35</v>
      </c>
      <c r="K12" s="21">
        <v>4</v>
      </c>
      <c r="L12" s="21">
        <v>1</v>
      </c>
      <c r="M12" s="21">
        <v>-1</v>
      </c>
      <c r="N12" s="21">
        <v>1</v>
      </c>
      <c r="O12" s="21">
        <v>0</v>
      </c>
      <c r="P12" s="21">
        <v>1.412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128</v>
      </c>
      <c r="B13" s="19" t="s">
        <v>79</v>
      </c>
      <c r="C13" s="19">
        <v>8529.893</v>
      </c>
      <c r="D13" s="19">
        <v>9372.866</v>
      </c>
      <c r="E13" s="19">
        <v>1</v>
      </c>
      <c r="F13" s="20">
        <v>0</v>
      </c>
      <c r="G13" s="20">
        <v>0</v>
      </c>
      <c r="H13" s="20">
        <v>1</v>
      </c>
      <c r="I13" s="20">
        <v>0.881</v>
      </c>
      <c r="J13" s="20">
        <v>9.795</v>
      </c>
      <c r="K13" s="21">
        <v>4</v>
      </c>
      <c r="L13" s="21">
        <v>1</v>
      </c>
      <c r="M13" s="21">
        <v>-1</v>
      </c>
      <c r="N13" s="21">
        <v>1</v>
      </c>
      <c r="O13" s="21">
        <v>0</v>
      </c>
      <c r="P13" s="21">
        <v>0.605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132</v>
      </c>
      <c r="B14" s="19" t="s">
        <v>80</v>
      </c>
      <c r="C14" s="19">
        <v>5556.468</v>
      </c>
      <c r="D14" s="19">
        <v>6295.779</v>
      </c>
      <c r="E14" s="19">
        <v>1</v>
      </c>
      <c r="F14" s="20">
        <v>0</v>
      </c>
      <c r="G14" s="20">
        <v>0</v>
      </c>
      <c r="H14" s="20">
        <v>1</v>
      </c>
      <c r="I14" s="20">
        <v>0.855</v>
      </c>
      <c r="J14" s="20">
        <v>12.498</v>
      </c>
      <c r="K14" s="21">
        <v>0</v>
      </c>
      <c r="L14" s="21">
        <v>1</v>
      </c>
      <c r="M14" s="21">
        <v>1</v>
      </c>
      <c r="N14" s="21">
        <v>-1</v>
      </c>
      <c r="O14" s="21">
        <v>0</v>
      </c>
      <c r="P14" s="21">
        <v>-0.004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137</v>
      </c>
      <c r="B15" s="19" t="s">
        <v>81</v>
      </c>
      <c r="C15" s="19">
        <v>5288.485</v>
      </c>
      <c r="D15" s="19">
        <v>6338.254</v>
      </c>
      <c r="E15" s="19">
        <v>1</v>
      </c>
      <c r="F15" s="20">
        <v>0</v>
      </c>
      <c r="G15" s="20">
        <v>0</v>
      </c>
      <c r="H15" s="20">
        <v>1</v>
      </c>
      <c r="I15" s="20">
        <v>1.944</v>
      </c>
      <c r="J15" s="20">
        <v>18.185</v>
      </c>
      <c r="K15" s="21">
        <v>0</v>
      </c>
      <c r="L15" s="21">
        <v>2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162</v>
      </c>
      <c r="B16" s="19" t="s">
        <v>82</v>
      </c>
      <c r="C16" s="19">
        <v>3472.49</v>
      </c>
      <c r="D16" s="19">
        <v>3829.936</v>
      </c>
      <c r="E16" s="19">
        <v>1</v>
      </c>
      <c r="F16" s="20">
        <v>0</v>
      </c>
      <c r="G16" s="20">
        <v>0</v>
      </c>
      <c r="H16" s="20">
        <v>1</v>
      </c>
      <c r="I16" s="20">
        <v>0.634</v>
      </c>
      <c r="J16" s="20">
        <v>9.908</v>
      </c>
      <c r="K16" s="21">
        <v>4</v>
      </c>
      <c r="L16" s="21">
        <v>1</v>
      </c>
      <c r="M16" s="21">
        <v>-1</v>
      </c>
      <c r="N16" s="21">
        <v>1</v>
      </c>
      <c r="O16" s="21">
        <v>0</v>
      </c>
      <c r="P16" s="21">
        <v>0.051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680</v>
      </c>
      <c r="B17" s="19" t="s">
        <v>83</v>
      </c>
      <c r="C17" s="19">
        <v>1454.928</v>
      </c>
      <c r="D17" s="19">
        <v>1768.289</v>
      </c>
      <c r="E17" s="19">
        <v>1</v>
      </c>
      <c r="F17" s="20">
        <v>0</v>
      </c>
      <c r="G17" s="20">
        <v>0</v>
      </c>
      <c r="H17" s="20">
        <v>1</v>
      </c>
      <c r="I17" s="20">
        <v>1.947</v>
      </c>
      <c r="J17" s="20">
        <v>19.323</v>
      </c>
      <c r="K17" s="21">
        <v>4</v>
      </c>
      <c r="L17" s="21">
        <v>1</v>
      </c>
      <c r="M17" s="21">
        <v>-1</v>
      </c>
      <c r="N17" s="21">
        <v>0</v>
      </c>
      <c r="O17" s="21">
        <v>0</v>
      </c>
      <c r="P17" s="21">
        <v>-1.553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681</v>
      </c>
      <c r="B18" s="19" t="s">
        <v>84</v>
      </c>
      <c r="C18" s="19">
        <v>1404.95</v>
      </c>
      <c r="D18" s="19">
        <v>1707.391</v>
      </c>
      <c r="E18" s="19">
        <v>1</v>
      </c>
      <c r="F18" s="20">
        <v>0</v>
      </c>
      <c r="G18" s="20">
        <v>0</v>
      </c>
      <c r="H18" s="20">
        <v>1</v>
      </c>
      <c r="I18" s="20">
        <v>1.916</v>
      </c>
      <c r="J18" s="20">
        <v>19.291</v>
      </c>
      <c r="K18" s="21">
        <v>4</v>
      </c>
      <c r="L18" s="21">
        <v>1</v>
      </c>
      <c r="M18" s="21">
        <v>-1</v>
      </c>
      <c r="N18" s="21">
        <v>1</v>
      </c>
      <c r="O18" s="21">
        <v>0</v>
      </c>
      <c r="P18" s="21">
        <v>1.546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697</v>
      </c>
      <c r="B19" s="19" t="s">
        <v>85</v>
      </c>
      <c r="C19" s="19">
        <v>1184.961</v>
      </c>
      <c r="D19" s="19">
        <v>1424.057</v>
      </c>
      <c r="E19" s="19">
        <v>1</v>
      </c>
      <c r="F19" s="20">
        <v>0</v>
      </c>
      <c r="G19" s="20">
        <v>0</v>
      </c>
      <c r="H19" s="20">
        <v>1</v>
      </c>
      <c r="I19" s="20">
        <v>0.839</v>
      </c>
      <c r="J19" s="20">
        <v>17.488</v>
      </c>
      <c r="K19" s="21">
        <v>4</v>
      </c>
      <c r="L19" s="21">
        <v>1</v>
      </c>
      <c r="M19" s="21">
        <v>0</v>
      </c>
      <c r="N19" s="21">
        <v>0</v>
      </c>
      <c r="O19" s="21">
        <v>0</v>
      </c>
      <c r="P19" s="21">
        <v>-17.516</v>
      </c>
      <c r="Q19" s="21">
        <v>0</v>
      </c>
      <c r="R19" s="21">
        <v>-1</v>
      </c>
      <c r="S19" s="22"/>
      <c r="T19" s="22"/>
      <c r="U19" s="22"/>
      <c r="V19" s="22"/>
      <c r="W19" s="22"/>
    </row>
    <row r="20" ht="16.5" spans="1:23">
      <c r="A20" s="19">
        <v>853</v>
      </c>
      <c r="B20" s="19" t="s">
        <v>86</v>
      </c>
      <c r="C20" s="19">
        <v>1485.437</v>
      </c>
      <c r="D20" s="19">
        <v>1672.971</v>
      </c>
      <c r="E20" s="19">
        <v>1</v>
      </c>
      <c r="F20" s="20">
        <v>0</v>
      </c>
      <c r="G20" s="20">
        <v>0</v>
      </c>
      <c r="H20" s="20">
        <v>1</v>
      </c>
      <c r="I20" s="20">
        <v>0.045</v>
      </c>
      <c r="J20" s="20">
        <v>11.25</v>
      </c>
      <c r="K20" s="21">
        <v>4</v>
      </c>
      <c r="L20" s="21">
        <v>1</v>
      </c>
      <c r="M20" s="21">
        <v>-1</v>
      </c>
      <c r="N20" s="21">
        <v>0</v>
      </c>
      <c r="O20" s="21">
        <v>0</v>
      </c>
      <c r="P20" s="21">
        <v>-0.515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904</v>
      </c>
      <c r="B21" s="19" t="s">
        <v>87</v>
      </c>
      <c r="C21" s="19">
        <v>5112.442</v>
      </c>
      <c r="D21" s="19">
        <v>5852.67</v>
      </c>
      <c r="E21" s="19">
        <v>1</v>
      </c>
      <c r="F21" s="20">
        <v>0</v>
      </c>
      <c r="G21" s="20">
        <v>0</v>
      </c>
      <c r="H21" s="20">
        <v>1</v>
      </c>
      <c r="I21" s="20">
        <v>0.913</v>
      </c>
      <c r="J21" s="20">
        <v>13.445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3.822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930</v>
      </c>
      <c r="B22" s="19" t="s">
        <v>88</v>
      </c>
      <c r="C22" s="19">
        <v>3143.007</v>
      </c>
      <c r="D22" s="19">
        <v>3646.558</v>
      </c>
      <c r="E22" s="19">
        <v>1</v>
      </c>
      <c r="F22" s="20">
        <v>0</v>
      </c>
      <c r="G22" s="20">
        <v>0</v>
      </c>
      <c r="H22" s="20">
        <v>1</v>
      </c>
      <c r="I22" s="20">
        <v>0.818</v>
      </c>
      <c r="J22" s="20">
        <v>14.514</v>
      </c>
      <c r="K22" s="21">
        <v>4</v>
      </c>
      <c r="L22" s="21">
        <v>1</v>
      </c>
      <c r="M22" s="21">
        <v>0</v>
      </c>
      <c r="N22" s="21">
        <v>0</v>
      </c>
      <c r="O22" s="21">
        <v>0</v>
      </c>
      <c r="P22" s="21">
        <v>-0.888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967</v>
      </c>
      <c r="B23" s="19" t="s">
        <v>89</v>
      </c>
      <c r="C23" s="19">
        <v>6192.401</v>
      </c>
      <c r="D23" s="19">
        <v>6648.365</v>
      </c>
      <c r="E23" s="19">
        <v>1</v>
      </c>
      <c r="F23" s="20">
        <v>0</v>
      </c>
      <c r="G23" s="20">
        <v>0</v>
      </c>
      <c r="H23" s="20">
        <v>1</v>
      </c>
      <c r="I23" s="20">
        <v>0.037</v>
      </c>
      <c r="J23" s="20">
        <v>6.893</v>
      </c>
      <c r="K23" s="21">
        <v>0</v>
      </c>
      <c r="L23" s="21">
        <v>2</v>
      </c>
      <c r="M23" s="21">
        <v>1</v>
      </c>
      <c r="N23" s="21">
        <v>-1</v>
      </c>
      <c r="O23" s="21">
        <v>0</v>
      </c>
      <c r="P23" s="21">
        <v>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971</v>
      </c>
      <c r="B24" s="19" t="s">
        <v>90</v>
      </c>
      <c r="C24" s="19">
        <v>3038.781</v>
      </c>
      <c r="D24" s="19">
        <v>3481.223</v>
      </c>
      <c r="E24" s="19">
        <v>1</v>
      </c>
      <c r="F24" s="20">
        <v>0</v>
      </c>
      <c r="G24" s="20">
        <v>0</v>
      </c>
      <c r="H24" s="20">
        <v>1</v>
      </c>
      <c r="I24" s="20">
        <v>0.242</v>
      </c>
      <c r="J24" s="20">
        <v>12.921</v>
      </c>
      <c r="K24" s="21">
        <v>3</v>
      </c>
      <c r="L24" s="21">
        <v>2</v>
      </c>
      <c r="M24" s="21">
        <v>0</v>
      </c>
      <c r="N24" s="21">
        <v>1</v>
      </c>
      <c r="O24" s="21">
        <v>0</v>
      </c>
      <c r="P24" s="21">
        <v>2.358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984</v>
      </c>
      <c r="B25" s="19" t="s">
        <v>91</v>
      </c>
      <c r="C25" s="19">
        <v>4339.512</v>
      </c>
      <c r="D25" s="19">
        <v>4822.701</v>
      </c>
      <c r="E25" s="19">
        <v>1</v>
      </c>
      <c r="F25" s="20">
        <v>0</v>
      </c>
      <c r="G25" s="20">
        <v>0</v>
      </c>
      <c r="H25" s="20">
        <v>1</v>
      </c>
      <c r="I25" s="20">
        <v>0.048</v>
      </c>
      <c r="J25" s="20">
        <v>10.063</v>
      </c>
      <c r="K25" s="21">
        <v>4</v>
      </c>
      <c r="L25" s="21">
        <v>0</v>
      </c>
      <c r="M25" s="21">
        <v>-1</v>
      </c>
      <c r="N25" s="21">
        <v>1</v>
      </c>
      <c r="O25" s="21">
        <v>0</v>
      </c>
      <c r="P25" s="21">
        <v>7.778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399007</v>
      </c>
      <c r="B26" s="19" t="s">
        <v>92</v>
      </c>
      <c r="C26" s="19">
        <v>5058.495</v>
      </c>
      <c r="D26" s="19">
        <v>5864.851</v>
      </c>
      <c r="E26" s="19">
        <v>1</v>
      </c>
      <c r="F26" s="20">
        <v>0</v>
      </c>
      <c r="G26" s="20">
        <v>0</v>
      </c>
      <c r="H26" s="20">
        <v>1</v>
      </c>
      <c r="I26" s="20">
        <v>0.755</v>
      </c>
      <c r="J26" s="20">
        <v>14.4</v>
      </c>
      <c r="K26" s="21">
        <v>4</v>
      </c>
      <c r="L26" s="21">
        <v>1</v>
      </c>
      <c r="M26" s="21">
        <v>0</v>
      </c>
      <c r="N26" s="21">
        <v>0</v>
      </c>
      <c r="O26" s="21">
        <v>0</v>
      </c>
      <c r="P26" s="21">
        <v>-0.937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399088</v>
      </c>
      <c r="B27" s="19" t="s">
        <v>93</v>
      </c>
      <c r="C27" s="19">
        <v>4334.174</v>
      </c>
      <c r="D27" s="19">
        <v>5215.965</v>
      </c>
      <c r="E27" s="19">
        <v>1</v>
      </c>
      <c r="F27" s="20">
        <v>0</v>
      </c>
      <c r="G27" s="20">
        <v>0</v>
      </c>
      <c r="H27" s="20">
        <v>1</v>
      </c>
      <c r="I27" s="20">
        <v>0.662</v>
      </c>
      <c r="J27" s="20">
        <v>17.456</v>
      </c>
      <c r="K27" s="21">
        <v>4</v>
      </c>
      <c r="L27" s="21">
        <v>1</v>
      </c>
      <c r="M27" s="21">
        <v>-1</v>
      </c>
      <c r="N27" s="21">
        <v>1</v>
      </c>
      <c r="O27" s="21">
        <v>0</v>
      </c>
      <c r="P27" s="21">
        <v>2.616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399235</v>
      </c>
      <c r="B28" s="19" t="s">
        <v>94</v>
      </c>
      <c r="C28" s="19">
        <v>1018.644</v>
      </c>
      <c r="D28" s="19">
        <v>1125.65</v>
      </c>
      <c r="E28" s="19">
        <v>1</v>
      </c>
      <c r="F28" s="20">
        <v>0</v>
      </c>
      <c r="G28" s="20">
        <v>0</v>
      </c>
      <c r="H28" s="20">
        <v>1</v>
      </c>
      <c r="I28" s="20">
        <v>0.456</v>
      </c>
      <c r="J28" s="20">
        <v>9.919</v>
      </c>
      <c r="K28" s="21">
        <v>4</v>
      </c>
      <c r="L28" s="21">
        <v>1</v>
      </c>
      <c r="M28" s="21">
        <v>0</v>
      </c>
      <c r="N28" s="21">
        <v>0</v>
      </c>
      <c r="O28" s="21">
        <v>0</v>
      </c>
      <c r="P28" s="21">
        <v>-9.781</v>
      </c>
      <c r="Q28" s="21">
        <v>0</v>
      </c>
      <c r="R28" s="21">
        <v>-1</v>
      </c>
      <c r="S28" s="22"/>
      <c r="T28" s="22"/>
      <c r="U28" s="22"/>
      <c r="V28" s="22"/>
      <c r="W28" s="22"/>
    </row>
    <row r="29" ht="16.5" spans="1:23">
      <c r="A29" s="19">
        <v>399243</v>
      </c>
      <c r="B29" s="19" t="s">
        <v>95</v>
      </c>
      <c r="C29" s="19">
        <v>1397.444</v>
      </c>
      <c r="D29" s="19">
        <v>1569.87</v>
      </c>
      <c r="E29" s="19">
        <v>1</v>
      </c>
      <c r="F29" s="20">
        <v>0</v>
      </c>
      <c r="G29" s="20">
        <v>0</v>
      </c>
      <c r="H29" s="20">
        <v>1</v>
      </c>
      <c r="I29" s="20">
        <v>0.048</v>
      </c>
      <c r="J29" s="20">
        <v>11.026</v>
      </c>
      <c r="K29" s="21">
        <v>4</v>
      </c>
      <c r="L29" s="21">
        <v>1</v>
      </c>
      <c r="M29" s="21">
        <v>-1</v>
      </c>
      <c r="N29" s="21">
        <v>1</v>
      </c>
      <c r="O29" s="21">
        <v>0</v>
      </c>
      <c r="P29" s="21">
        <v>1.715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399249</v>
      </c>
      <c r="B30" s="19" t="s">
        <v>96</v>
      </c>
      <c r="C30" s="19">
        <v>2365.72</v>
      </c>
      <c r="D30" s="19">
        <v>3203.439</v>
      </c>
      <c r="E30" s="19">
        <v>1</v>
      </c>
      <c r="F30" s="20">
        <v>0</v>
      </c>
      <c r="G30" s="20">
        <v>0</v>
      </c>
      <c r="H30" s="20">
        <v>1</v>
      </c>
      <c r="I30" s="20">
        <v>0.588</v>
      </c>
      <c r="J30" s="20">
        <v>26.585</v>
      </c>
      <c r="K30" s="21">
        <v>4</v>
      </c>
      <c r="L30" s="21">
        <v>1</v>
      </c>
      <c r="M30" s="21">
        <v>0</v>
      </c>
      <c r="N30" s="21">
        <v>0</v>
      </c>
      <c r="O30" s="21">
        <v>0</v>
      </c>
      <c r="P30" s="21">
        <v>-4.938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399297</v>
      </c>
      <c r="B31" s="19" t="s">
        <v>97</v>
      </c>
      <c r="C31" s="19">
        <v>5706.704</v>
      </c>
      <c r="D31" s="19">
        <v>6273.971</v>
      </c>
      <c r="E31" s="19">
        <v>1</v>
      </c>
      <c r="F31" s="20">
        <v>0</v>
      </c>
      <c r="G31" s="20">
        <v>0</v>
      </c>
      <c r="H31" s="20">
        <v>1</v>
      </c>
      <c r="I31" s="20">
        <v>0.293</v>
      </c>
      <c r="J31" s="20">
        <v>9.308</v>
      </c>
      <c r="K31" s="21">
        <v>4</v>
      </c>
      <c r="L31" s="21">
        <v>0</v>
      </c>
      <c r="M31" s="21">
        <v>-1</v>
      </c>
      <c r="N31" s="21">
        <v>1</v>
      </c>
      <c r="O31" s="21">
        <v>0</v>
      </c>
      <c r="P31" s="21">
        <v>-1.616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399312</v>
      </c>
      <c r="B32" s="19" t="s">
        <v>98</v>
      </c>
      <c r="C32" s="19">
        <v>4977.974</v>
      </c>
      <c r="D32" s="19">
        <v>5618.299</v>
      </c>
      <c r="E32" s="19">
        <v>1</v>
      </c>
      <c r="F32" s="20">
        <v>0</v>
      </c>
      <c r="G32" s="20">
        <v>0</v>
      </c>
      <c r="H32" s="20">
        <v>1</v>
      </c>
      <c r="I32" s="20">
        <v>0.481</v>
      </c>
      <c r="J32" s="20">
        <v>11.824</v>
      </c>
      <c r="K32" s="21">
        <v>4</v>
      </c>
      <c r="L32" s="21">
        <v>1</v>
      </c>
      <c r="M32" s="21">
        <v>-1</v>
      </c>
      <c r="N32" s="21">
        <v>1</v>
      </c>
      <c r="O32" s="21">
        <v>0</v>
      </c>
      <c r="P32" s="21">
        <v>7.136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399324</v>
      </c>
      <c r="B33" s="19" t="s">
        <v>99</v>
      </c>
      <c r="C33" s="19">
        <v>8821.149</v>
      </c>
      <c r="D33" s="19">
        <v>9364.311</v>
      </c>
      <c r="E33" s="19">
        <v>1</v>
      </c>
      <c r="F33" s="20">
        <v>0</v>
      </c>
      <c r="G33" s="20">
        <v>0</v>
      </c>
      <c r="H33" s="20">
        <v>1</v>
      </c>
      <c r="I33" s="20">
        <v>0.642</v>
      </c>
      <c r="J33" s="20">
        <v>6.405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0.891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399335</v>
      </c>
      <c r="B34" s="19" t="s">
        <v>100</v>
      </c>
      <c r="C34" s="19">
        <v>3991.427</v>
      </c>
      <c r="D34" s="19">
        <v>4494.012</v>
      </c>
      <c r="E34" s="19">
        <v>1</v>
      </c>
      <c r="F34" s="20">
        <v>0</v>
      </c>
      <c r="G34" s="20">
        <v>0</v>
      </c>
      <c r="H34" s="20">
        <v>1</v>
      </c>
      <c r="I34" s="20">
        <v>0.909</v>
      </c>
      <c r="J34" s="20">
        <v>11.991</v>
      </c>
      <c r="K34" s="21">
        <v>4</v>
      </c>
      <c r="L34" s="21">
        <v>1</v>
      </c>
      <c r="M34" s="21">
        <v>-1</v>
      </c>
      <c r="N34" s="21">
        <v>1</v>
      </c>
      <c r="O34" s="21">
        <v>0</v>
      </c>
      <c r="P34" s="21">
        <v>0.818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399344</v>
      </c>
      <c r="B35" s="19" t="s">
        <v>101</v>
      </c>
      <c r="C35" s="19">
        <v>6661.406</v>
      </c>
      <c r="D35" s="19">
        <v>7724.806</v>
      </c>
      <c r="E35" s="19">
        <v>1</v>
      </c>
      <c r="F35" s="20">
        <v>0</v>
      </c>
      <c r="G35" s="20">
        <v>0</v>
      </c>
      <c r="H35" s="20">
        <v>1</v>
      </c>
      <c r="I35" s="20">
        <v>0.979</v>
      </c>
      <c r="J35" s="20">
        <v>14.61</v>
      </c>
      <c r="K35" s="21">
        <v>3</v>
      </c>
      <c r="L35" s="21">
        <v>2</v>
      </c>
      <c r="M35" s="21">
        <v>0</v>
      </c>
      <c r="N35" s="21">
        <v>0</v>
      </c>
      <c r="O35" s="21">
        <v>0</v>
      </c>
      <c r="P35" s="21">
        <v>3.109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399346</v>
      </c>
      <c r="B36" s="19" t="s">
        <v>102</v>
      </c>
      <c r="C36" s="19">
        <v>3719.68</v>
      </c>
      <c r="D36" s="19">
        <v>4566.435</v>
      </c>
      <c r="E36" s="19">
        <v>1</v>
      </c>
      <c r="F36" s="20">
        <v>0</v>
      </c>
      <c r="G36" s="20">
        <v>0</v>
      </c>
      <c r="H36" s="20">
        <v>1</v>
      </c>
      <c r="I36" s="20">
        <v>0.387</v>
      </c>
      <c r="J36" s="20">
        <v>18.858</v>
      </c>
      <c r="K36" s="21">
        <v>3</v>
      </c>
      <c r="L36" s="21">
        <v>1</v>
      </c>
      <c r="M36" s="21">
        <v>-1</v>
      </c>
      <c r="N36" s="21">
        <v>0</v>
      </c>
      <c r="O36" s="21">
        <v>0</v>
      </c>
      <c r="P36" s="21">
        <v>9.641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399370</v>
      </c>
      <c r="B37" s="19" t="s">
        <v>103</v>
      </c>
      <c r="C37" s="19">
        <v>4447.977</v>
      </c>
      <c r="D37" s="19">
        <v>5213.766</v>
      </c>
      <c r="E37" s="19">
        <v>1</v>
      </c>
      <c r="F37" s="20">
        <v>0</v>
      </c>
      <c r="G37" s="20">
        <v>0</v>
      </c>
      <c r="H37" s="20">
        <v>1</v>
      </c>
      <c r="I37" s="20">
        <v>1.146</v>
      </c>
      <c r="J37" s="20">
        <v>15.666</v>
      </c>
      <c r="K37" s="21">
        <v>4</v>
      </c>
      <c r="L37" s="21">
        <v>1</v>
      </c>
      <c r="M37" s="21">
        <v>0</v>
      </c>
      <c r="N37" s="21">
        <v>0</v>
      </c>
      <c r="O37" s="21">
        <v>0</v>
      </c>
      <c r="P37" s="21">
        <v>-18.12</v>
      </c>
      <c r="Q37" s="21">
        <v>0</v>
      </c>
      <c r="R37" s="21">
        <v>-1</v>
      </c>
      <c r="S37" s="22"/>
      <c r="T37" s="22"/>
      <c r="U37" s="22"/>
      <c r="V37" s="22"/>
      <c r="W37" s="22"/>
    </row>
    <row r="38" ht="16.5" spans="1:23">
      <c r="A38" s="19">
        <v>399377</v>
      </c>
      <c r="B38" s="19" t="s">
        <v>104</v>
      </c>
      <c r="C38" s="19">
        <v>7188.487</v>
      </c>
      <c r="D38" s="19">
        <v>7922.372</v>
      </c>
      <c r="E38" s="19">
        <v>1</v>
      </c>
      <c r="F38" s="20">
        <v>0</v>
      </c>
      <c r="G38" s="20">
        <v>0</v>
      </c>
      <c r="H38" s="20">
        <v>1</v>
      </c>
      <c r="I38" s="20">
        <v>0.709</v>
      </c>
      <c r="J38" s="20">
        <v>9.907</v>
      </c>
      <c r="K38" s="21">
        <v>4</v>
      </c>
      <c r="L38" s="21">
        <v>1</v>
      </c>
      <c r="M38" s="21">
        <v>-1</v>
      </c>
      <c r="N38" s="21">
        <v>0</v>
      </c>
      <c r="O38" s="21">
        <v>0</v>
      </c>
      <c r="P38" s="21">
        <v>10.56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399379</v>
      </c>
      <c r="B39" s="19" t="s">
        <v>105</v>
      </c>
      <c r="C39" s="19">
        <v>8666.467</v>
      </c>
      <c r="D39" s="19">
        <v>9548.987</v>
      </c>
      <c r="E39" s="19">
        <v>1</v>
      </c>
      <c r="F39" s="20">
        <v>0</v>
      </c>
      <c r="G39" s="20">
        <v>0</v>
      </c>
      <c r="H39" s="20">
        <v>1</v>
      </c>
      <c r="I39" s="20">
        <v>0.15</v>
      </c>
      <c r="J39" s="20">
        <v>9.378</v>
      </c>
      <c r="K39" s="21">
        <v>4</v>
      </c>
      <c r="L39" s="21">
        <v>1</v>
      </c>
      <c r="M39" s="21">
        <v>-1</v>
      </c>
      <c r="N39" s="21">
        <v>1</v>
      </c>
      <c r="O39" s="21">
        <v>0</v>
      </c>
      <c r="P39" s="21">
        <v>11.316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399380</v>
      </c>
      <c r="B40" s="19" t="s">
        <v>106</v>
      </c>
      <c r="C40" s="19">
        <v>1711.952</v>
      </c>
      <c r="D40" s="19">
        <v>1893.428</v>
      </c>
      <c r="E40" s="19">
        <v>1</v>
      </c>
      <c r="F40" s="20">
        <v>0</v>
      </c>
      <c r="G40" s="20">
        <v>0</v>
      </c>
      <c r="H40" s="20">
        <v>1</v>
      </c>
      <c r="I40" s="20">
        <v>0.165</v>
      </c>
      <c r="J40" s="20">
        <v>9.733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2.565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9">
        <v>399383</v>
      </c>
      <c r="B41" s="19" t="s">
        <v>107</v>
      </c>
      <c r="C41" s="19">
        <v>2659.261</v>
      </c>
      <c r="D41" s="19">
        <v>3092.428</v>
      </c>
      <c r="E41" s="19">
        <v>1</v>
      </c>
      <c r="F41" s="20">
        <v>0</v>
      </c>
      <c r="G41" s="20">
        <v>0</v>
      </c>
      <c r="H41" s="20">
        <v>1</v>
      </c>
      <c r="I41" s="20">
        <v>0.991</v>
      </c>
      <c r="J41" s="20">
        <v>14.859</v>
      </c>
      <c r="K41" s="21">
        <v>4</v>
      </c>
      <c r="L41" s="21">
        <v>1</v>
      </c>
      <c r="M41" s="21">
        <v>0</v>
      </c>
      <c r="N41" s="21">
        <v>0</v>
      </c>
      <c r="O41" s="21">
        <v>0</v>
      </c>
      <c r="P41" s="21">
        <v>-0.775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399399</v>
      </c>
      <c r="B42" s="19" t="s">
        <v>108</v>
      </c>
      <c r="C42" s="19">
        <v>7692.722</v>
      </c>
      <c r="D42" s="19">
        <v>8474.046</v>
      </c>
      <c r="E42" s="19">
        <v>1</v>
      </c>
      <c r="F42" s="20">
        <v>0</v>
      </c>
      <c r="G42" s="20">
        <v>0</v>
      </c>
      <c r="H42" s="20">
        <v>1</v>
      </c>
      <c r="I42" s="20">
        <v>0.416</v>
      </c>
      <c r="J42" s="20">
        <v>9.598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-0.054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399405</v>
      </c>
      <c r="B43" s="19" t="s">
        <v>109</v>
      </c>
      <c r="C43" s="19">
        <v>2737.836</v>
      </c>
      <c r="D43" s="19">
        <v>3360.148</v>
      </c>
      <c r="E43" s="19">
        <v>1</v>
      </c>
      <c r="F43" s="20">
        <v>0</v>
      </c>
      <c r="G43" s="20">
        <v>0</v>
      </c>
      <c r="H43" s="20">
        <v>1</v>
      </c>
      <c r="I43" s="20">
        <v>0.526</v>
      </c>
      <c r="J43" s="20">
        <v>18.949</v>
      </c>
      <c r="K43" s="21">
        <v>4</v>
      </c>
      <c r="L43" s="21">
        <v>1</v>
      </c>
      <c r="M43" s="21">
        <v>-1</v>
      </c>
      <c r="N43" s="21">
        <v>1</v>
      </c>
      <c r="O43" s="21">
        <v>0</v>
      </c>
      <c r="P43" s="21">
        <v>-0.826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399407</v>
      </c>
      <c r="B44" s="19" t="s">
        <v>110</v>
      </c>
      <c r="C44" s="19">
        <v>2719.058</v>
      </c>
      <c r="D44" s="19">
        <v>3350.48</v>
      </c>
      <c r="E44" s="19">
        <v>1</v>
      </c>
      <c r="F44" s="20">
        <v>0</v>
      </c>
      <c r="G44" s="20">
        <v>0</v>
      </c>
      <c r="H44" s="20">
        <v>1</v>
      </c>
      <c r="I44" s="20">
        <v>0.826</v>
      </c>
      <c r="J44" s="20">
        <v>19.516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9.363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399434</v>
      </c>
      <c r="B45" s="19" t="s">
        <v>111</v>
      </c>
      <c r="C45" s="19">
        <v>2125.63</v>
      </c>
      <c r="D45" s="19">
        <v>2504.175</v>
      </c>
      <c r="E45" s="19">
        <v>1</v>
      </c>
      <c r="F45" s="20">
        <v>0</v>
      </c>
      <c r="G45" s="20">
        <v>0</v>
      </c>
      <c r="H45" s="20">
        <v>1</v>
      </c>
      <c r="I45" s="20">
        <v>5.307</v>
      </c>
      <c r="J45" s="20">
        <v>19.622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3.583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399440</v>
      </c>
      <c r="B46" s="19" t="s">
        <v>112</v>
      </c>
      <c r="C46" s="19">
        <v>1316.202</v>
      </c>
      <c r="D46" s="19">
        <v>1521.041</v>
      </c>
      <c r="E46" s="19">
        <v>1</v>
      </c>
      <c r="F46" s="20">
        <v>0</v>
      </c>
      <c r="G46" s="20">
        <v>0</v>
      </c>
      <c r="H46" s="20">
        <v>1</v>
      </c>
      <c r="I46" s="20">
        <v>0.393</v>
      </c>
      <c r="J46" s="20">
        <v>13.807</v>
      </c>
      <c r="K46" s="21">
        <v>4</v>
      </c>
      <c r="L46" s="21">
        <v>1</v>
      </c>
      <c r="M46" s="21">
        <v>-1</v>
      </c>
      <c r="N46" s="21">
        <v>1</v>
      </c>
      <c r="O46" s="21">
        <v>0</v>
      </c>
      <c r="P46" s="21">
        <v>0.658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399552</v>
      </c>
      <c r="B47" s="19" t="s">
        <v>113</v>
      </c>
      <c r="C47" s="19">
        <v>7967.501</v>
      </c>
      <c r="D47" s="19">
        <v>8433.107</v>
      </c>
      <c r="E47" s="19">
        <v>1</v>
      </c>
      <c r="F47" s="20">
        <v>0</v>
      </c>
      <c r="G47" s="20">
        <v>0</v>
      </c>
      <c r="H47" s="20">
        <v>1</v>
      </c>
      <c r="I47" s="20">
        <v>0.022</v>
      </c>
      <c r="J47" s="20">
        <v>5.542</v>
      </c>
      <c r="K47" s="21">
        <v>4</v>
      </c>
      <c r="L47" s="21">
        <v>1</v>
      </c>
      <c r="M47" s="21">
        <v>0</v>
      </c>
      <c r="N47" s="21">
        <v>0</v>
      </c>
      <c r="O47" s="21">
        <v>0</v>
      </c>
      <c r="P47" s="21">
        <v>-1.475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399602</v>
      </c>
      <c r="B48" s="19" t="s">
        <v>114</v>
      </c>
      <c r="C48" s="19">
        <v>1121.919</v>
      </c>
      <c r="D48" s="19">
        <v>1329.206</v>
      </c>
      <c r="E48" s="19">
        <v>1</v>
      </c>
      <c r="F48" s="20">
        <v>0</v>
      </c>
      <c r="G48" s="20">
        <v>0</v>
      </c>
      <c r="H48" s="20">
        <v>1</v>
      </c>
      <c r="I48" s="20">
        <v>1.227</v>
      </c>
      <c r="J48" s="20">
        <v>16.63</v>
      </c>
      <c r="K48" s="21">
        <v>4</v>
      </c>
      <c r="L48" s="21">
        <v>1</v>
      </c>
      <c r="M48" s="21">
        <v>-1</v>
      </c>
      <c r="N48" s="21">
        <v>1</v>
      </c>
      <c r="O48" s="21">
        <v>0</v>
      </c>
      <c r="P48" s="21">
        <v>2.627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399626</v>
      </c>
      <c r="B49" s="19" t="s">
        <v>115</v>
      </c>
      <c r="C49" s="19">
        <v>1739.677</v>
      </c>
      <c r="D49" s="19">
        <v>2134.519</v>
      </c>
      <c r="E49" s="19">
        <v>1</v>
      </c>
      <c r="F49" s="20">
        <v>0</v>
      </c>
      <c r="G49" s="20">
        <v>0</v>
      </c>
      <c r="H49" s="20">
        <v>1</v>
      </c>
      <c r="I49" s="20">
        <v>1.118</v>
      </c>
      <c r="J49" s="20">
        <v>19.409</v>
      </c>
      <c r="K49" s="21">
        <v>4</v>
      </c>
      <c r="L49" s="21">
        <v>1</v>
      </c>
      <c r="M49" s="21">
        <v>-1</v>
      </c>
      <c r="N49" s="21">
        <v>1</v>
      </c>
      <c r="O49" s="21">
        <v>0</v>
      </c>
      <c r="P49" s="21">
        <v>-0.07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399629</v>
      </c>
      <c r="B50" s="19" t="s">
        <v>116</v>
      </c>
      <c r="C50" s="19">
        <v>2739.174</v>
      </c>
      <c r="D50" s="19">
        <v>2965.89</v>
      </c>
      <c r="E50" s="19">
        <v>1</v>
      </c>
      <c r="F50" s="20">
        <v>0</v>
      </c>
      <c r="G50" s="20">
        <v>0</v>
      </c>
      <c r="H50" s="20">
        <v>1</v>
      </c>
      <c r="I50" s="20">
        <v>0.481</v>
      </c>
      <c r="J50" s="20">
        <v>8.088</v>
      </c>
      <c r="K50" s="21">
        <v>4</v>
      </c>
      <c r="L50" s="21">
        <v>1</v>
      </c>
      <c r="M50" s="21">
        <v>-1</v>
      </c>
      <c r="N50" s="21">
        <v>1</v>
      </c>
      <c r="O50" s="21">
        <v>0</v>
      </c>
      <c r="P50" s="21">
        <v>1.888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399641</v>
      </c>
      <c r="B51" s="19" t="s">
        <v>117</v>
      </c>
      <c r="C51" s="19">
        <v>2460.711</v>
      </c>
      <c r="D51" s="19">
        <v>2935.373</v>
      </c>
      <c r="E51" s="19">
        <v>1</v>
      </c>
      <c r="F51" s="20">
        <v>0</v>
      </c>
      <c r="G51" s="20">
        <v>0</v>
      </c>
      <c r="H51" s="20">
        <v>1</v>
      </c>
      <c r="I51" s="20">
        <v>0.489</v>
      </c>
      <c r="J51" s="20">
        <v>16.58</v>
      </c>
      <c r="K51" s="21">
        <v>4</v>
      </c>
      <c r="L51" s="21">
        <v>1</v>
      </c>
      <c r="M51" s="21">
        <v>0</v>
      </c>
      <c r="N51" s="21">
        <v>0</v>
      </c>
      <c r="O51" s="21">
        <v>0</v>
      </c>
      <c r="P51" s="21">
        <v>-5.794</v>
      </c>
      <c r="Q51" s="21">
        <v>0</v>
      </c>
      <c r="R51" s="21">
        <v>-1</v>
      </c>
      <c r="S51" s="22"/>
      <c r="T51" s="22"/>
      <c r="U51" s="22"/>
      <c r="V51" s="22"/>
      <c r="W51" s="22"/>
    </row>
    <row r="52" ht="16.5" spans="1:23">
      <c r="A52" s="19">
        <v>399652</v>
      </c>
      <c r="B52" s="19" t="s">
        <v>118</v>
      </c>
      <c r="C52" s="19">
        <v>3405.879</v>
      </c>
      <c r="D52" s="19">
        <v>3994.405</v>
      </c>
      <c r="E52" s="19">
        <v>1</v>
      </c>
      <c r="F52" s="20">
        <v>0</v>
      </c>
      <c r="G52" s="20">
        <v>0</v>
      </c>
      <c r="H52" s="20">
        <v>1</v>
      </c>
      <c r="I52" s="20">
        <v>2.116</v>
      </c>
      <c r="J52" s="20">
        <v>16.538</v>
      </c>
      <c r="K52" s="21">
        <v>4</v>
      </c>
      <c r="L52" s="21">
        <v>1</v>
      </c>
      <c r="M52" s="21">
        <v>0</v>
      </c>
      <c r="N52" s="21">
        <v>0</v>
      </c>
      <c r="O52" s="21">
        <v>0</v>
      </c>
      <c r="P52" s="21">
        <v>-14.291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9">
        <v>399655</v>
      </c>
      <c r="B53" s="19" t="s">
        <v>119</v>
      </c>
      <c r="C53" s="19">
        <v>10329.961</v>
      </c>
      <c r="D53" s="19">
        <v>11060.215</v>
      </c>
      <c r="E53" s="19">
        <v>1</v>
      </c>
      <c r="F53" s="20">
        <v>0</v>
      </c>
      <c r="G53" s="20">
        <v>0</v>
      </c>
      <c r="H53" s="20">
        <v>1</v>
      </c>
      <c r="I53" s="20">
        <v>0.526</v>
      </c>
      <c r="J53" s="20">
        <v>7.093</v>
      </c>
      <c r="K53" s="21">
        <v>4</v>
      </c>
      <c r="L53" s="21">
        <v>1</v>
      </c>
      <c r="M53" s="21">
        <v>0</v>
      </c>
      <c r="N53" s="21">
        <v>0</v>
      </c>
      <c r="O53" s="21">
        <v>0</v>
      </c>
      <c r="P53" s="21">
        <v>-2.012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399661</v>
      </c>
      <c r="B54" s="19" t="s">
        <v>120</v>
      </c>
      <c r="C54" s="19">
        <v>5636.154</v>
      </c>
      <c r="D54" s="19">
        <v>6104.346</v>
      </c>
      <c r="E54" s="19">
        <v>1</v>
      </c>
      <c r="F54" s="20">
        <v>0</v>
      </c>
      <c r="G54" s="20">
        <v>0</v>
      </c>
      <c r="H54" s="20">
        <v>1</v>
      </c>
      <c r="I54" s="20">
        <v>0.624</v>
      </c>
      <c r="J54" s="20">
        <v>8.246</v>
      </c>
      <c r="K54" s="21">
        <v>4</v>
      </c>
      <c r="L54" s="21">
        <v>1</v>
      </c>
      <c r="M54" s="21">
        <v>-1</v>
      </c>
      <c r="N54" s="21">
        <v>0</v>
      </c>
      <c r="O54" s="21">
        <v>0</v>
      </c>
      <c r="P54" s="21">
        <v>-0.845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399667</v>
      </c>
      <c r="B55" s="19" t="s">
        <v>121</v>
      </c>
      <c r="C55" s="19">
        <v>4481.308</v>
      </c>
      <c r="D55" s="19">
        <v>5659.292</v>
      </c>
      <c r="E55" s="19">
        <v>1</v>
      </c>
      <c r="F55" s="20">
        <v>0</v>
      </c>
      <c r="G55" s="20">
        <v>0</v>
      </c>
      <c r="H55" s="20">
        <v>1</v>
      </c>
      <c r="I55" s="20">
        <v>1.403</v>
      </c>
      <c r="J55" s="20">
        <v>21.926</v>
      </c>
      <c r="K55" s="21">
        <v>4</v>
      </c>
      <c r="L55" s="21">
        <v>1</v>
      </c>
      <c r="M55" s="21">
        <v>-1</v>
      </c>
      <c r="N55" s="21">
        <v>0</v>
      </c>
      <c r="O55" s="21">
        <v>0</v>
      </c>
      <c r="P55" s="21">
        <v>-0.2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399671</v>
      </c>
      <c r="B56" s="19" t="s">
        <v>122</v>
      </c>
      <c r="C56" s="19">
        <v>8701.573</v>
      </c>
      <c r="D56" s="19">
        <v>10175.592</v>
      </c>
      <c r="E56" s="19">
        <v>1</v>
      </c>
      <c r="F56" s="20">
        <v>0</v>
      </c>
      <c r="G56" s="20">
        <v>0</v>
      </c>
      <c r="H56" s="20">
        <v>1</v>
      </c>
      <c r="I56" s="20">
        <v>0.325</v>
      </c>
      <c r="J56" s="20">
        <v>14.763</v>
      </c>
      <c r="K56" s="21">
        <v>4</v>
      </c>
      <c r="L56" s="21">
        <v>1</v>
      </c>
      <c r="M56" s="21">
        <v>-1</v>
      </c>
      <c r="N56" s="21">
        <v>1</v>
      </c>
      <c r="O56" s="21">
        <v>0</v>
      </c>
      <c r="P56" s="21">
        <v>3.265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399692</v>
      </c>
      <c r="B57" s="19" t="s">
        <v>123</v>
      </c>
      <c r="C57" s="19">
        <v>3721.994</v>
      </c>
      <c r="D57" s="19">
        <v>4079.93</v>
      </c>
      <c r="E57" s="19">
        <v>1</v>
      </c>
      <c r="F57" s="20">
        <v>0</v>
      </c>
      <c r="G57" s="20">
        <v>0</v>
      </c>
      <c r="H57" s="20">
        <v>1</v>
      </c>
      <c r="I57" s="20">
        <v>1.627</v>
      </c>
      <c r="J57" s="20">
        <v>10.257</v>
      </c>
      <c r="K57" s="21">
        <v>4</v>
      </c>
      <c r="L57" s="21">
        <v>1</v>
      </c>
      <c r="M57" s="21">
        <v>0</v>
      </c>
      <c r="N57" s="21">
        <v>0</v>
      </c>
      <c r="O57" s="21">
        <v>0</v>
      </c>
      <c r="P57" s="21">
        <v>-7.842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399702</v>
      </c>
      <c r="B58" s="19" t="s">
        <v>124</v>
      </c>
      <c r="C58" s="19">
        <v>7169.029</v>
      </c>
      <c r="D58" s="19">
        <v>7839.616</v>
      </c>
      <c r="E58" s="19">
        <v>1</v>
      </c>
      <c r="F58" s="20">
        <v>0</v>
      </c>
      <c r="G58" s="20">
        <v>0</v>
      </c>
      <c r="H58" s="20">
        <v>1</v>
      </c>
      <c r="I58" s="20">
        <v>0.013</v>
      </c>
      <c r="J58" s="20">
        <v>8.565</v>
      </c>
      <c r="K58" s="21">
        <v>4</v>
      </c>
      <c r="L58" s="21">
        <v>1</v>
      </c>
      <c r="M58" s="21">
        <v>-1</v>
      </c>
      <c r="N58" s="21">
        <v>1</v>
      </c>
      <c r="O58" s="21">
        <v>0</v>
      </c>
      <c r="P58" s="21">
        <v>3.914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399703</v>
      </c>
      <c r="B59" s="19" t="s">
        <v>125</v>
      </c>
      <c r="C59" s="19">
        <v>7061.589</v>
      </c>
      <c r="D59" s="19">
        <v>7775.959</v>
      </c>
      <c r="E59" s="19">
        <v>1</v>
      </c>
      <c r="F59" s="20">
        <v>0</v>
      </c>
      <c r="G59" s="20">
        <v>0</v>
      </c>
      <c r="H59" s="20">
        <v>1</v>
      </c>
      <c r="I59" s="20">
        <v>0.432</v>
      </c>
      <c r="J59" s="20">
        <v>9.58</v>
      </c>
      <c r="K59" s="21">
        <v>4</v>
      </c>
      <c r="L59" s="21">
        <v>1</v>
      </c>
      <c r="M59" s="21">
        <v>-1</v>
      </c>
      <c r="N59" s="21">
        <v>0</v>
      </c>
      <c r="O59" s="21">
        <v>0</v>
      </c>
      <c r="P59" s="21">
        <v>-3.663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399810</v>
      </c>
      <c r="B60" s="19" t="s">
        <v>126</v>
      </c>
      <c r="C60" s="19">
        <v>2917.524</v>
      </c>
      <c r="D60" s="19">
        <v>3344.706</v>
      </c>
      <c r="E60" s="19">
        <v>1</v>
      </c>
      <c r="F60" s="20">
        <v>0</v>
      </c>
      <c r="G60" s="20">
        <v>0</v>
      </c>
      <c r="H60" s="20">
        <v>1</v>
      </c>
      <c r="I60" s="20">
        <v>4.131</v>
      </c>
      <c r="J60" s="20">
        <v>16.375</v>
      </c>
      <c r="K60" s="21">
        <v>0</v>
      </c>
      <c r="L60" s="21">
        <v>2</v>
      </c>
      <c r="M60" s="21">
        <v>0</v>
      </c>
      <c r="N60" s="21">
        <v>0</v>
      </c>
      <c r="O60" s="21">
        <v>0</v>
      </c>
      <c r="P60" s="21">
        <v>-0.027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9">
        <v>399995</v>
      </c>
      <c r="B61" s="19" t="s">
        <v>127</v>
      </c>
      <c r="C61" s="19">
        <v>3747.389</v>
      </c>
      <c r="D61" s="19">
        <v>4089.31</v>
      </c>
      <c r="E61" s="19">
        <v>1</v>
      </c>
      <c r="F61" s="20">
        <v>0</v>
      </c>
      <c r="G61" s="20">
        <v>0</v>
      </c>
      <c r="H61" s="20">
        <v>1</v>
      </c>
      <c r="I61" s="20">
        <v>0.033</v>
      </c>
      <c r="J61" s="20">
        <v>8.392</v>
      </c>
      <c r="K61" s="21">
        <v>4</v>
      </c>
      <c r="L61" s="21">
        <v>2</v>
      </c>
      <c r="M61" s="21">
        <v>-1</v>
      </c>
      <c r="N61" s="21">
        <v>1</v>
      </c>
      <c r="O61" s="21">
        <v>0</v>
      </c>
      <c r="P61" s="21">
        <v>-1.571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19">
        <v>399996</v>
      </c>
      <c r="B62" s="19" t="s">
        <v>128</v>
      </c>
      <c r="C62" s="19">
        <v>4017.515</v>
      </c>
      <c r="D62" s="19">
        <v>4810.911</v>
      </c>
      <c r="E62" s="19">
        <v>1</v>
      </c>
      <c r="F62" s="20">
        <v>0</v>
      </c>
      <c r="G62" s="20">
        <v>0</v>
      </c>
      <c r="H62" s="20">
        <v>1</v>
      </c>
      <c r="I62" s="20">
        <v>1.098</v>
      </c>
      <c r="J62" s="20">
        <v>17.409</v>
      </c>
      <c r="K62" s="21">
        <v>4</v>
      </c>
      <c r="L62" s="21">
        <v>1</v>
      </c>
      <c r="M62" s="21">
        <v>0</v>
      </c>
      <c r="N62" s="21">
        <v>0</v>
      </c>
      <c r="O62" s="21">
        <v>0</v>
      </c>
      <c r="P62" s="21">
        <v>-6.464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19">
        <v>980028</v>
      </c>
      <c r="B63" s="19" t="s">
        <v>129</v>
      </c>
      <c r="C63" s="19">
        <v>11690.121</v>
      </c>
      <c r="D63" s="19">
        <v>12710.351</v>
      </c>
      <c r="E63" s="19">
        <v>1</v>
      </c>
      <c r="F63" s="20">
        <v>0</v>
      </c>
      <c r="G63" s="20">
        <v>0</v>
      </c>
      <c r="H63" s="20">
        <v>1</v>
      </c>
      <c r="I63" s="20">
        <v>1.038</v>
      </c>
      <c r="J63" s="20">
        <v>8.981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2.846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19">
        <v>988007</v>
      </c>
      <c r="B64" s="19" t="s">
        <v>130</v>
      </c>
      <c r="C64" s="19">
        <v>2594.829</v>
      </c>
      <c r="D64" s="19">
        <v>3209.972</v>
      </c>
      <c r="E64" s="19">
        <v>1</v>
      </c>
      <c r="F64" s="20">
        <v>0</v>
      </c>
      <c r="G64" s="20">
        <v>0</v>
      </c>
      <c r="H64" s="20">
        <v>1</v>
      </c>
      <c r="I64" s="20">
        <v>1.365</v>
      </c>
      <c r="J64" s="20">
        <v>20.267</v>
      </c>
      <c r="K64" s="21">
        <v>4</v>
      </c>
      <c r="L64" s="21">
        <v>1</v>
      </c>
      <c r="M64" s="21">
        <v>-1</v>
      </c>
      <c r="N64" s="21">
        <v>1</v>
      </c>
      <c r="O64" s="21">
        <v>0</v>
      </c>
      <c r="P64" s="21">
        <v>2.105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3">
        <v>399003</v>
      </c>
      <c r="B65" s="23" t="s">
        <v>131</v>
      </c>
      <c r="C65" s="23">
        <v>8386.473</v>
      </c>
      <c r="D65" s="23">
        <v>9107.598</v>
      </c>
      <c r="E65" s="23">
        <v>0</v>
      </c>
      <c r="F65" s="23">
        <v>1</v>
      </c>
      <c r="G65" s="20">
        <v>0</v>
      </c>
      <c r="H65" s="20">
        <v>0</v>
      </c>
      <c r="I65" s="20">
        <v>0</v>
      </c>
      <c r="J65" s="20">
        <v>0.038</v>
      </c>
      <c r="K65" s="21">
        <v>4</v>
      </c>
      <c r="L65" s="21">
        <v>1</v>
      </c>
      <c r="M65" s="21">
        <v>-1</v>
      </c>
      <c r="N65" s="21">
        <v>1</v>
      </c>
      <c r="O65" s="21">
        <v>0</v>
      </c>
      <c r="P65" s="21">
        <v>7.768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4">
        <v>1</v>
      </c>
      <c r="B66" s="25" t="s">
        <v>132</v>
      </c>
      <c r="C66" s="25">
        <v>3736.072</v>
      </c>
      <c r="D66" s="25">
        <v>4032.658</v>
      </c>
      <c r="E66" s="25">
        <v>0</v>
      </c>
      <c r="F66" s="25">
        <v>0</v>
      </c>
      <c r="G66" s="25">
        <v>0</v>
      </c>
      <c r="H66" s="25">
        <v>1</v>
      </c>
      <c r="I66" s="20">
        <v>2.13</v>
      </c>
      <c r="J66" s="20">
        <v>9.328</v>
      </c>
      <c r="K66" s="21">
        <v>4</v>
      </c>
      <c r="L66" s="21">
        <v>1</v>
      </c>
      <c r="M66" s="21">
        <v>-1</v>
      </c>
      <c r="N66" s="21">
        <v>1</v>
      </c>
      <c r="O66" s="21">
        <v>0</v>
      </c>
      <c r="P66" s="21">
        <v>13.333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5">
        <v>2</v>
      </c>
      <c r="B67" s="25" t="s">
        <v>133</v>
      </c>
      <c r="C67" s="25">
        <v>3916.415</v>
      </c>
      <c r="D67" s="25">
        <v>4228.057</v>
      </c>
      <c r="E67" s="25">
        <v>0</v>
      </c>
      <c r="F67" s="25">
        <v>0</v>
      </c>
      <c r="G67" s="25">
        <v>0</v>
      </c>
      <c r="H67" s="25">
        <v>1</v>
      </c>
      <c r="I67" s="20">
        <v>2.138</v>
      </c>
      <c r="J67" s="20">
        <v>9.352</v>
      </c>
      <c r="K67" s="21">
        <v>4</v>
      </c>
      <c r="L67" s="21">
        <v>1</v>
      </c>
      <c r="M67" s="21">
        <v>-1</v>
      </c>
      <c r="N67" s="21">
        <v>1</v>
      </c>
      <c r="O67" s="21">
        <v>0</v>
      </c>
      <c r="P67" s="21">
        <v>9.306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5">
        <v>4</v>
      </c>
      <c r="B68" s="25" t="s">
        <v>134</v>
      </c>
      <c r="C68" s="25">
        <v>3301.996</v>
      </c>
      <c r="D68" s="25">
        <v>3674.111</v>
      </c>
      <c r="E68" s="25">
        <v>0</v>
      </c>
      <c r="F68" s="25">
        <v>0</v>
      </c>
      <c r="G68" s="25">
        <v>0</v>
      </c>
      <c r="H68" s="25">
        <v>1</v>
      </c>
      <c r="I68" s="20">
        <v>3.479</v>
      </c>
      <c r="J68" s="20">
        <v>13.255</v>
      </c>
      <c r="K68" s="21">
        <v>4</v>
      </c>
      <c r="L68" s="21">
        <v>1</v>
      </c>
      <c r="M68" s="21">
        <v>-1</v>
      </c>
      <c r="N68" s="21">
        <v>0</v>
      </c>
      <c r="O68" s="21">
        <v>0</v>
      </c>
      <c r="P68" s="21">
        <v>1.54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5">
        <v>9</v>
      </c>
      <c r="B69" s="25" t="s">
        <v>135</v>
      </c>
      <c r="C69" s="25">
        <v>6033.42</v>
      </c>
      <c r="D69" s="25">
        <v>6763.786</v>
      </c>
      <c r="E69" s="25">
        <v>0</v>
      </c>
      <c r="F69" s="25">
        <v>0</v>
      </c>
      <c r="G69" s="25">
        <v>0</v>
      </c>
      <c r="H69" s="25">
        <v>1</v>
      </c>
      <c r="I69" s="20">
        <v>3.723</v>
      </c>
      <c r="J69" s="20">
        <v>14.119</v>
      </c>
      <c r="K69" s="21">
        <v>4</v>
      </c>
      <c r="L69" s="21">
        <v>0</v>
      </c>
      <c r="M69" s="21">
        <v>-1</v>
      </c>
      <c r="N69" s="21">
        <v>1</v>
      </c>
      <c r="O69" s="21">
        <v>0</v>
      </c>
      <c r="P69" s="21">
        <v>3.494</v>
      </c>
      <c r="Q69" s="21">
        <v>1</v>
      </c>
      <c r="R69" s="21">
        <v>0</v>
      </c>
      <c r="S69" s="22"/>
      <c r="T69" s="22"/>
      <c r="U69" s="22"/>
      <c r="V69" s="22"/>
      <c r="W69" s="22"/>
    </row>
    <row r="70" ht="16.5" spans="1:23">
      <c r="A70" s="25">
        <v>13</v>
      </c>
      <c r="B70" s="25" t="s">
        <v>136</v>
      </c>
      <c r="C70" s="25">
        <v>300.732</v>
      </c>
      <c r="D70" s="25">
        <v>302.282</v>
      </c>
      <c r="E70" s="25">
        <v>0</v>
      </c>
      <c r="F70" s="25">
        <v>0</v>
      </c>
      <c r="G70" s="25">
        <v>0</v>
      </c>
      <c r="H70" s="25">
        <v>1</v>
      </c>
      <c r="I70" s="20">
        <v>0.217</v>
      </c>
      <c r="J70" s="20">
        <v>0.729</v>
      </c>
      <c r="K70" s="21">
        <v>4</v>
      </c>
      <c r="L70" s="21">
        <v>1</v>
      </c>
      <c r="M70" s="21">
        <v>-1</v>
      </c>
      <c r="N70" s="21">
        <v>1</v>
      </c>
      <c r="O70" s="21">
        <v>0</v>
      </c>
      <c r="P70" s="21">
        <v>14.392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5">
        <v>16</v>
      </c>
      <c r="B71" s="25" t="s">
        <v>137</v>
      </c>
      <c r="C71" s="25">
        <v>2869.507</v>
      </c>
      <c r="D71" s="25">
        <v>3083.941</v>
      </c>
      <c r="E71" s="25">
        <v>0</v>
      </c>
      <c r="F71" s="25">
        <v>0</v>
      </c>
      <c r="G71" s="25">
        <v>0</v>
      </c>
      <c r="H71" s="25">
        <v>1</v>
      </c>
      <c r="I71" s="20">
        <v>1.607</v>
      </c>
      <c r="J71" s="20">
        <v>8.449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0.441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5">
        <v>17</v>
      </c>
      <c r="B72" s="25" t="s">
        <v>138</v>
      </c>
      <c r="C72" s="25">
        <v>3157.734</v>
      </c>
      <c r="D72" s="25">
        <v>3408.719</v>
      </c>
      <c r="E72" s="25">
        <v>0</v>
      </c>
      <c r="F72" s="25">
        <v>0</v>
      </c>
      <c r="G72" s="25">
        <v>0</v>
      </c>
      <c r="H72" s="25">
        <v>1</v>
      </c>
      <c r="I72" s="20">
        <v>2.133</v>
      </c>
      <c r="J72" s="20">
        <v>9.339</v>
      </c>
      <c r="K72" s="21">
        <v>4</v>
      </c>
      <c r="L72" s="21">
        <v>1</v>
      </c>
      <c r="M72" s="21">
        <v>-1</v>
      </c>
      <c r="N72" s="21">
        <v>1</v>
      </c>
      <c r="O72" s="21">
        <v>0</v>
      </c>
      <c r="P72" s="21">
        <v>2.746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5">
        <v>19</v>
      </c>
      <c r="B73" s="25" t="s">
        <v>139</v>
      </c>
      <c r="C73" s="25">
        <v>1177.115</v>
      </c>
      <c r="D73" s="25">
        <v>1250.572</v>
      </c>
      <c r="E73" s="25">
        <v>0</v>
      </c>
      <c r="F73" s="25">
        <v>0</v>
      </c>
      <c r="G73" s="25">
        <v>0</v>
      </c>
      <c r="H73" s="25">
        <v>1</v>
      </c>
      <c r="I73" s="20">
        <v>2.199</v>
      </c>
      <c r="J73" s="20">
        <v>7.944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6.397</v>
      </c>
      <c r="Q73" s="21">
        <v>1</v>
      </c>
      <c r="R73" s="21">
        <v>0</v>
      </c>
      <c r="S73" s="22"/>
      <c r="T73" s="22"/>
      <c r="U73" s="22"/>
      <c r="V73" s="22"/>
      <c r="W73" s="22"/>
    </row>
    <row r="74" ht="16.5" spans="1:23">
      <c r="A74" s="25">
        <v>20</v>
      </c>
      <c r="B74" s="25" t="s">
        <v>140</v>
      </c>
      <c r="C74" s="25">
        <v>1523.59</v>
      </c>
      <c r="D74" s="25">
        <v>1754.822</v>
      </c>
      <c r="E74" s="25">
        <v>0</v>
      </c>
      <c r="F74" s="25">
        <v>0</v>
      </c>
      <c r="G74" s="25">
        <v>0</v>
      </c>
      <c r="H74" s="25">
        <v>1</v>
      </c>
      <c r="I74" s="20">
        <v>3.466</v>
      </c>
      <c r="J74" s="20">
        <v>16.186</v>
      </c>
      <c r="K74" s="21">
        <v>3</v>
      </c>
      <c r="L74" s="21">
        <v>1</v>
      </c>
      <c r="M74" s="21">
        <v>-1</v>
      </c>
      <c r="N74" s="21">
        <v>1</v>
      </c>
      <c r="O74" s="21">
        <v>0</v>
      </c>
      <c r="P74" s="21">
        <v>17.226</v>
      </c>
      <c r="Q74" s="21">
        <v>1</v>
      </c>
      <c r="R74" s="21">
        <v>0</v>
      </c>
      <c r="S74" s="22"/>
      <c r="T74" s="22"/>
      <c r="U74" s="22"/>
      <c r="V74" s="22"/>
      <c r="W74" s="22"/>
    </row>
    <row r="75" ht="16.5" spans="1:23">
      <c r="A75" s="25">
        <v>21</v>
      </c>
      <c r="B75" s="25" t="s">
        <v>141</v>
      </c>
      <c r="C75" s="25">
        <v>1030.055</v>
      </c>
      <c r="D75" s="25">
        <v>1093.61</v>
      </c>
      <c r="E75" s="25">
        <v>0</v>
      </c>
      <c r="F75" s="25">
        <v>0</v>
      </c>
      <c r="G75" s="25">
        <v>0</v>
      </c>
      <c r="H75" s="25">
        <v>1</v>
      </c>
      <c r="I75" s="20">
        <v>1.906</v>
      </c>
      <c r="J75" s="20">
        <v>7.606</v>
      </c>
      <c r="K75" s="21">
        <v>4</v>
      </c>
      <c r="L75" s="21">
        <v>1</v>
      </c>
      <c r="M75" s="21">
        <v>0</v>
      </c>
      <c r="N75" s="21">
        <v>0</v>
      </c>
      <c r="O75" s="21">
        <v>0</v>
      </c>
      <c r="P75" s="21">
        <v>-11.952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5">
        <v>22</v>
      </c>
      <c r="B76" s="25" t="s">
        <v>142</v>
      </c>
      <c r="C76" s="25">
        <v>252.12</v>
      </c>
      <c r="D76" s="25">
        <v>253.337</v>
      </c>
      <c r="E76" s="25">
        <v>0</v>
      </c>
      <c r="F76" s="25">
        <v>0</v>
      </c>
      <c r="G76" s="25">
        <v>0</v>
      </c>
      <c r="H76" s="25">
        <v>1</v>
      </c>
      <c r="I76" s="20">
        <v>0.194</v>
      </c>
      <c r="J76" s="20">
        <v>0.674</v>
      </c>
      <c r="K76" s="21">
        <v>4</v>
      </c>
      <c r="L76" s="21">
        <v>1</v>
      </c>
      <c r="M76" s="21">
        <v>-1</v>
      </c>
      <c r="N76" s="21">
        <v>0</v>
      </c>
      <c r="O76" s="21">
        <v>0</v>
      </c>
      <c r="P76" s="21">
        <v>9.909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5">
        <v>26</v>
      </c>
      <c r="B77" s="25" t="s">
        <v>143</v>
      </c>
      <c r="C77" s="25">
        <v>4446.438</v>
      </c>
      <c r="D77" s="25">
        <v>5422.592</v>
      </c>
      <c r="E77" s="25">
        <v>0</v>
      </c>
      <c r="F77" s="25">
        <v>0</v>
      </c>
      <c r="G77" s="25">
        <v>0</v>
      </c>
      <c r="H77" s="25">
        <v>1</v>
      </c>
      <c r="I77" s="20">
        <v>8.94</v>
      </c>
      <c r="J77" s="20">
        <v>25.333</v>
      </c>
      <c r="K77" s="21">
        <v>4</v>
      </c>
      <c r="L77" s="21">
        <v>1</v>
      </c>
      <c r="M77" s="21">
        <v>-1</v>
      </c>
      <c r="N77" s="21">
        <v>1</v>
      </c>
      <c r="O77" s="21">
        <v>0</v>
      </c>
      <c r="P77" s="21">
        <v>13.051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5">
        <v>33</v>
      </c>
      <c r="B78" s="25" t="s">
        <v>144</v>
      </c>
      <c r="C78" s="25">
        <v>2903.353</v>
      </c>
      <c r="D78" s="25">
        <v>3595.718</v>
      </c>
      <c r="E78" s="25">
        <v>0</v>
      </c>
      <c r="F78" s="25">
        <v>0</v>
      </c>
      <c r="G78" s="25">
        <v>0</v>
      </c>
      <c r="H78" s="25">
        <v>1</v>
      </c>
      <c r="I78" s="20">
        <v>8.771</v>
      </c>
      <c r="J78" s="20">
        <v>26.338</v>
      </c>
      <c r="K78" s="21">
        <v>3</v>
      </c>
      <c r="L78" s="21">
        <v>2</v>
      </c>
      <c r="M78" s="21">
        <v>0</v>
      </c>
      <c r="N78" s="21">
        <v>1</v>
      </c>
      <c r="O78" s="21">
        <v>0</v>
      </c>
      <c r="P78" s="21">
        <v>2.992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5">
        <v>40</v>
      </c>
      <c r="B79" s="25" t="s">
        <v>145</v>
      </c>
      <c r="C79" s="25">
        <v>3730.35</v>
      </c>
      <c r="D79" s="25">
        <v>4078.387</v>
      </c>
      <c r="E79" s="25">
        <v>0</v>
      </c>
      <c r="F79" s="25">
        <v>0</v>
      </c>
      <c r="G79" s="25">
        <v>0</v>
      </c>
      <c r="H79" s="25">
        <v>1</v>
      </c>
      <c r="I79" s="20">
        <v>3.564</v>
      </c>
      <c r="J79" s="20">
        <v>11.794</v>
      </c>
      <c r="K79" s="21">
        <v>4</v>
      </c>
      <c r="L79" s="21">
        <v>1</v>
      </c>
      <c r="M79" s="21">
        <v>-1</v>
      </c>
      <c r="N79" s="21">
        <v>1</v>
      </c>
      <c r="O79" s="21">
        <v>0</v>
      </c>
      <c r="P79" s="21">
        <v>1.093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5">
        <v>45</v>
      </c>
      <c r="B80" s="25" t="s">
        <v>146</v>
      </c>
      <c r="C80" s="25">
        <v>5243.064</v>
      </c>
      <c r="D80" s="25">
        <v>5938.671</v>
      </c>
      <c r="E80" s="25">
        <v>0</v>
      </c>
      <c r="F80" s="25">
        <v>0</v>
      </c>
      <c r="G80" s="25">
        <v>0</v>
      </c>
      <c r="H80" s="25">
        <v>1</v>
      </c>
      <c r="I80" s="20">
        <v>3.507</v>
      </c>
      <c r="J80" s="20">
        <v>14.81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28.608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5">
        <v>46</v>
      </c>
      <c r="B81" s="25" t="s">
        <v>147</v>
      </c>
      <c r="C81" s="25">
        <v>4777.547</v>
      </c>
      <c r="D81" s="25">
        <v>5277.862</v>
      </c>
      <c r="E81" s="25">
        <v>0</v>
      </c>
      <c r="F81" s="25">
        <v>0</v>
      </c>
      <c r="G81" s="25">
        <v>0</v>
      </c>
      <c r="H81" s="25">
        <v>1</v>
      </c>
      <c r="I81" s="20">
        <v>1.905</v>
      </c>
      <c r="J81" s="20">
        <v>11.204</v>
      </c>
      <c r="K81" s="21">
        <v>4</v>
      </c>
      <c r="L81" s="21">
        <v>1</v>
      </c>
      <c r="M81" s="21">
        <v>-1</v>
      </c>
      <c r="N81" s="21">
        <v>1</v>
      </c>
      <c r="O81" s="21">
        <v>0</v>
      </c>
      <c r="P81" s="21">
        <v>6.217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5">
        <v>47</v>
      </c>
      <c r="B82" s="25" t="s">
        <v>148</v>
      </c>
      <c r="C82" s="25">
        <v>3709.734</v>
      </c>
      <c r="D82" s="25">
        <v>4030.702</v>
      </c>
      <c r="E82" s="25">
        <v>0</v>
      </c>
      <c r="F82" s="25">
        <v>0</v>
      </c>
      <c r="G82" s="25">
        <v>0</v>
      </c>
      <c r="H82" s="25">
        <v>1</v>
      </c>
      <c r="I82" s="20">
        <v>1.895</v>
      </c>
      <c r="J82" s="20">
        <v>9.707</v>
      </c>
      <c r="K82" s="21">
        <v>4</v>
      </c>
      <c r="L82" s="21">
        <v>1</v>
      </c>
      <c r="M82" s="21">
        <v>-1</v>
      </c>
      <c r="N82" s="21">
        <v>1</v>
      </c>
      <c r="O82" s="21">
        <v>0</v>
      </c>
      <c r="P82" s="21">
        <v>9.315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5">
        <v>48</v>
      </c>
      <c r="B83" s="25" t="s">
        <v>149</v>
      </c>
      <c r="C83" s="25">
        <v>1412.686</v>
      </c>
      <c r="D83" s="25">
        <v>1493.333</v>
      </c>
      <c r="E83" s="25">
        <v>0</v>
      </c>
      <c r="F83" s="25">
        <v>0</v>
      </c>
      <c r="G83" s="25">
        <v>0</v>
      </c>
      <c r="H83" s="25">
        <v>1</v>
      </c>
      <c r="I83" s="20">
        <v>0.775</v>
      </c>
      <c r="J83" s="20">
        <v>6.134</v>
      </c>
      <c r="K83" s="21">
        <v>4</v>
      </c>
      <c r="L83" s="21">
        <v>1</v>
      </c>
      <c r="M83" s="21">
        <v>-1</v>
      </c>
      <c r="N83" s="21">
        <v>1</v>
      </c>
      <c r="O83" s="21">
        <v>0</v>
      </c>
      <c r="P83" s="21">
        <v>11.209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5">
        <v>54</v>
      </c>
      <c r="B84" s="25" t="s">
        <v>150</v>
      </c>
      <c r="C84" s="25">
        <v>1480.853</v>
      </c>
      <c r="D84" s="25">
        <v>1612.191</v>
      </c>
      <c r="E84" s="25">
        <v>0</v>
      </c>
      <c r="F84" s="25">
        <v>0</v>
      </c>
      <c r="G84" s="25">
        <v>0</v>
      </c>
      <c r="H84" s="25">
        <v>1</v>
      </c>
      <c r="I84" s="20">
        <v>2.512</v>
      </c>
      <c r="J84" s="20">
        <v>10.454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3.41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5">
        <v>55</v>
      </c>
      <c r="B85" s="25" t="s">
        <v>151</v>
      </c>
      <c r="C85" s="25">
        <v>1487.629</v>
      </c>
      <c r="D85" s="25">
        <v>1595.874</v>
      </c>
      <c r="E85" s="25">
        <v>0</v>
      </c>
      <c r="F85" s="25">
        <v>0</v>
      </c>
      <c r="G85" s="25">
        <v>0</v>
      </c>
      <c r="H85" s="25">
        <v>1</v>
      </c>
      <c r="I85" s="20">
        <v>2.632</v>
      </c>
      <c r="J85" s="20">
        <v>9.237</v>
      </c>
      <c r="K85" s="21">
        <v>4</v>
      </c>
      <c r="L85" s="21">
        <v>1</v>
      </c>
      <c r="M85" s="21">
        <v>-1</v>
      </c>
      <c r="N85" s="21">
        <v>1</v>
      </c>
      <c r="O85" s="21">
        <v>0</v>
      </c>
      <c r="P85" s="21">
        <v>4.634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5">
        <v>56</v>
      </c>
      <c r="B86" s="25" t="s">
        <v>152</v>
      </c>
      <c r="C86" s="25">
        <v>1168.129</v>
      </c>
      <c r="D86" s="25">
        <v>1266.148</v>
      </c>
      <c r="E86" s="25">
        <v>0</v>
      </c>
      <c r="F86" s="25">
        <v>0</v>
      </c>
      <c r="G86" s="25">
        <v>0</v>
      </c>
      <c r="H86" s="25">
        <v>1</v>
      </c>
      <c r="I86" s="20">
        <v>1.654</v>
      </c>
      <c r="J86" s="20">
        <v>9.268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9.509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5">
        <v>57</v>
      </c>
      <c r="B87" s="25" t="s">
        <v>153</v>
      </c>
      <c r="C87" s="25">
        <v>3570.222</v>
      </c>
      <c r="D87" s="25">
        <v>4014.416</v>
      </c>
      <c r="E87" s="25">
        <v>0</v>
      </c>
      <c r="F87" s="25">
        <v>0</v>
      </c>
      <c r="G87" s="25">
        <v>0</v>
      </c>
      <c r="H87" s="25">
        <v>1</v>
      </c>
      <c r="I87" s="20">
        <v>1.36</v>
      </c>
      <c r="J87" s="20">
        <v>12.274</v>
      </c>
      <c r="K87" s="21">
        <v>4</v>
      </c>
      <c r="L87" s="21">
        <v>1</v>
      </c>
      <c r="M87" s="21">
        <v>0</v>
      </c>
      <c r="N87" s="21">
        <v>0</v>
      </c>
      <c r="O87" s="21">
        <v>0</v>
      </c>
      <c r="P87" s="21">
        <v>-5.225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5">
        <v>60</v>
      </c>
      <c r="B88" s="25" t="s">
        <v>154</v>
      </c>
      <c r="C88" s="25">
        <v>4240.129</v>
      </c>
      <c r="D88" s="25">
        <v>4545.189</v>
      </c>
      <c r="E88" s="25">
        <v>0</v>
      </c>
      <c r="F88" s="25">
        <v>0</v>
      </c>
      <c r="G88" s="25">
        <v>0</v>
      </c>
      <c r="H88" s="25">
        <v>1</v>
      </c>
      <c r="I88" s="20">
        <v>0.659</v>
      </c>
      <c r="J88" s="20">
        <v>7.326</v>
      </c>
      <c r="K88" s="21">
        <v>4</v>
      </c>
      <c r="L88" s="21">
        <v>1</v>
      </c>
      <c r="M88" s="21">
        <v>-1</v>
      </c>
      <c r="N88" s="21">
        <v>1</v>
      </c>
      <c r="O88" s="21">
        <v>0</v>
      </c>
      <c r="P88" s="21">
        <v>6.928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5">
        <v>63</v>
      </c>
      <c r="B89" s="25" t="s">
        <v>155</v>
      </c>
      <c r="C89" s="25">
        <v>3686.527</v>
      </c>
      <c r="D89" s="25">
        <v>4027.17</v>
      </c>
      <c r="E89" s="25">
        <v>0</v>
      </c>
      <c r="F89" s="25">
        <v>0</v>
      </c>
      <c r="G89" s="25">
        <v>0</v>
      </c>
      <c r="H89" s="25">
        <v>1</v>
      </c>
      <c r="I89" s="20">
        <v>2.55</v>
      </c>
      <c r="J89" s="20">
        <v>10.793</v>
      </c>
      <c r="K89" s="21">
        <v>4</v>
      </c>
      <c r="L89" s="21">
        <v>1</v>
      </c>
      <c r="M89" s="21">
        <v>-1</v>
      </c>
      <c r="N89" s="21">
        <v>0</v>
      </c>
      <c r="O89" s="21">
        <v>0</v>
      </c>
      <c r="P89" s="21">
        <v>-4.122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5">
        <v>65</v>
      </c>
      <c r="B90" s="25" t="s">
        <v>156</v>
      </c>
      <c r="C90" s="25">
        <v>3445.69</v>
      </c>
      <c r="D90" s="25">
        <v>3708.591</v>
      </c>
      <c r="E90" s="25">
        <v>0</v>
      </c>
      <c r="F90" s="25">
        <v>0</v>
      </c>
      <c r="G90" s="25">
        <v>0</v>
      </c>
      <c r="H90" s="25">
        <v>1</v>
      </c>
      <c r="I90" s="20">
        <v>1.431</v>
      </c>
      <c r="J90" s="20">
        <v>8.418</v>
      </c>
      <c r="K90" s="21">
        <v>1</v>
      </c>
      <c r="L90" s="21">
        <v>0</v>
      </c>
      <c r="M90" s="21">
        <v>1</v>
      </c>
      <c r="N90" s="21">
        <v>-1</v>
      </c>
      <c r="O90" s="21">
        <v>0</v>
      </c>
      <c r="P90" s="21">
        <v>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5">
        <v>66</v>
      </c>
      <c r="B91" s="25" t="s">
        <v>157</v>
      </c>
      <c r="C91" s="25">
        <v>3021.437</v>
      </c>
      <c r="D91" s="25">
        <v>3554.977</v>
      </c>
      <c r="E91" s="25">
        <v>0</v>
      </c>
      <c r="F91" s="25">
        <v>0</v>
      </c>
      <c r="G91" s="25">
        <v>0</v>
      </c>
      <c r="H91" s="25">
        <v>1</v>
      </c>
      <c r="I91" s="20">
        <v>6.146</v>
      </c>
      <c r="J91" s="20">
        <v>20.232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18.736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5">
        <v>68</v>
      </c>
      <c r="B92" s="25" t="s">
        <v>158</v>
      </c>
      <c r="C92" s="25">
        <v>3315.657</v>
      </c>
      <c r="D92" s="25">
        <v>3985.934</v>
      </c>
      <c r="E92" s="25">
        <v>0</v>
      </c>
      <c r="F92" s="25">
        <v>0</v>
      </c>
      <c r="G92" s="25">
        <v>0</v>
      </c>
      <c r="H92" s="25">
        <v>1</v>
      </c>
      <c r="I92" s="20">
        <v>7.756</v>
      </c>
      <c r="J92" s="20">
        <v>23.268</v>
      </c>
      <c r="K92" s="21">
        <v>4</v>
      </c>
      <c r="L92" s="21">
        <v>1</v>
      </c>
      <c r="M92" s="21">
        <v>-1</v>
      </c>
      <c r="N92" s="21">
        <v>1</v>
      </c>
      <c r="O92" s="21">
        <v>0</v>
      </c>
      <c r="P92" s="21">
        <v>11.002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5">
        <v>71</v>
      </c>
      <c r="B93" s="25" t="s">
        <v>159</v>
      </c>
      <c r="C93" s="25">
        <v>3925.552</v>
      </c>
      <c r="D93" s="25">
        <v>4795.128</v>
      </c>
      <c r="E93" s="25">
        <v>0</v>
      </c>
      <c r="F93" s="25">
        <v>0</v>
      </c>
      <c r="G93" s="25">
        <v>0</v>
      </c>
      <c r="H93" s="25">
        <v>1</v>
      </c>
      <c r="I93" s="20">
        <v>9.595</v>
      </c>
      <c r="J93" s="20">
        <v>25.989</v>
      </c>
      <c r="K93" s="21">
        <v>4</v>
      </c>
      <c r="L93" s="21">
        <v>1</v>
      </c>
      <c r="M93" s="21">
        <v>-1</v>
      </c>
      <c r="N93" s="21">
        <v>1</v>
      </c>
      <c r="O93" s="21">
        <v>0</v>
      </c>
      <c r="P93" s="21">
        <v>2.351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5">
        <v>78</v>
      </c>
      <c r="B94" s="25" t="s">
        <v>160</v>
      </c>
      <c r="C94" s="25">
        <v>3134.824</v>
      </c>
      <c r="D94" s="25">
        <v>3446.43</v>
      </c>
      <c r="E94" s="25">
        <v>0</v>
      </c>
      <c r="F94" s="25">
        <v>0</v>
      </c>
      <c r="G94" s="25">
        <v>0</v>
      </c>
      <c r="H94" s="25">
        <v>1</v>
      </c>
      <c r="I94" s="20">
        <v>11.556</v>
      </c>
      <c r="J94" s="20">
        <v>19.552</v>
      </c>
      <c r="K94" s="21">
        <v>4</v>
      </c>
      <c r="L94" s="21">
        <v>1</v>
      </c>
      <c r="M94" s="21">
        <v>-1</v>
      </c>
      <c r="N94" s="21">
        <v>1</v>
      </c>
      <c r="O94" s="21">
        <v>0</v>
      </c>
      <c r="P94" s="21">
        <v>14.99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5">
        <v>90</v>
      </c>
      <c r="B95" s="25" t="s">
        <v>161</v>
      </c>
      <c r="C95" s="25">
        <v>1353.203</v>
      </c>
      <c r="D95" s="25">
        <v>1466.038</v>
      </c>
      <c r="E95" s="25">
        <v>0</v>
      </c>
      <c r="F95" s="25">
        <v>0</v>
      </c>
      <c r="G95" s="25">
        <v>0</v>
      </c>
      <c r="H95" s="25">
        <v>1</v>
      </c>
      <c r="I95" s="20">
        <v>3.432</v>
      </c>
      <c r="J95" s="20">
        <v>10.864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8.481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5">
        <v>91</v>
      </c>
      <c r="B96" s="25" t="s">
        <v>162</v>
      </c>
      <c r="C96" s="25">
        <v>13454.79</v>
      </c>
      <c r="D96" s="25">
        <v>14769.311</v>
      </c>
      <c r="E96" s="25">
        <v>0</v>
      </c>
      <c r="F96" s="25">
        <v>0</v>
      </c>
      <c r="G96" s="25">
        <v>0</v>
      </c>
      <c r="H96" s="25">
        <v>1</v>
      </c>
      <c r="I96" s="20">
        <v>3.537</v>
      </c>
      <c r="J96" s="20">
        <v>12.122</v>
      </c>
      <c r="K96" s="21">
        <v>4</v>
      </c>
      <c r="L96" s="21">
        <v>0</v>
      </c>
      <c r="M96" s="21">
        <v>-1</v>
      </c>
      <c r="N96" s="21">
        <v>1</v>
      </c>
      <c r="O96" s="21">
        <v>0</v>
      </c>
      <c r="P96" s="21">
        <v>5.357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5">
        <v>92</v>
      </c>
      <c r="B97" s="25" t="s">
        <v>163</v>
      </c>
      <c r="C97" s="25">
        <v>4015.929</v>
      </c>
      <c r="D97" s="25">
        <v>4765.657</v>
      </c>
      <c r="E97" s="25">
        <v>0</v>
      </c>
      <c r="F97" s="25">
        <v>0</v>
      </c>
      <c r="G97" s="25">
        <v>0</v>
      </c>
      <c r="H97" s="25">
        <v>1</v>
      </c>
      <c r="I97" s="20">
        <v>8.495</v>
      </c>
      <c r="J97" s="20">
        <v>22.89</v>
      </c>
      <c r="K97" s="21">
        <v>4</v>
      </c>
      <c r="L97" s="21">
        <v>0</v>
      </c>
      <c r="M97" s="21">
        <v>-1</v>
      </c>
      <c r="N97" s="21">
        <v>1</v>
      </c>
      <c r="O97" s="21">
        <v>0</v>
      </c>
      <c r="P97" s="21">
        <v>19.274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5">
        <v>94</v>
      </c>
      <c r="B98" s="25" t="s">
        <v>164</v>
      </c>
      <c r="C98" s="25">
        <v>3650.831</v>
      </c>
      <c r="D98" s="25">
        <v>4456.148</v>
      </c>
      <c r="E98" s="25">
        <v>0</v>
      </c>
      <c r="F98" s="25">
        <v>0</v>
      </c>
      <c r="G98" s="25">
        <v>0</v>
      </c>
      <c r="H98" s="25">
        <v>1</v>
      </c>
      <c r="I98" s="20">
        <v>9.004</v>
      </c>
      <c r="J98" s="20">
        <v>25.449</v>
      </c>
      <c r="K98" s="21">
        <v>3</v>
      </c>
      <c r="L98" s="21">
        <v>1</v>
      </c>
      <c r="M98" s="21">
        <v>-1</v>
      </c>
      <c r="N98" s="21">
        <v>1</v>
      </c>
      <c r="O98" s="21">
        <v>0</v>
      </c>
      <c r="P98" s="21">
        <v>20.597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5">
        <v>97</v>
      </c>
      <c r="B99" s="25" t="s">
        <v>165</v>
      </c>
      <c r="C99" s="25">
        <v>9921.3</v>
      </c>
      <c r="D99" s="25">
        <v>12105.142</v>
      </c>
      <c r="E99" s="25">
        <v>0</v>
      </c>
      <c r="F99" s="25">
        <v>0</v>
      </c>
      <c r="G99" s="25">
        <v>0</v>
      </c>
      <c r="H99" s="25">
        <v>1</v>
      </c>
      <c r="I99" s="20">
        <v>1.235</v>
      </c>
      <c r="J99" s="20">
        <v>19.053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-3.189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5">
        <v>99</v>
      </c>
      <c r="B100" s="25" t="s">
        <v>166</v>
      </c>
      <c r="C100" s="25">
        <v>8519.084</v>
      </c>
      <c r="D100" s="25">
        <v>9356.931</v>
      </c>
      <c r="E100" s="25">
        <v>0</v>
      </c>
      <c r="F100" s="25">
        <v>0</v>
      </c>
      <c r="G100" s="25">
        <v>0</v>
      </c>
      <c r="H100" s="25">
        <v>1</v>
      </c>
      <c r="I100" s="20">
        <v>2.131</v>
      </c>
      <c r="J100" s="20">
        <v>10.894</v>
      </c>
      <c r="K100" s="21">
        <v>4</v>
      </c>
      <c r="L100" s="21">
        <v>1</v>
      </c>
      <c r="M100" s="21">
        <v>-1</v>
      </c>
      <c r="N100" s="21">
        <v>1</v>
      </c>
      <c r="O100" s="21">
        <v>0</v>
      </c>
      <c r="P100" s="21">
        <v>22.949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5">
        <v>101</v>
      </c>
      <c r="B101" s="25" t="s">
        <v>167</v>
      </c>
      <c r="C101" s="25">
        <v>249.849</v>
      </c>
      <c r="D101" s="25">
        <v>251.155</v>
      </c>
      <c r="E101" s="25">
        <v>0</v>
      </c>
      <c r="F101" s="25">
        <v>0</v>
      </c>
      <c r="G101" s="25">
        <v>0</v>
      </c>
      <c r="H101" s="25">
        <v>1</v>
      </c>
      <c r="I101" s="20">
        <v>0.226</v>
      </c>
      <c r="J101" s="20">
        <v>0.744</v>
      </c>
      <c r="K101" s="21">
        <v>4</v>
      </c>
      <c r="L101" s="21">
        <v>1</v>
      </c>
      <c r="M101" s="21">
        <v>-1</v>
      </c>
      <c r="N101" s="21">
        <v>1</v>
      </c>
      <c r="O101" s="21">
        <v>0</v>
      </c>
      <c r="P101" s="21">
        <v>12.786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5">
        <v>102</v>
      </c>
      <c r="B102" s="25" t="s">
        <v>168</v>
      </c>
      <c r="C102" s="25">
        <v>6463.142</v>
      </c>
      <c r="D102" s="25">
        <v>7745.407</v>
      </c>
      <c r="E102" s="25">
        <v>0</v>
      </c>
      <c r="F102" s="25">
        <v>0</v>
      </c>
      <c r="G102" s="25">
        <v>0</v>
      </c>
      <c r="H102" s="25">
        <v>1</v>
      </c>
      <c r="I102" s="20">
        <v>4.549</v>
      </c>
      <c r="J102" s="20">
        <v>20.351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2.233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5">
        <v>105</v>
      </c>
      <c r="B103" s="25" t="s">
        <v>169</v>
      </c>
      <c r="C103" s="25">
        <v>4607.942</v>
      </c>
      <c r="D103" s="25">
        <v>5370.722</v>
      </c>
      <c r="E103" s="25">
        <v>0</v>
      </c>
      <c r="F103" s="25">
        <v>0</v>
      </c>
      <c r="G103" s="25">
        <v>0</v>
      </c>
      <c r="H103" s="25">
        <v>1</v>
      </c>
      <c r="I103" s="20">
        <v>7.408</v>
      </c>
      <c r="J103" s="20">
        <v>20.558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1.015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5">
        <v>106</v>
      </c>
      <c r="B104" s="25" t="s">
        <v>170</v>
      </c>
      <c r="C104" s="25">
        <v>5237.639</v>
      </c>
      <c r="D104" s="25">
        <v>6024.433</v>
      </c>
      <c r="E104" s="25">
        <v>0</v>
      </c>
      <c r="F104" s="25">
        <v>0</v>
      </c>
      <c r="G104" s="25">
        <v>0</v>
      </c>
      <c r="H104" s="25">
        <v>1</v>
      </c>
      <c r="I104" s="20">
        <v>8.667</v>
      </c>
      <c r="J104" s="20">
        <v>20.595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14.012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5">
        <v>112</v>
      </c>
      <c r="B105" s="25" t="s">
        <v>171</v>
      </c>
      <c r="C105" s="25">
        <v>5186.95</v>
      </c>
      <c r="D105" s="25">
        <v>6405.851</v>
      </c>
      <c r="E105" s="25">
        <v>0</v>
      </c>
      <c r="F105" s="25">
        <v>0</v>
      </c>
      <c r="G105" s="25">
        <v>0</v>
      </c>
      <c r="H105" s="25">
        <v>1</v>
      </c>
      <c r="I105" s="20">
        <v>3.595</v>
      </c>
      <c r="J105" s="20">
        <v>21.938</v>
      </c>
      <c r="K105" s="21">
        <v>0</v>
      </c>
      <c r="L105" s="21">
        <v>2</v>
      </c>
      <c r="M105" s="21">
        <v>0</v>
      </c>
      <c r="N105" s="21">
        <v>-1</v>
      </c>
      <c r="O105" s="21">
        <v>0</v>
      </c>
      <c r="P105" s="21">
        <v>-0.031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5">
        <v>115</v>
      </c>
      <c r="B106" s="25" t="s">
        <v>172</v>
      </c>
      <c r="C106" s="25">
        <v>8029.645</v>
      </c>
      <c r="D106" s="25">
        <v>8892.533</v>
      </c>
      <c r="E106" s="25">
        <v>0</v>
      </c>
      <c r="F106" s="25">
        <v>0</v>
      </c>
      <c r="G106" s="25">
        <v>0</v>
      </c>
      <c r="H106" s="25">
        <v>1</v>
      </c>
      <c r="I106" s="20">
        <v>3.236</v>
      </c>
      <c r="J106" s="20">
        <v>12.625</v>
      </c>
      <c r="K106" s="21">
        <v>4</v>
      </c>
      <c r="L106" s="21">
        <v>1</v>
      </c>
      <c r="M106" s="21">
        <v>-1</v>
      </c>
      <c r="N106" s="21">
        <v>1</v>
      </c>
      <c r="O106" s="21">
        <v>0</v>
      </c>
      <c r="P106" s="21">
        <v>6.477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5">
        <v>119</v>
      </c>
      <c r="B107" s="25" t="s">
        <v>173</v>
      </c>
      <c r="C107" s="25">
        <v>3960.805</v>
      </c>
      <c r="D107" s="25">
        <v>4586.594</v>
      </c>
      <c r="E107" s="25">
        <v>0</v>
      </c>
      <c r="F107" s="25">
        <v>0</v>
      </c>
      <c r="G107" s="25">
        <v>0</v>
      </c>
      <c r="H107" s="25">
        <v>1</v>
      </c>
      <c r="I107" s="20">
        <v>2.377</v>
      </c>
      <c r="J107" s="20">
        <v>15.696</v>
      </c>
      <c r="K107" s="21">
        <v>4</v>
      </c>
      <c r="L107" s="21">
        <v>1</v>
      </c>
      <c r="M107" s="21">
        <v>-1</v>
      </c>
      <c r="N107" s="21">
        <v>1</v>
      </c>
      <c r="O107" s="21">
        <v>0</v>
      </c>
      <c r="P107" s="21">
        <v>2.165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5">
        <v>120</v>
      </c>
      <c r="B108" s="25" t="s">
        <v>174</v>
      </c>
      <c r="C108" s="25">
        <v>8990.439</v>
      </c>
      <c r="D108" s="25">
        <v>9860.576</v>
      </c>
      <c r="E108" s="25">
        <v>0</v>
      </c>
      <c r="F108" s="25">
        <v>0</v>
      </c>
      <c r="G108" s="25">
        <v>0</v>
      </c>
      <c r="H108" s="25">
        <v>1</v>
      </c>
      <c r="I108" s="20">
        <v>3.854</v>
      </c>
      <c r="J108" s="20">
        <v>12.338</v>
      </c>
      <c r="K108" s="21">
        <v>4</v>
      </c>
      <c r="L108" s="21">
        <v>1</v>
      </c>
      <c r="M108" s="21">
        <v>-1</v>
      </c>
      <c r="N108" s="21">
        <v>1</v>
      </c>
      <c r="O108" s="21">
        <v>0</v>
      </c>
      <c r="P108" s="21">
        <v>9.122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5">
        <v>123</v>
      </c>
      <c r="B109" s="25" t="s">
        <v>175</v>
      </c>
      <c r="C109" s="25">
        <v>6454.314</v>
      </c>
      <c r="D109" s="25">
        <v>7417.869</v>
      </c>
      <c r="E109" s="25">
        <v>0</v>
      </c>
      <c r="F109" s="25">
        <v>0</v>
      </c>
      <c r="G109" s="25">
        <v>0</v>
      </c>
      <c r="H109" s="25">
        <v>1</v>
      </c>
      <c r="I109" s="20">
        <v>1.881</v>
      </c>
      <c r="J109" s="20">
        <v>14.626</v>
      </c>
      <c r="K109" s="21">
        <v>4</v>
      </c>
      <c r="L109" s="21">
        <v>1</v>
      </c>
      <c r="M109" s="21">
        <v>-1</v>
      </c>
      <c r="N109" s="21">
        <v>1</v>
      </c>
      <c r="O109" s="21">
        <v>0</v>
      </c>
      <c r="P109" s="21">
        <v>10.546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5">
        <v>133</v>
      </c>
      <c r="B110" s="25" t="s">
        <v>176</v>
      </c>
      <c r="C110" s="25">
        <v>5988.185</v>
      </c>
      <c r="D110" s="25">
        <v>6852.006</v>
      </c>
      <c r="E110" s="25">
        <v>0</v>
      </c>
      <c r="F110" s="25">
        <v>0</v>
      </c>
      <c r="G110" s="25">
        <v>0</v>
      </c>
      <c r="H110" s="25">
        <v>1</v>
      </c>
      <c r="I110" s="20">
        <v>7.067</v>
      </c>
      <c r="J110" s="20">
        <v>18.783</v>
      </c>
      <c r="K110" s="21">
        <v>3</v>
      </c>
      <c r="L110" s="21">
        <v>1</v>
      </c>
      <c r="M110" s="21">
        <v>-1</v>
      </c>
      <c r="N110" s="21">
        <v>1</v>
      </c>
      <c r="O110" s="21">
        <v>0</v>
      </c>
      <c r="P110" s="21">
        <v>24.641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5">
        <v>135</v>
      </c>
      <c r="B111" s="25" t="s">
        <v>177</v>
      </c>
      <c r="C111" s="25">
        <v>5811.784</v>
      </c>
      <c r="D111" s="25">
        <v>6438.237</v>
      </c>
      <c r="E111" s="25">
        <v>0</v>
      </c>
      <c r="F111" s="25">
        <v>0</v>
      </c>
      <c r="G111" s="25">
        <v>0</v>
      </c>
      <c r="H111" s="25">
        <v>1</v>
      </c>
      <c r="I111" s="20">
        <v>5.369</v>
      </c>
      <c r="J111" s="20">
        <v>14.577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2.403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5">
        <v>139</v>
      </c>
      <c r="B112" s="25" t="s">
        <v>178</v>
      </c>
      <c r="C112" s="25">
        <v>408.974</v>
      </c>
      <c r="D112" s="25">
        <v>432.736</v>
      </c>
      <c r="E112" s="25">
        <v>0</v>
      </c>
      <c r="F112" s="25">
        <v>0</v>
      </c>
      <c r="G112" s="25">
        <v>0</v>
      </c>
      <c r="H112" s="25">
        <v>1</v>
      </c>
      <c r="I112" s="20">
        <v>3.244</v>
      </c>
      <c r="J112" s="20">
        <v>8.557</v>
      </c>
      <c r="K112" s="21">
        <v>4</v>
      </c>
      <c r="L112" s="21">
        <v>1</v>
      </c>
      <c r="M112" s="21">
        <v>-1</v>
      </c>
      <c r="N112" s="21">
        <v>1</v>
      </c>
      <c r="O112" s="21">
        <v>0</v>
      </c>
      <c r="P112" s="21">
        <v>-0.583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5">
        <v>141</v>
      </c>
      <c r="B113" s="25" t="s">
        <v>179</v>
      </c>
      <c r="C113" s="25">
        <v>3545.327</v>
      </c>
      <c r="D113" s="25">
        <v>4124.51</v>
      </c>
      <c r="E113" s="25">
        <v>0</v>
      </c>
      <c r="F113" s="25">
        <v>0</v>
      </c>
      <c r="G113" s="25">
        <v>0</v>
      </c>
      <c r="H113" s="25">
        <v>1</v>
      </c>
      <c r="I113" s="20">
        <v>3.091</v>
      </c>
      <c r="J113" s="20">
        <v>16.699</v>
      </c>
      <c r="K113" s="21">
        <v>4</v>
      </c>
      <c r="L113" s="21">
        <v>1</v>
      </c>
      <c r="M113" s="21">
        <v>0</v>
      </c>
      <c r="N113" s="21">
        <v>0</v>
      </c>
      <c r="O113" s="21">
        <v>0</v>
      </c>
      <c r="P113" s="21">
        <v>-4.675</v>
      </c>
      <c r="Q113" s="21">
        <v>0</v>
      </c>
      <c r="R113" s="21">
        <v>-1</v>
      </c>
      <c r="S113" s="22"/>
      <c r="T113" s="22"/>
      <c r="U113" s="22"/>
      <c r="V113" s="22"/>
      <c r="W113" s="22"/>
    </row>
    <row r="114" ht="16.5" spans="1:23">
      <c r="A114" s="25">
        <v>142</v>
      </c>
      <c r="B114" s="25" t="s">
        <v>180</v>
      </c>
      <c r="C114" s="25">
        <v>9190.527</v>
      </c>
      <c r="D114" s="25">
        <v>10093.637</v>
      </c>
      <c r="E114" s="25">
        <v>0</v>
      </c>
      <c r="F114" s="25">
        <v>0</v>
      </c>
      <c r="G114" s="25">
        <v>0</v>
      </c>
      <c r="H114" s="25">
        <v>1</v>
      </c>
      <c r="I114" s="20">
        <v>1.945</v>
      </c>
      <c r="J114" s="20">
        <v>10.718</v>
      </c>
      <c r="K114" s="21">
        <v>4</v>
      </c>
      <c r="L114" s="21">
        <v>1</v>
      </c>
      <c r="M114" s="21">
        <v>-1</v>
      </c>
      <c r="N114" s="21">
        <v>0</v>
      </c>
      <c r="O114" s="21">
        <v>0</v>
      </c>
      <c r="P114" s="21">
        <v>0.405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5">
        <v>145</v>
      </c>
      <c r="B115" s="25" t="s">
        <v>181</v>
      </c>
      <c r="C115" s="25">
        <v>6595.123</v>
      </c>
      <c r="D115" s="25">
        <v>8135.74</v>
      </c>
      <c r="E115" s="25">
        <v>0</v>
      </c>
      <c r="F115" s="25">
        <v>0</v>
      </c>
      <c r="G115" s="25">
        <v>0</v>
      </c>
      <c r="H115" s="25">
        <v>1</v>
      </c>
      <c r="I115" s="20">
        <v>7.968</v>
      </c>
      <c r="J115" s="20">
        <v>25.395</v>
      </c>
      <c r="K115" s="21">
        <v>4</v>
      </c>
      <c r="L115" s="21">
        <v>1</v>
      </c>
      <c r="M115" s="21">
        <v>-1</v>
      </c>
      <c r="N115" s="21">
        <v>1</v>
      </c>
      <c r="O115" s="21">
        <v>0</v>
      </c>
      <c r="P115" s="21">
        <v>6.262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5">
        <v>146</v>
      </c>
      <c r="B116" s="25" t="s">
        <v>182</v>
      </c>
      <c r="C116" s="25">
        <v>7018.039</v>
      </c>
      <c r="D116" s="25">
        <v>8160.172</v>
      </c>
      <c r="E116" s="25">
        <v>0</v>
      </c>
      <c r="F116" s="25">
        <v>0</v>
      </c>
      <c r="G116" s="25">
        <v>0</v>
      </c>
      <c r="H116" s="25">
        <v>1</v>
      </c>
      <c r="I116" s="20">
        <v>3.991</v>
      </c>
      <c r="J116" s="20">
        <v>17.429</v>
      </c>
      <c r="K116" s="21">
        <v>4</v>
      </c>
      <c r="L116" s="21">
        <v>1</v>
      </c>
      <c r="M116" s="21">
        <v>0</v>
      </c>
      <c r="N116" s="21">
        <v>0</v>
      </c>
      <c r="O116" s="21">
        <v>0</v>
      </c>
      <c r="P116" s="21">
        <v>-7.506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5">
        <v>155</v>
      </c>
      <c r="B117" s="25" t="s">
        <v>183</v>
      </c>
      <c r="C117" s="25">
        <v>3123.595</v>
      </c>
      <c r="D117" s="25">
        <v>3375.135</v>
      </c>
      <c r="E117" s="25">
        <v>0</v>
      </c>
      <c r="F117" s="25">
        <v>0</v>
      </c>
      <c r="G117" s="25">
        <v>0</v>
      </c>
      <c r="H117" s="25">
        <v>1</v>
      </c>
      <c r="I117" s="20">
        <v>0.953</v>
      </c>
      <c r="J117" s="20">
        <v>8.335</v>
      </c>
      <c r="K117" s="21">
        <v>4</v>
      </c>
      <c r="L117" s="21">
        <v>1</v>
      </c>
      <c r="M117" s="21">
        <v>-1</v>
      </c>
      <c r="N117" s="21">
        <v>0</v>
      </c>
      <c r="O117" s="21">
        <v>0</v>
      </c>
      <c r="P117" s="21">
        <v>7.766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5">
        <v>159</v>
      </c>
      <c r="B118" s="25" t="s">
        <v>184</v>
      </c>
      <c r="C118" s="25">
        <v>3433.362</v>
      </c>
      <c r="D118" s="25">
        <v>3725.243</v>
      </c>
      <c r="E118" s="25">
        <v>0</v>
      </c>
      <c r="F118" s="25">
        <v>0</v>
      </c>
      <c r="G118" s="25">
        <v>0</v>
      </c>
      <c r="H118" s="25">
        <v>1</v>
      </c>
      <c r="I118" s="20">
        <v>3.304</v>
      </c>
      <c r="J118" s="20">
        <v>10.881</v>
      </c>
      <c r="K118" s="21">
        <v>4</v>
      </c>
      <c r="L118" s="21">
        <v>1</v>
      </c>
      <c r="M118" s="21">
        <v>-1</v>
      </c>
      <c r="N118" s="21">
        <v>1</v>
      </c>
      <c r="O118" s="21">
        <v>0</v>
      </c>
      <c r="P118" s="21">
        <v>24.171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5">
        <v>160</v>
      </c>
      <c r="B119" s="25" t="s">
        <v>185</v>
      </c>
      <c r="C119" s="25">
        <v>1922.235</v>
      </c>
      <c r="D119" s="25">
        <v>2162.704</v>
      </c>
      <c r="E119" s="25">
        <v>0</v>
      </c>
      <c r="F119" s="25">
        <v>0</v>
      </c>
      <c r="G119" s="25">
        <v>0</v>
      </c>
      <c r="H119" s="25">
        <v>1</v>
      </c>
      <c r="I119" s="20">
        <v>3.298</v>
      </c>
      <c r="J119" s="20">
        <v>14.05</v>
      </c>
      <c r="K119" s="21">
        <v>4</v>
      </c>
      <c r="L119" s="21">
        <v>1</v>
      </c>
      <c r="M119" s="21">
        <v>-1</v>
      </c>
      <c r="N119" s="21">
        <v>1</v>
      </c>
      <c r="O119" s="21">
        <v>0</v>
      </c>
      <c r="P119" s="21">
        <v>12.71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5">
        <v>161</v>
      </c>
      <c r="B120" s="25" t="s">
        <v>186</v>
      </c>
      <c r="C120" s="25">
        <v>1610.27</v>
      </c>
      <c r="D120" s="25">
        <v>1831.952</v>
      </c>
      <c r="E120" s="25">
        <v>0</v>
      </c>
      <c r="F120" s="25">
        <v>0</v>
      </c>
      <c r="G120" s="25">
        <v>0</v>
      </c>
      <c r="H120" s="25">
        <v>1</v>
      </c>
      <c r="I120" s="20">
        <v>3.514</v>
      </c>
      <c r="J120" s="20">
        <v>15.19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19.494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5">
        <v>170</v>
      </c>
      <c r="B121" s="25" t="s">
        <v>187</v>
      </c>
      <c r="C121" s="25">
        <v>5878.49</v>
      </c>
      <c r="D121" s="25">
        <v>6401.163</v>
      </c>
      <c r="E121" s="25">
        <v>0</v>
      </c>
      <c r="F121" s="25">
        <v>0</v>
      </c>
      <c r="G121" s="25">
        <v>0</v>
      </c>
      <c r="H121" s="25">
        <v>1</v>
      </c>
      <c r="I121" s="20">
        <v>0.658</v>
      </c>
      <c r="J121" s="20">
        <v>8.769</v>
      </c>
      <c r="K121" s="21">
        <v>2</v>
      </c>
      <c r="L121" s="21">
        <v>1</v>
      </c>
      <c r="M121" s="21">
        <v>0</v>
      </c>
      <c r="N121" s="21">
        <v>-1</v>
      </c>
      <c r="O121" s="21">
        <v>0</v>
      </c>
      <c r="P121" s="21">
        <v>-1.657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5">
        <v>510</v>
      </c>
      <c r="B122" s="25" t="s">
        <v>188</v>
      </c>
      <c r="C122" s="25">
        <v>5143.307</v>
      </c>
      <c r="D122" s="25">
        <v>5736.529</v>
      </c>
      <c r="E122" s="25">
        <v>0</v>
      </c>
      <c r="F122" s="25">
        <v>0</v>
      </c>
      <c r="G122" s="25">
        <v>0</v>
      </c>
      <c r="H122" s="25">
        <v>1</v>
      </c>
      <c r="I122" s="20">
        <v>2.472</v>
      </c>
      <c r="J122" s="20">
        <v>12.558</v>
      </c>
      <c r="K122" s="21">
        <v>4</v>
      </c>
      <c r="L122" s="21">
        <v>2</v>
      </c>
      <c r="M122" s="21">
        <v>-1</v>
      </c>
      <c r="N122" s="21">
        <v>1</v>
      </c>
      <c r="O122" s="21">
        <v>0</v>
      </c>
      <c r="P122" s="21">
        <v>3.961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5">
        <v>687</v>
      </c>
      <c r="B123" s="25" t="s">
        <v>189</v>
      </c>
      <c r="C123" s="25">
        <v>1145.727</v>
      </c>
      <c r="D123" s="25">
        <v>1386.711</v>
      </c>
      <c r="E123" s="25">
        <v>0</v>
      </c>
      <c r="F123" s="25">
        <v>0</v>
      </c>
      <c r="G123" s="25">
        <v>0</v>
      </c>
      <c r="H123" s="25">
        <v>1</v>
      </c>
      <c r="I123" s="20">
        <v>3.9</v>
      </c>
      <c r="J123" s="20">
        <v>20.6</v>
      </c>
      <c r="K123" s="21">
        <v>3</v>
      </c>
      <c r="L123" s="21">
        <v>1</v>
      </c>
      <c r="M123" s="21">
        <v>0</v>
      </c>
      <c r="N123" s="21">
        <v>0</v>
      </c>
      <c r="O123" s="21">
        <v>0</v>
      </c>
      <c r="P123" s="21">
        <v>-1.486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5">
        <v>689</v>
      </c>
      <c r="B124" s="25" t="s">
        <v>190</v>
      </c>
      <c r="C124" s="25">
        <v>1029.368</v>
      </c>
      <c r="D124" s="25">
        <v>1283.925</v>
      </c>
      <c r="E124" s="25">
        <v>0</v>
      </c>
      <c r="F124" s="25">
        <v>0</v>
      </c>
      <c r="G124" s="25">
        <v>0</v>
      </c>
      <c r="H124" s="25">
        <v>1</v>
      </c>
      <c r="I124" s="20">
        <v>4.404</v>
      </c>
      <c r="J124" s="20">
        <v>23.357</v>
      </c>
      <c r="K124" s="21">
        <v>4</v>
      </c>
      <c r="L124" s="21">
        <v>1</v>
      </c>
      <c r="M124" s="21">
        <v>-1</v>
      </c>
      <c r="N124" s="21">
        <v>1</v>
      </c>
      <c r="O124" s="21">
        <v>0</v>
      </c>
      <c r="P124" s="21">
        <v>12.528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5">
        <v>690</v>
      </c>
      <c r="B125" s="25" t="s">
        <v>191</v>
      </c>
      <c r="C125" s="25">
        <v>1497.829</v>
      </c>
      <c r="D125" s="25">
        <v>1911.268</v>
      </c>
      <c r="E125" s="25">
        <v>0</v>
      </c>
      <c r="F125" s="25">
        <v>0</v>
      </c>
      <c r="G125" s="25">
        <v>0</v>
      </c>
      <c r="H125" s="25">
        <v>1</v>
      </c>
      <c r="I125" s="20">
        <v>7.02</v>
      </c>
      <c r="J125" s="20">
        <v>27.133</v>
      </c>
      <c r="K125" s="21">
        <v>4</v>
      </c>
      <c r="L125" s="21">
        <v>1</v>
      </c>
      <c r="M125" s="21">
        <v>-1</v>
      </c>
      <c r="N125" s="21">
        <v>1</v>
      </c>
      <c r="O125" s="21">
        <v>0</v>
      </c>
      <c r="P125" s="21">
        <v>7.146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5">
        <v>693</v>
      </c>
      <c r="B126" s="25" t="s">
        <v>192</v>
      </c>
      <c r="C126" s="25">
        <v>1239.042</v>
      </c>
      <c r="D126" s="25">
        <v>1480.522</v>
      </c>
      <c r="E126" s="25">
        <v>0</v>
      </c>
      <c r="F126" s="25">
        <v>0</v>
      </c>
      <c r="G126" s="25">
        <v>0</v>
      </c>
      <c r="H126" s="25">
        <v>1</v>
      </c>
      <c r="I126" s="20">
        <v>2.359</v>
      </c>
      <c r="J126" s="20">
        <v>18.285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0.381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5">
        <v>698</v>
      </c>
      <c r="B127" s="25" t="s">
        <v>193</v>
      </c>
      <c r="C127" s="25">
        <v>1261.971</v>
      </c>
      <c r="D127" s="25">
        <v>1540.827</v>
      </c>
      <c r="E127" s="25">
        <v>0</v>
      </c>
      <c r="F127" s="25">
        <v>0</v>
      </c>
      <c r="G127" s="25">
        <v>0</v>
      </c>
      <c r="H127" s="25">
        <v>1</v>
      </c>
      <c r="I127" s="20">
        <v>4.373</v>
      </c>
      <c r="J127" s="20">
        <v>21.679</v>
      </c>
      <c r="K127" s="21">
        <v>4</v>
      </c>
      <c r="L127" s="21">
        <v>1</v>
      </c>
      <c r="M127" s="21">
        <v>-1</v>
      </c>
      <c r="N127" s="21">
        <v>1</v>
      </c>
      <c r="O127" s="21">
        <v>0</v>
      </c>
      <c r="P127" s="21">
        <v>8.636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5">
        <v>699</v>
      </c>
      <c r="B128" s="25" t="s">
        <v>194</v>
      </c>
      <c r="C128" s="25">
        <v>1149.138</v>
      </c>
      <c r="D128" s="25">
        <v>1351.025</v>
      </c>
      <c r="E128" s="25">
        <v>0</v>
      </c>
      <c r="F128" s="25">
        <v>0</v>
      </c>
      <c r="G128" s="25">
        <v>0</v>
      </c>
      <c r="H128" s="25">
        <v>1</v>
      </c>
      <c r="I128" s="20">
        <v>9.278</v>
      </c>
      <c r="J128" s="20">
        <v>22.835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9.266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5">
        <v>802</v>
      </c>
      <c r="B129" s="25" t="s">
        <v>195</v>
      </c>
      <c r="C129" s="25">
        <v>6892.933</v>
      </c>
      <c r="D129" s="25">
        <v>7775.099</v>
      </c>
      <c r="E129" s="25">
        <v>0</v>
      </c>
      <c r="F129" s="25">
        <v>0</v>
      </c>
      <c r="G129" s="25">
        <v>0</v>
      </c>
      <c r="H129" s="25">
        <v>1</v>
      </c>
      <c r="I129" s="20">
        <v>4.728</v>
      </c>
      <c r="J129" s="20">
        <v>15.538</v>
      </c>
      <c r="K129" s="21">
        <v>4</v>
      </c>
      <c r="L129" s="21">
        <v>1</v>
      </c>
      <c r="M129" s="21">
        <v>-1</v>
      </c>
      <c r="N129" s="21">
        <v>1</v>
      </c>
      <c r="O129" s="21">
        <v>0</v>
      </c>
      <c r="P129" s="21">
        <v>29.263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5">
        <v>805</v>
      </c>
      <c r="B130" s="25" t="s">
        <v>196</v>
      </c>
      <c r="C130" s="25">
        <v>5714.719</v>
      </c>
      <c r="D130" s="25">
        <v>6989.88</v>
      </c>
      <c r="E130" s="25">
        <v>0</v>
      </c>
      <c r="F130" s="25">
        <v>0</v>
      </c>
      <c r="G130" s="25">
        <v>0</v>
      </c>
      <c r="H130" s="25">
        <v>1</v>
      </c>
      <c r="I130" s="20">
        <v>9.448</v>
      </c>
      <c r="J130" s="20">
        <v>25.967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7.252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5">
        <v>811</v>
      </c>
      <c r="B131" s="25" t="s">
        <v>197</v>
      </c>
      <c r="C131" s="25">
        <v>8381.742</v>
      </c>
      <c r="D131" s="25">
        <v>11090.521</v>
      </c>
      <c r="E131" s="25">
        <v>0</v>
      </c>
      <c r="F131" s="25">
        <v>0</v>
      </c>
      <c r="G131" s="25">
        <v>0</v>
      </c>
      <c r="H131" s="25">
        <v>1</v>
      </c>
      <c r="I131" s="20">
        <v>10.323</v>
      </c>
      <c r="J131" s="20">
        <v>32.226</v>
      </c>
      <c r="K131" s="21">
        <v>4</v>
      </c>
      <c r="L131" s="21">
        <v>2</v>
      </c>
      <c r="M131" s="21">
        <v>-1</v>
      </c>
      <c r="N131" s="21">
        <v>1</v>
      </c>
      <c r="O131" s="21">
        <v>0</v>
      </c>
      <c r="P131" s="21">
        <v>6.85</v>
      </c>
      <c r="Q131" s="21">
        <v>1</v>
      </c>
      <c r="R131" s="21">
        <v>0</v>
      </c>
      <c r="S131" s="22"/>
      <c r="T131" s="22"/>
      <c r="U131" s="22"/>
      <c r="V131" s="22"/>
      <c r="W131" s="22"/>
    </row>
    <row r="132" ht="16.5" spans="1:23">
      <c r="A132" s="25">
        <v>813</v>
      </c>
      <c r="B132" s="25" t="s">
        <v>198</v>
      </c>
      <c r="C132" s="25">
        <v>3033.823</v>
      </c>
      <c r="D132" s="25">
        <v>3670.134</v>
      </c>
      <c r="E132" s="25">
        <v>0</v>
      </c>
      <c r="F132" s="25">
        <v>0</v>
      </c>
      <c r="G132" s="25">
        <v>0</v>
      </c>
      <c r="H132" s="25">
        <v>1</v>
      </c>
      <c r="I132" s="20">
        <v>7.09</v>
      </c>
      <c r="J132" s="20">
        <v>23.198</v>
      </c>
      <c r="K132" s="21">
        <v>4</v>
      </c>
      <c r="L132" s="21">
        <v>2</v>
      </c>
      <c r="M132" s="21">
        <v>-1</v>
      </c>
      <c r="N132" s="21">
        <v>1</v>
      </c>
      <c r="O132" s="21">
        <v>0</v>
      </c>
      <c r="P132" s="21">
        <v>8.821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5">
        <v>819</v>
      </c>
      <c r="B133" s="25" t="s">
        <v>199</v>
      </c>
      <c r="C133" s="25">
        <v>6925.019</v>
      </c>
      <c r="D133" s="25">
        <v>9124.865</v>
      </c>
      <c r="E133" s="25">
        <v>0</v>
      </c>
      <c r="F133" s="25">
        <v>0</v>
      </c>
      <c r="G133" s="25">
        <v>0</v>
      </c>
      <c r="H133" s="25">
        <v>1</v>
      </c>
      <c r="I133" s="20">
        <v>9.933</v>
      </c>
      <c r="J133" s="20">
        <v>31.646</v>
      </c>
      <c r="K133" s="21">
        <v>3</v>
      </c>
      <c r="L133" s="21">
        <v>1</v>
      </c>
      <c r="M133" s="21">
        <v>0</v>
      </c>
      <c r="N133" s="21">
        <v>0</v>
      </c>
      <c r="O133" s="21">
        <v>0</v>
      </c>
      <c r="P133" s="21">
        <v>-3.781</v>
      </c>
      <c r="Q133" s="21">
        <v>0</v>
      </c>
      <c r="R133" s="21">
        <v>-1</v>
      </c>
      <c r="S133" s="22"/>
      <c r="T133" s="22"/>
      <c r="U133" s="22"/>
      <c r="V133" s="22"/>
      <c r="W133" s="22"/>
    </row>
    <row r="134" ht="16.5" spans="1:23">
      <c r="A134" s="25">
        <v>823</v>
      </c>
      <c r="B134" s="25" t="s">
        <v>200</v>
      </c>
      <c r="C134" s="25">
        <v>8001.922</v>
      </c>
      <c r="D134" s="25">
        <v>10655.016</v>
      </c>
      <c r="E134" s="25">
        <v>0</v>
      </c>
      <c r="F134" s="25">
        <v>0</v>
      </c>
      <c r="G134" s="25">
        <v>0</v>
      </c>
      <c r="H134" s="25">
        <v>1</v>
      </c>
      <c r="I134" s="20">
        <v>10.102</v>
      </c>
      <c r="J134" s="20">
        <v>32.487</v>
      </c>
      <c r="K134" s="21">
        <v>4</v>
      </c>
      <c r="L134" s="21">
        <v>1</v>
      </c>
      <c r="M134" s="21">
        <v>-1</v>
      </c>
      <c r="N134" s="21">
        <v>1</v>
      </c>
      <c r="O134" s="21">
        <v>0</v>
      </c>
      <c r="P134" s="21">
        <v>10.752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5">
        <v>828</v>
      </c>
      <c r="B135" s="25" t="s">
        <v>201</v>
      </c>
      <c r="C135" s="25">
        <v>2742.134</v>
      </c>
      <c r="D135" s="25">
        <v>3176.576</v>
      </c>
      <c r="E135" s="25">
        <v>0</v>
      </c>
      <c r="F135" s="25">
        <v>0</v>
      </c>
      <c r="G135" s="25">
        <v>0</v>
      </c>
      <c r="H135" s="25">
        <v>1</v>
      </c>
      <c r="I135" s="20">
        <v>1.797</v>
      </c>
      <c r="J135" s="20">
        <v>15.228</v>
      </c>
      <c r="K135" s="21">
        <v>3</v>
      </c>
      <c r="L135" s="21">
        <v>1</v>
      </c>
      <c r="M135" s="21">
        <v>-1</v>
      </c>
      <c r="N135" s="21">
        <v>1</v>
      </c>
      <c r="O135" s="21">
        <v>0</v>
      </c>
      <c r="P135" s="21">
        <v>0.464</v>
      </c>
      <c r="Q135" s="21">
        <v>1</v>
      </c>
      <c r="R135" s="21">
        <v>0</v>
      </c>
      <c r="S135" s="22"/>
      <c r="T135" s="22"/>
      <c r="U135" s="22"/>
      <c r="V135" s="22"/>
      <c r="W135" s="22"/>
    </row>
    <row r="136" ht="16.5" spans="1:23">
      <c r="A136" s="25">
        <v>832</v>
      </c>
      <c r="B136" s="25" t="s">
        <v>202</v>
      </c>
      <c r="C136" s="25">
        <v>467.077</v>
      </c>
      <c r="D136" s="25">
        <v>496.293</v>
      </c>
      <c r="E136" s="25">
        <v>0</v>
      </c>
      <c r="F136" s="25">
        <v>0</v>
      </c>
      <c r="G136" s="25">
        <v>0</v>
      </c>
      <c r="H136" s="25">
        <v>1</v>
      </c>
      <c r="I136" s="20">
        <v>3.405</v>
      </c>
      <c r="J136" s="20">
        <v>9.092</v>
      </c>
      <c r="K136" s="21">
        <v>3</v>
      </c>
      <c r="L136" s="21">
        <v>0</v>
      </c>
      <c r="M136" s="21">
        <v>0</v>
      </c>
      <c r="N136" s="21">
        <v>0</v>
      </c>
      <c r="O136" s="21">
        <v>0</v>
      </c>
      <c r="P136" s="21">
        <v>-1.691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5">
        <v>847</v>
      </c>
      <c r="B137" s="25" t="s">
        <v>203</v>
      </c>
      <c r="C137" s="25">
        <v>3287.018</v>
      </c>
      <c r="D137" s="25">
        <v>3594.98</v>
      </c>
      <c r="E137" s="25">
        <v>0</v>
      </c>
      <c r="F137" s="25">
        <v>0</v>
      </c>
      <c r="G137" s="25">
        <v>0</v>
      </c>
      <c r="H137" s="25">
        <v>1</v>
      </c>
      <c r="I137" s="20">
        <v>1.632</v>
      </c>
      <c r="J137" s="20">
        <v>10.058</v>
      </c>
      <c r="K137" s="21">
        <v>4</v>
      </c>
      <c r="L137" s="21">
        <v>1</v>
      </c>
      <c r="M137" s="21">
        <v>-1</v>
      </c>
      <c r="N137" s="21">
        <v>1</v>
      </c>
      <c r="O137" s="21">
        <v>0</v>
      </c>
      <c r="P137" s="21">
        <v>1.935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5">
        <v>851</v>
      </c>
      <c r="B138" s="25" t="s">
        <v>204</v>
      </c>
      <c r="C138" s="25">
        <v>18404.59</v>
      </c>
      <c r="D138" s="25">
        <v>20810.84</v>
      </c>
      <c r="E138" s="25">
        <v>0</v>
      </c>
      <c r="F138" s="25">
        <v>0</v>
      </c>
      <c r="G138" s="25">
        <v>0</v>
      </c>
      <c r="H138" s="25">
        <v>1</v>
      </c>
      <c r="I138" s="20">
        <v>4.303</v>
      </c>
      <c r="J138" s="20">
        <v>15.368</v>
      </c>
      <c r="K138" s="21">
        <v>4</v>
      </c>
      <c r="L138" s="21">
        <v>1</v>
      </c>
      <c r="M138" s="21">
        <v>-1</v>
      </c>
      <c r="N138" s="21">
        <v>0</v>
      </c>
      <c r="O138" s="21">
        <v>0</v>
      </c>
      <c r="P138" s="21">
        <v>-1.415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5">
        <v>852</v>
      </c>
      <c r="B139" s="25" t="s">
        <v>205</v>
      </c>
      <c r="C139" s="25">
        <v>6974.134</v>
      </c>
      <c r="D139" s="25">
        <v>7692.505</v>
      </c>
      <c r="E139" s="25">
        <v>0</v>
      </c>
      <c r="F139" s="25">
        <v>0</v>
      </c>
      <c r="G139" s="25">
        <v>0</v>
      </c>
      <c r="H139" s="25">
        <v>1</v>
      </c>
      <c r="I139" s="20">
        <v>5.372</v>
      </c>
      <c r="J139" s="20">
        <v>14.209</v>
      </c>
      <c r="K139" s="21">
        <v>4</v>
      </c>
      <c r="L139" s="21">
        <v>2</v>
      </c>
      <c r="M139" s="21">
        <v>-1</v>
      </c>
      <c r="N139" s="21">
        <v>1</v>
      </c>
      <c r="O139" s="21">
        <v>0</v>
      </c>
      <c r="P139" s="21">
        <v>1.267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5">
        <v>854</v>
      </c>
      <c r="B140" s="25" t="s">
        <v>206</v>
      </c>
      <c r="C140" s="25">
        <v>4843.117</v>
      </c>
      <c r="D140" s="25">
        <v>5749.172</v>
      </c>
      <c r="E140" s="25">
        <v>0</v>
      </c>
      <c r="F140" s="25">
        <v>0</v>
      </c>
      <c r="G140" s="25">
        <v>0</v>
      </c>
      <c r="H140" s="25">
        <v>1</v>
      </c>
      <c r="I140" s="20">
        <v>9.477</v>
      </c>
      <c r="J140" s="20">
        <v>23.743</v>
      </c>
      <c r="K140" s="21">
        <v>4</v>
      </c>
      <c r="L140" s="21">
        <v>1</v>
      </c>
      <c r="M140" s="21">
        <v>-1</v>
      </c>
      <c r="N140" s="21">
        <v>1</v>
      </c>
      <c r="O140" s="21">
        <v>0</v>
      </c>
      <c r="P140" s="21">
        <v>2.606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5">
        <v>855</v>
      </c>
      <c r="B141" s="25" t="s">
        <v>207</v>
      </c>
      <c r="C141" s="25">
        <v>1518.485</v>
      </c>
      <c r="D141" s="25">
        <v>1669.93</v>
      </c>
      <c r="E141" s="25">
        <v>0</v>
      </c>
      <c r="F141" s="25">
        <v>0</v>
      </c>
      <c r="G141" s="25">
        <v>0</v>
      </c>
      <c r="H141" s="25">
        <v>1</v>
      </c>
      <c r="I141" s="20">
        <v>1.276</v>
      </c>
      <c r="J141" s="20">
        <v>10.23</v>
      </c>
      <c r="K141" s="21">
        <v>4</v>
      </c>
      <c r="L141" s="21">
        <v>1</v>
      </c>
      <c r="M141" s="21">
        <v>-1</v>
      </c>
      <c r="N141" s="21">
        <v>1</v>
      </c>
      <c r="O141" s="21">
        <v>0</v>
      </c>
      <c r="P141" s="21">
        <v>0.732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5">
        <v>856</v>
      </c>
      <c r="B142" s="25" t="s">
        <v>208</v>
      </c>
      <c r="C142" s="25">
        <v>6395.674</v>
      </c>
      <c r="D142" s="25">
        <v>7451.87</v>
      </c>
      <c r="E142" s="25">
        <v>0</v>
      </c>
      <c r="F142" s="25">
        <v>0</v>
      </c>
      <c r="G142" s="25">
        <v>0</v>
      </c>
      <c r="H142" s="25">
        <v>1</v>
      </c>
      <c r="I142" s="20">
        <v>9.414</v>
      </c>
      <c r="J142" s="20">
        <v>22.254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2.822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5">
        <v>858</v>
      </c>
      <c r="B143" s="25" t="s">
        <v>209</v>
      </c>
      <c r="C143" s="25">
        <v>8802.372</v>
      </c>
      <c r="D143" s="25">
        <v>11168.088</v>
      </c>
      <c r="E143" s="25">
        <v>0</v>
      </c>
      <c r="F143" s="25">
        <v>0</v>
      </c>
      <c r="G143" s="25">
        <v>0</v>
      </c>
      <c r="H143" s="25">
        <v>1</v>
      </c>
      <c r="I143" s="20">
        <v>3.321</v>
      </c>
      <c r="J143" s="20">
        <v>23.8</v>
      </c>
      <c r="K143" s="21">
        <v>4</v>
      </c>
      <c r="L143" s="21">
        <v>1</v>
      </c>
      <c r="M143" s="21">
        <v>-1</v>
      </c>
      <c r="N143" s="21">
        <v>1</v>
      </c>
      <c r="O143" s="21">
        <v>0</v>
      </c>
      <c r="P143" s="21">
        <v>8.61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5">
        <v>859</v>
      </c>
      <c r="B144" s="25" t="s">
        <v>210</v>
      </c>
      <c r="C144" s="25">
        <v>1667.594</v>
      </c>
      <c r="D144" s="25">
        <v>1836.922</v>
      </c>
      <c r="E144" s="25">
        <v>0</v>
      </c>
      <c r="F144" s="25">
        <v>0</v>
      </c>
      <c r="G144" s="25">
        <v>0</v>
      </c>
      <c r="H144" s="25">
        <v>1</v>
      </c>
      <c r="I144" s="20">
        <v>4.258</v>
      </c>
      <c r="J144" s="20">
        <v>13.083</v>
      </c>
      <c r="K144" s="21">
        <v>3</v>
      </c>
      <c r="L144" s="21">
        <v>1</v>
      </c>
      <c r="M144" s="21">
        <v>0</v>
      </c>
      <c r="N144" s="21">
        <v>0</v>
      </c>
      <c r="O144" s="21">
        <v>0</v>
      </c>
      <c r="P144" s="21">
        <v>2.698</v>
      </c>
      <c r="Q144" s="21">
        <v>1</v>
      </c>
      <c r="R144" s="21">
        <v>0</v>
      </c>
      <c r="S144" s="22"/>
      <c r="T144" s="22"/>
      <c r="U144" s="22"/>
      <c r="V144" s="22"/>
      <c r="W144" s="22"/>
    </row>
    <row r="145" ht="16.5" spans="1:23">
      <c r="A145" s="25">
        <v>860</v>
      </c>
      <c r="B145" s="25" t="s">
        <v>211</v>
      </c>
      <c r="C145" s="25">
        <v>1165.697</v>
      </c>
      <c r="D145" s="25">
        <v>1269.01</v>
      </c>
      <c r="E145" s="25">
        <v>0</v>
      </c>
      <c r="F145" s="25">
        <v>0</v>
      </c>
      <c r="G145" s="25">
        <v>0</v>
      </c>
      <c r="H145" s="25">
        <v>1</v>
      </c>
      <c r="I145" s="20">
        <v>1</v>
      </c>
      <c r="J145" s="20">
        <v>9.06</v>
      </c>
      <c r="K145" s="21">
        <v>4</v>
      </c>
      <c r="L145" s="21">
        <v>1</v>
      </c>
      <c r="M145" s="21">
        <v>-1</v>
      </c>
      <c r="N145" s="21">
        <v>0</v>
      </c>
      <c r="O145" s="21">
        <v>0</v>
      </c>
      <c r="P145" s="21">
        <v>1.677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5">
        <v>861</v>
      </c>
      <c r="B146" s="25" t="s">
        <v>212</v>
      </c>
      <c r="C146" s="25">
        <v>2434.288</v>
      </c>
      <c r="D146" s="25">
        <v>2618.71</v>
      </c>
      <c r="E146" s="25">
        <v>0</v>
      </c>
      <c r="F146" s="25">
        <v>0</v>
      </c>
      <c r="G146" s="25">
        <v>0</v>
      </c>
      <c r="H146" s="25">
        <v>1</v>
      </c>
      <c r="I146" s="20">
        <v>2.725</v>
      </c>
      <c r="J146" s="20">
        <v>9.576</v>
      </c>
      <c r="K146" s="21">
        <v>4</v>
      </c>
      <c r="L146" s="21">
        <v>1</v>
      </c>
      <c r="M146" s="21">
        <v>-1</v>
      </c>
      <c r="N146" s="21">
        <v>0</v>
      </c>
      <c r="O146" s="21">
        <v>0</v>
      </c>
      <c r="P146" s="21">
        <v>-0.539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5">
        <v>865</v>
      </c>
      <c r="B147" s="25" t="s">
        <v>213</v>
      </c>
      <c r="C147" s="25">
        <v>1441.102</v>
      </c>
      <c r="D147" s="25">
        <v>1573.751</v>
      </c>
      <c r="E147" s="25">
        <v>0</v>
      </c>
      <c r="F147" s="25">
        <v>0</v>
      </c>
      <c r="G147" s="25">
        <v>0</v>
      </c>
      <c r="H147" s="25">
        <v>1</v>
      </c>
      <c r="I147" s="20">
        <v>1.501</v>
      </c>
      <c r="J147" s="20">
        <v>9.803</v>
      </c>
      <c r="K147" s="21">
        <v>4</v>
      </c>
      <c r="L147" s="21">
        <v>1</v>
      </c>
      <c r="M147" s="21">
        <v>-1</v>
      </c>
      <c r="N147" s="21">
        <v>1</v>
      </c>
      <c r="O147" s="21">
        <v>0</v>
      </c>
      <c r="P147" s="21">
        <v>2.44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5">
        <v>888</v>
      </c>
      <c r="B148" s="25" t="s">
        <v>214</v>
      </c>
      <c r="C148" s="25">
        <v>4256.199</v>
      </c>
      <c r="D148" s="25">
        <v>4605.016</v>
      </c>
      <c r="E148" s="25">
        <v>0</v>
      </c>
      <c r="F148" s="25">
        <v>0</v>
      </c>
      <c r="G148" s="25">
        <v>0</v>
      </c>
      <c r="H148" s="25">
        <v>1</v>
      </c>
      <c r="I148" s="20">
        <v>2.425</v>
      </c>
      <c r="J148" s="20">
        <v>9.816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6.001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5">
        <v>891</v>
      </c>
      <c r="B149" s="25" t="s">
        <v>215</v>
      </c>
      <c r="C149" s="25">
        <v>1675.322</v>
      </c>
      <c r="D149" s="25">
        <v>1954.541</v>
      </c>
      <c r="E149" s="25">
        <v>0</v>
      </c>
      <c r="F149" s="25">
        <v>0</v>
      </c>
      <c r="G149" s="25">
        <v>0</v>
      </c>
      <c r="H149" s="25">
        <v>1</v>
      </c>
      <c r="I149" s="20">
        <v>2.504</v>
      </c>
      <c r="J149" s="20">
        <v>16.432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5.793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5">
        <v>902</v>
      </c>
      <c r="B150" s="25" t="s">
        <v>216</v>
      </c>
      <c r="C150" s="25">
        <v>5796.816</v>
      </c>
      <c r="D150" s="25">
        <v>6356.549</v>
      </c>
      <c r="E150" s="25">
        <v>0</v>
      </c>
      <c r="F150" s="25">
        <v>0</v>
      </c>
      <c r="G150" s="25">
        <v>0</v>
      </c>
      <c r="H150" s="25">
        <v>1</v>
      </c>
      <c r="I150" s="20">
        <v>3.823</v>
      </c>
      <c r="J150" s="20">
        <v>12.292</v>
      </c>
      <c r="K150" s="21">
        <v>4</v>
      </c>
      <c r="L150" s="21">
        <v>1</v>
      </c>
      <c r="M150" s="21">
        <v>-1</v>
      </c>
      <c r="N150" s="21">
        <v>1</v>
      </c>
      <c r="O150" s="21">
        <v>0</v>
      </c>
      <c r="P150" s="21">
        <v>6.395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5">
        <v>903</v>
      </c>
      <c r="B151" s="25" t="s">
        <v>217</v>
      </c>
      <c r="C151" s="25">
        <v>4134.487</v>
      </c>
      <c r="D151" s="25">
        <v>4612.826</v>
      </c>
      <c r="E151" s="25">
        <v>0</v>
      </c>
      <c r="F151" s="25">
        <v>0</v>
      </c>
      <c r="G151" s="25">
        <v>0</v>
      </c>
      <c r="H151" s="25">
        <v>1</v>
      </c>
      <c r="I151" s="20">
        <v>0.763</v>
      </c>
      <c r="J151" s="20">
        <v>11.053</v>
      </c>
      <c r="K151" s="21">
        <v>3</v>
      </c>
      <c r="L151" s="21">
        <v>1</v>
      </c>
      <c r="M151" s="21">
        <v>-1</v>
      </c>
      <c r="N151" s="21">
        <v>1</v>
      </c>
      <c r="O151" s="21">
        <v>0</v>
      </c>
      <c r="P151" s="21">
        <v>5.594</v>
      </c>
      <c r="Q151" s="21">
        <v>1</v>
      </c>
      <c r="R151" s="21">
        <v>0</v>
      </c>
      <c r="S151" s="22"/>
      <c r="T151" s="22"/>
      <c r="U151" s="22"/>
      <c r="V151" s="22"/>
      <c r="W151" s="22"/>
    </row>
    <row r="152" ht="16.5" spans="1:23">
      <c r="A152" s="25">
        <v>905</v>
      </c>
      <c r="B152" s="25" t="s">
        <v>218</v>
      </c>
      <c r="C152" s="25">
        <v>6638.665</v>
      </c>
      <c r="D152" s="25">
        <v>7582.07</v>
      </c>
      <c r="E152" s="25">
        <v>0</v>
      </c>
      <c r="F152" s="25">
        <v>0</v>
      </c>
      <c r="G152" s="25">
        <v>0</v>
      </c>
      <c r="H152" s="25">
        <v>1</v>
      </c>
      <c r="I152" s="20">
        <v>5.891</v>
      </c>
      <c r="J152" s="20">
        <v>17.601</v>
      </c>
      <c r="K152" s="21">
        <v>4</v>
      </c>
      <c r="L152" s="21">
        <v>1</v>
      </c>
      <c r="M152" s="21">
        <v>-1</v>
      </c>
      <c r="N152" s="21">
        <v>0</v>
      </c>
      <c r="O152" s="21">
        <v>0</v>
      </c>
      <c r="P152" s="21">
        <v>7.854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5">
        <v>906</v>
      </c>
      <c r="B153" s="25" t="s">
        <v>219</v>
      </c>
      <c r="C153" s="25">
        <v>4704.442</v>
      </c>
      <c r="D153" s="25">
        <v>5221.711</v>
      </c>
      <c r="E153" s="25">
        <v>0</v>
      </c>
      <c r="F153" s="25">
        <v>0</v>
      </c>
      <c r="G153" s="25">
        <v>0</v>
      </c>
      <c r="H153" s="25">
        <v>1</v>
      </c>
      <c r="I153" s="20">
        <v>1.894</v>
      </c>
      <c r="J153" s="20">
        <v>11.613</v>
      </c>
      <c r="K153" s="21">
        <v>4</v>
      </c>
      <c r="L153" s="21">
        <v>1</v>
      </c>
      <c r="M153" s="21">
        <v>-1</v>
      </c>
      <c r="N153" s="21">
        <v>1</v>
      </c>
      <c r="O153" s="21">
        <v>0</v>
      </c>
      <c r="P153" s="21">
        <v>4.088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5">
        <v>907</v>
      </c>
      <c r="B154" s="25" t="s">
        <v>220</v>
      </c>
      <c r="C154" s="25">
        <v>5806.437</v>
      </c>
      <c r="D154" s="25">
        <v>6636.185</v>
      </c>
      <c r="E154" s="25">
        <v>0</v>
      </c>
      <c r="F154" s="25">
        <v>0</v>
      </c>
      <c r="G154" s="25">
        <v>0</v>
      </c>
      <c r="H154" s="25">
        <v>1</v>
      </c>
      <c r="I154" s="20">
        <v>3.544</v>
      </c>
      <c r="J154" s="20">
        <v>15.604</v>
      </c>
      <c r="K154" s="21">
        <v>4</v>
      </c>
      <c r="L154" s="21">
        <v>2</v>
      </c>
      <c r="M154" s="21">
        <v>-1</v>
      </c>
      <c r="N154" s="21">
        <v>0</v>
      </c>
      <c r="O154" s="21">
        <v>0</v>
      </c>
      <c r="P154" s="21">
        <v>4.233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5">
        <v>909</v>
      </c>
      <c r="B155" s="25" t="s">
        <v>221</v>
      </c>
      <c r="C155" s="25">
        <v>3122.198</v>
      </c>
      <c r="D155" s="25">
        <v>3958.97</v>
      </c>
      <c r="E155" s="25">
        <v>0</v>
      </c>
      <c r="F155" s="25">
        <v>0</v>
      </c>
      <c r="G155" s="25">
        <v>0</v>
      </c>
      <c r="H155" s="25">
        <v>1</v>
      </c>
      <c r="I155" s="20">
        <v>9.413</v>
      </c>
      <c r="J155" s="20">
        <v>28.56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3.581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5">
        <v>923</v>
      </c>
      <c r="B156" s="25" t="s">
        <v>222</v>
      </c>
      <c r="C156" s="25">
        <v>252.67</v>
      </c>
      <c r="D156" s="25">
        <v>253.734</v>
      </c>
      <c r="E156" s="25">
        <v>0</v>
      </c>
      <c r="F156" s="25">
        <v>0</v>
      </c>
      <c r="G156" s="25">
        <v>0</v>
      </c>
      <c r="H156" s="25">
        <v>1</v>
      </c>
      <c r="I156" s="20">
        <v>0.168</v>
      </c>
      <c r="J156" s="20">
        <v>0.586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9.208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5">
        <v>926</v>
      </c>
      <c r="B157" s="25" t="s">
        <v>223</v>
      </c>
      <c r="C157" s="25">
        <v>2231.199</v>
      </c>
      <c r="D157" s="25">
        <v>2390.047</v>
      </c>
      <c r="E157" s="25">
        <v>0</v>
      </c>
      <c r="F157" s="25">
        <v>0</v>
      </c>
      <c r="G157" s="25">
        <v>0</v>
      </c>
      <c r="H157" s="25">
        <v>1</v>
      </c>
      <c r="I157" s="20">
        <v>3.19</v>
      </c>
      <c r="J157" s="20">
        <v>9.624</v>
      </c>
      <c r="K157" s="21">
        <v>4</v>
      </c>
      <c r="L157" s="21">
        <v>2</v>
      </c>
      <c r="M157" s="21">
        <v>-1</v>
      </c>
      <c r="N157" s="21">
        <v>1</v>
      </c>
      <c r="O157" s="21">
        <v>0</v>
      </c>
      <c r="P157" s="21">
        <v>5.178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5">
        <v>929</v>
      </c>
      <c r="B158" s="25" t="s">
        <v>224</v>
      </c>
      <c r="C158" s="25">
        <v>3511.235</v>
      </c>
      <c r="D158" s="25">
        <v>4322.734</v>
      </c>
      <c r="E158" s="25">
        <v>0</v>
      </c>
      <c r="F158" s="25">
        <v>0</v>
      </c>
      <c r="G158" s="25">
        <v>0</v>
      </c>
      <c r="H158" s="25">
        <v>1</v>
      </c>
      <c r="I158" s="20">
        <v>9.57</v>
      </c>
      <c r="J158" s="20">
        <v>26.546</v>
      </c>
      <c r="K158" s="21">
        <v>4</v>
      </c>
      <c r="L158" s="21">
        <v>2</v>
      </c>
      <c r="M158" s="21">
        <v>-1</v>
      </c>
      <c r="N158" s="21">
        <v>1</v>
      </c>
      <c r="O158" s="21">
        <v>0</v>
      </c>
      <c r="P158" s="21">
        <v>1.789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5">
        <v>936</v>
      </c>
      <c r="B159" s="25" t="s">
        <v>225</v>
      </c>
      <c r="C159" s="25">
        <v>7858.404</v>
      </c>
      <c r="D159" s="25">
        <v>9846.103</v>
      </c>
      <c r="E159" s="25">
        <v>0</v>
      </c>
      <c r="F159" s="25">
        <v>0</v>
      </c>
      <c r="G159" s="25">
        <v>0</v>
      </c>
      <c r="H159" s="25">
        <v>1</v>
      </c>
      <c r="I159" s="20">
        <v>6.306</v>
      </c>
      <c r="J159" s="20">
        <v>25.221</v>
      </c>
      <c r="K159" s="21">
        <v>4</v>
      </c>
      <c r="L159" s="21">
        <v>1</v>
      </c>
      <c r="M159" s="21">
        <v>-1</v>
      </c>
      <c r="N159" s="21">
        <v>1</v>
      </c>
      <c r="O159" s="21">
        <v>0</v>
      </c>
      <c r="P159" s="21">
        <v>2.135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5">
        <v>944</v>
      </c>
      <c r="B160" s="25" t="s">
        <v>226</v>
      </c>
      <c r="C160" s="25">
        <v>4130.643</v>
      </c>
      <c r="D160" s="25">
        <v>5152.727</v>
      </c>
      <c r="E160" s="25">
        <v>0</v>
      </c>
      <c r="F160" s="25">
        <v>0</v>
      </c>
      <c r="G160" s="25">
        <v>0</v>
      </c>
      <c r="H160" s="25">
        <v>1</v>
      </c>
      <c r="I160" s="20">
        <v>9.67</v>
      </c>
      <c r="J160" s="20">
        <v>27.588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1.974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5">
        <v>961</v>
      </c>
      <c r="B161" s="25" t="s">
        <v>227</v>
      </c>
      <c r="C161" s="25">
        <v>3935.616</v>
      </c>
      <c r="D161" s="25">
        <v>4896.275</v>
      </c>
      <c r="E161" s="25">
        <v>0</v>
      </c>
      <c r="F161" s="25">
        <v>0</v>
      </c>
      <c r="G161" s="25">
        <v>0</v>
      </c>
      <c r="H161" s="25">
        <v>1</v>
      </c>
      <c r="I161" s="20">
        <v>10.032</v>
      </c>
      <c r="J161" s="20">
        <v>27.684</v>
      </c>
      <c r="K161" s="21">
        <v>4</v>
      </c>
      <c r="L161" s="21">
        <v>2</v>
      </c>
      <c r="M161" s="21">
        <v>-1</v>
      </c>
      <c r="N161" s="21">
        <v>1</v>
      </c>
      <c r="O161" s="21">
        <v>0</v>
      </c>
      <c r="P161" s="21">
        <v>3.188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5">
        <v>966</v>
      </c>
      <c r="B162" s="25" t="s">
        <v>228</v>
      </c>
      <c r="C162" s="25">
        <v>8068.794</v>
      </c>
      <c r="D162" s="25">
        <v>9066.679</v>
      </c>
      <c r="E162" s="25">
        <v>0</v>
      </c>
      <c r="F162" s="25">
        <v>0</v>
      </c>
      <c r="G162" s="25">
        <v>0</v>
      </c>
      <c r="H162" s="25">
        <v>1</v>
      </c>
      <c r="I162" s="20">
        <v>2.6</v>
      </c>
      <c r="J162" s="20">
        <v>13.32</v>
      </c>
      <c r="K162" s="21">
        <v>4</v>
      </c>
      <c r="L162" s="21">
        <v>2</v>
      </c>
      <c r="M162" s="21">
        <v>-1</v>
      </c>
      <c r="N162" s="21">
        <v>1</v>
      </c>
      <c r="O162" s="21">
        <v>0</v>
      </c>
      <c r="P162" s="21">
        <v>4.971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5">
        <v>979</v>
      </c>
      <c r="B163" s="25" t="s">
        <v>229</v>
      </c>
      <c r="C163" s="25">
        <v>5732.173</v>
      </c>
      <c r="D163" s="25">
        <v>6747.363</v>
      </c>
      <c r="E163" s="25">
        <v>0</v>
      </c>
      <c r="F163" s="25">
        <v>0</v>
      </c>
      <c r="G163" s="25">
        <v>0</v>
      </c>
      <c r="H163" s="25">
        <v>1</v>
      </c>
      <c r="I163" s="20">
        <v>6.379</v>
      </c>
      <c r="J163" s="20">
        <v>20.465</v>
      </c>
      <c r="K163" s="21">
        <v>4</v>
      </c>
      <c r="L163" s="21">
        <v>2</v>
      </c>
      <c r="M163" s="21">
        <v>-1</v>
      </c>
      <c r="N163" s="21">
        <v>1</v>
      </c>
      <c r="O163" s="21">
        <v>0</v>
      </c>
      <c r="P163" s="21">
        <v>6.63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5">
        <v>982</v>
      </c>
      <c r="B164" s="25" t="s">
        <v>230</v>
      </c>
      <c r="C164" s="25">
        <v>8165.339</v>
      </c>
      <c r="D164" s="25">
        <v>9144.131</v>
      </c>
      <c r="E164" s="25">
        <v>0</v>
      </c>
      <c r="F164" s="25">
        <v>0</v>
      </c>
      <c r="G164" s="25">
        <v>0</v>
      </c>
      <c r="H164" s="25">
        <v>1</v>
      </c>
      <c r="I164" s="20">
        <v>5.42</v>
      </c>
      <c r="J164" s="20">
        <v>15.544</v>
      </c>
      <c r="K164" s="21">
        <v>4</v>
      </c>
      <c r="L164" s="21">
        <v>1</v>
      </c>
      <c r="M164" s="21">
        <v>-1</v>
      </c>
      <c r="N164" s="21">
        <v>1</v>
      </c>
      <c r="O164" s="21">
        <v>0</v>
      </c>
      <c r="P164" s="21">
        <v>12.841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5">
        <v>985</v>
      </c>
      <c r="B165" s="25" t="s">
        <v>231</v>
      </c>
      <c r="C165" s="25">
        <v>5455.868</v>
      </c>
      <c r="D165" s="25">
        <v>5983.058</v>
      </c>
      <c r="E165" s="25">
        <v>0</v>
      </c>
      <c r="F165" s="25">
        <v>0</v>
      </c>
      <c r="G165" s="25">
        <v>0</v>
      </c>
      <c r="H165" s="25">
        <v>1</v>
      </c>
      <c r="I165" s="20">
        <v>3.773</v>
      </c>
      <c r="J165" s="20">
        <v>12.252</v>
      </c>
      <c r="K165" s="21">
        <v>4</v>
      </c>
      <c r="L165" s="21">
        <v>1</v>
      </c>
      <c r="M165" s="21">
        <v>-1</v>
      </c>
      <c r="N165" s="21">
        <v>1</v>
      </c>
      <c r="O165" s="21">
        <v>0</v>
      </c>
      <c r="P165" s="21">
        <v>24.589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5">
        <v>987</v>
      </c>
      <c r="B166" s="25" t="s">
        <v>232</v>
      </c>
      <c r="C166" s="25">
        <v>3973.583</v>
      </c>
      <c r="D166" s="25">
        <v>4863.301</v>
      </c>
      <c r="E166" s="25">
        <v>0</v>
      </c>
      <c r="F166" s="25">
        <v>0</v>
      </c>
      <c r="G166" s="25">
        <v>0</v>
      </c>
      <c r="H166" s="25">
        <v>1</v>
      </c>
      <c r="I166" s="20">
        <v>9.104</v>
      </c>
      <c r="J166" s="20">
        <v>25.733</v>
      </c>
      <c r="K166" s="21">
        <v>4</v>
      </c>
      <c r="L166" s="21">
        <v>1</v>
      </c>
      <c r="M166" s="21">
        <v>-1</v>
      </c>
      <c r="N166" s="21">
        <v>1</v>
      </c>
      <c r="O166" s="21">
        <v>0</v>
      </c>
      <c r="P166" s="21">
        <v>9.655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5">
        <v>988</v>
      </c>
      <c r="B167" s="25" t="s">
        <v>233</v>
      </c>
      <c r="C167" s="25">
        <v>3684.7</v>
      </c>
      <c r="D167" s="25">
        <v>4250.343</v>
      </c>
      <c r="E167" s="25">
        <v>0</v>
      </c>
      <c r="F167" s="25">
        <v>0</v>
      </c>
      <c r="G167" s="25">
        <v>0</v>
      </c>
      <c r="H167" s="25">
        <v>1</v>
      </c>
      <c r="I167" s="20">
        <v>1.879</v>
      </c>
      <c r="J167" s="20">
        <v>14.938</v>
      </c>
      <c r="K167" s="21">
        <v>3</v>
      </c>
      <c r="L167" s="21">
        <v>2</v>
      </c>
      <c r="M167" s="21">
        <v>0</v>
      </c>
      <c r="N167" s="21">
        <v>0</v>
      </c>
      <c r="O167" s="21">
        <v>0</v>
      </c>
      <c r="P167" s="21">
        <v>3.947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5">
        <v>994</v>
      </c>
      <c r="B168" s="25" t="s">
        <v>234</v>
      </c>
      <c r="C168" s="25">
        <v>9017.858</v>
      </c>
      <c r="D168" s="25">
        <v>11056.398</v>
      </c>
      <c r="E168" s="25">
        <v>0</v>
      </c>
      <c r="F168" s="25">
        <v>0</v>
      </c>
      <c r="G168" s="25">
        <v>0</v>
      </c>
      <c r="H168" s="25">
        <v>1</v>
      </c>
      <c r="I168" s="20">
        <v>5.772</v>
      </c>
      <c r="J168" s="20">
        <v>23.145</v>
      </c>
      <c r="K168" s="21">
        <v>3</v>
      </c>
      <c r="L168" s="21">
        <v>1</v>
      </c>
      <c r="M168" s="21">
        <v>-1</v>
      </c>
      <c r="N168" s="21">
        <v>1</v>
      </c>
      <c r="O168" s="21">
        <v>0</v>
      </c>
      <c r="P168" s="21">
        <v>15.931</v>
      </c>
      <c r="Q168" s="21">
        <v>1</v>
      </c>
      <c r="R168" s="21">
        <v>0</v>
      </c>
      <c r="S168" s="22"/>
      <c r="T168" s="22"/>
      <c r="U168" s="22"/>
      <c r="V168" s="22"/>
      <c r="W168" s="22"/>
    </row>
    <row r="169" ht="16.5" spans="1:23">
      <c r="A169" s="25">
        <v>399001</v>
      </c>
      <c r="B169" s="25" t="s">
        <v>235</v>
      </c>
      <c r="C169" s="25">
        <v>12013.13</v>
      </c>
      <c r="D169" s="25">
        <v>13818.498</v>
      </c>
      <c r="E169" s="25">
        <v>0</v>
      </c>
      <c r="F169" s="25">
        <v>0</v>
      </c>
      <c r="G169" s="25">
        <v>0</v>
      </c>
      <c r="H169" s="25">
        <v>1</v>
      </c>
      <c r="I169" s="20">
        <v>2.136</v>
      </c>
      <c r="J169" s="20">
        <v>14.922</v>
      </c>
      <c r="K169" s="21">
        <v>4</v>
      </c>
      <c r="L169" s="21">
        <v>1</v>
      </c>
      <c r="M169" s="21">
        <v>-1</v>
      </c>
      <c r="N169" s="21">
        <v>0</v>
      </c>
      <c r="O169" s="21">
        <v>0</v>
      </c>
      <c r="P169" s="21">
        <v>33.873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5">
        <v>399002</v>
      </c>
      <c r="B170" s="25" t="s">
        <v>236</v>
      </c>
      <c r="C170" s="25">
        <v>16092.388</v>
      </c>
      <c r="D170" s="25">
        <v>18514.238</v>
      </c>
      <c r="E170" s="25">
        <v>0</v>
      </c>
      <c r="F170" s="25">
        <v>0</v>
      </c>
      <c r="G170" s="25">
        <v>0</v>
      </c>
      <c r="H170" s="25">
        <v>1</v>
      </c>
      <c r="I170" s="20">
        <v>2.335</v>
      </c>
      <c r="J170" s="20">
        <v>15.11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5.252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5">
        <v>399005</v>
      </c>
      <c r="B171" s="25" t="s">
        <v>237</v>
      </c>
      <c r="C171" s="25">
        <v>7329.261</v>
      </c>
      <c r="D171" s="25">
        <v>8551.237</v>
      </c>
      <c r="E171" s="25">
        <v>0</v>
      </c>
      <c r="F171" s="25">
        <v>0</v>
      </c>
      <c r="G171" s="25">
        <v>0</v>
      </c>
      <c r="H171" s="25">
        <v>1</v>
      </c>
      <c r="I171" s="20">
        <v>1.394</v>
      </c>
      <c r="J171" s="20">
        <v>15.485</v>
      </c>
      <c r="K171" s="21">
        <v>4</v>
      </c>
      <c r="L171" s="21">
        <v>0</v>
      </c>
      <c r="M171" s="21">
        <v>-1</v>
      </c>
      <c r="N171" s="21">
        <v>1</v>
      </c>
      <c r="O171" s="21">
        <v>0</v>
      </c>
      <c r="P171" s="21">
        <v>-8.292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5">
        <v>399008</v>
      </c>
      <c r="B172" s="25" t="s">
        <v>238</v>
      </c>
      <c r="C172" s="25">
        <v>1482.304</v>
      </c>
      <c r="D172" s="25">
        <v>1698.684</v>
      </c>
      <c r="E172" s="25">
        <v>0</v>
      </c>
      <c r="F172" s="25">
        <v>0</v>
      </c>
      <c r="G172" s="25">
        <v>0</v>
      </c>
      <c r="H172" s="25">
        <v>1</v>
      </c>
      <c r="I172" s="20">
        <v>2.32</v>
      </c>
      <c r="J172" s="20">
        <v>14.763</v>
      </c>
      <c r="K172" s="21">
        <v>3</v>
      </c>
      <c r="L172" s="21">
        <v>1</v>
      </c>
      <c r="M172" s="21">
        <v>-1</v>
      </c>
      <c r="N172" s="21">
        <v>0</v>
      </c>
      <c r="O172" s="21">
        <v>0</v>
      </c>
      <c r="P172" s="21">
        <v>11.438</v>
      </c>
      <c r="Q172" s="21">
        <v>1</v>
      </c>
      <c r="R172" s="21">
        <v>0</v>
      </c>
      <c r="S172" s="22"/>
      <c r="T172" s="22"/>
      <c r="U172" s="22"/>
      <c r="V172" s="22"/>
      <c r="W172" s="22"/>
    </row>
    <row r="173" ht="16.5" spans="1:23">
      <c r="A173" s="25">
        <v>399009</v>
      </c>
      <c r="B173" s="25" t="s">
        <v>239</v>
      </c>
      <c r="C173" s="25">
        <v>4561.871</v>
      </c>
      <c r="D173" s="25">
        <v>5318.437</v>
      </c>
      <c r="E173" s="25">
        <v>0</v>
      </c>
      <c r="F173" s="25">
        <v>0</v>
      </c>
      <c r="G173" s="25">
        <v>0</v>
      </c>
      <c r="H173" s="25">
        <v>1</v>
      </c>
      <c r="I173" s="20">
        <v>6.406</v>
      </c>
      <c r="J173" s="20">
        <v>19.72</v>
      </c>
      <c r="K173" s="21">
        <v>3</v>
      </c>
      <c r="L173" s="21">
        <v>2</v>
      </c>
      <c r="M173" s="21">
        <v>0</v>
      </c>
      <c r="N173" s="21">
        <v>0</v>
      </c>
      <c r="O173" s="21">
        <v>0</v>
      </c>
      <c r="P173" s="21">
        <v>3.165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5">
        <v>399010</v>
      </c>
      <c r="B174" s="25" t="s">
        <v>240</v>
      </c>
      <c r="C174" s="25">
        <v>8050.387</v>
      </c>
      <c r="D174" s="25">
        <v>8881.357</v>
      </c>
      <c r="E174" s="25">
        <v>0</v>
      </c>
      <c r="F174" s="25">
        <v>0</v>
      </c>
      <c r="G174" s="25">
        <v>0</v>
      </c>
      <c r="H174" s="25">
        <v>1</v>
      </c>
      <c r="I174" s="20">
        <v>6.557</v>
      </c>
      <c r="J174" s="20">
        <v>15.299</v>
      </c>
      <c r="K174" s="21">
        <v>4</v>
      </c>
      <c r="L174" s="21">
        <v>0</v>
      </c>
      <c r="M174" s="21">
        <v>-1</v>
      </c>
      <c r="N174" s="21">
        <v>0</v>
      </c>
      <c r="O174" s="21">
        <v>0</v>
      </c>
      <c r="P174" s="21">
        <v>24.624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5">
        <v>399011</v>
      </c>
      <c r="B175" s="25" t="s">
        <v>241</v>
      </c>
      <c r="C175" s="25">
        <v>5874.086</v>
      </c>
      <c r="D175" s="25">
        <v>6678.132</v>
      </c>
      <c r="E175" s="25">
        <v>0</v>
      </c>
      <c r="F175" s="25">
        <v>0</v>
      </c>
      <c r="G175" s="25">
        <v>0</v>
      </c>
      <c r="H175" s="25">
        <v>1</v>
      </c>
      <c r="I175" s="20">
        <v>2.852</v>
      </c>
      <c r="J175" s="20">
        <v>14.548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9.453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5">
        <v>399012</v>
      </c>
      <c r="B176" s="25" t="s">
        <v>242</v>
      </c>
      <c r="C176" s="25">
        <v>3917.882</v>
      </c>
      <c r="D176" s="25">
        <v>4652.982</v>
      </c>
      <c r="E176" s="25">
        <v>0</v>
      </c>
      <c r="F176" s="25">
        <v>0</v>
      </c>
      <c r="G176" s="25">
        <v>0</v>
      </c>
      <c r="H176" s="25">
        <v>1</v>
      </c>
      <c r="I176" s="20">
        <v>1.825</v>
      </c>
      <c r="J176" s="20">
        <v>17.335</v>
      </c>
      <c r="K176" s="21">
        <v>4</v>
      </c>
      <c r="L176" s="21">
        <v>1</v>
      </c>
      <c r="M176" s="21">
        <v>0</v>
      </c>
      <c r="N176" s="21">
        <v>0</v>
      </c>
      <c r="O176" s="21">
        <v>0</v>
      </c>
      <c r="P176" s="21">
        <v>-5.343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5">
        <v>399013</v>
      </c>
      <c r="B177" s="25" t="s">
        <v>243</v>
      </c>
      <c r="C177" s="25">
        <v>5060.752</v>
      </c>
      <c r="D177" s="25">
        <v>5620.652</v>
      </c>
      <c r="E177" s="25">
        <v>0</v>
      </c>
      <c r="F177" s="25">
        <v>0</v>
      </c>
      <c r="G177" s="25">
        <v>0</v>
      </c>
      <c r="H177" s="25">
        <v>1</v>
      </c>
      <c r="I177" s="20">
        <v>2.798</v>
      </c>
      <c r="J177" s="20">
        <v>12.481</v>
      </c>
      <c r="K177" s="21">
        <v>4</v>
      </c>
      <c r="L177" s="21">
        <v>1</v>
      </c>
      <c r="M177" s="21">
        <v>-1</v>
      </c>
      <c r="N177" s="21">
        <v>0</v>
      </c>
      <c r="O177" s="21">
        <v>0</v>
      </c>
      <c r="P177" s="21">
        <v>35.97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5">
        <v>399015</v>
      </c>
      <c r="B178" s="25" t="s">
        <v>244</v>
      </c>
      <c r="C178" s="25">
        <v>2741.501</v>
      </c>
      <c r="D178" s="25">
        <v>3023.256</v>
      </c>
      <c r="E178" s="25">
        <v>0</v>
      </c>
      <c r="F178" s="25">
        <v>0</v>
      </c>
      <c r="G178" s="25">
        <v>0</v>
      </c>
      <c r="H178" s="25">
        <v>1</v>
      </c>
      <c r="I178" s="20">
        <v>4.633</v>
      </c>
      <c r="J178" s="20">
        <v>13.52</v>
      </c>
      <c r="K178" s="21">
        <v>3</v>
      </c>
      <c r="L178" s="21">
        <v>1</v>
      </c>
      <c r="M178" s="21">
        <v>-1</v>
      </c>
      <c r="N178" s="21">
        <v>0</v>
      </c>
      <c r="O178" s="21">
        <v>0</v>
      </c>
      <c r="P178" s="21">
        <v>0.355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5">
        <v>399016</v>
      </c>
      <c r="B179" s="25" t="s">
        <v>245</v>
      </c>
      <c r="C179" s="25">
        <v>5039.071</v>
      </c>
      <c r="D179" s="25">
        <v>5981.606</v>
      </c>
      <c r="E179" s="25">
        <v>0</v>
      </c>
      <c r="F179" s="25">
        <v>0</v>
      </c>
      <c r="G179" s="25">
        <v>0</v>
      </c>
      <c r="H179" s="25">
        <v>1</v>
      </c>
      <c r="I179" s="20">
        <v>3.874</v>
      </c>
      <c r="J179" s="20">
        <v>19.021</v>
      </c>
      <c r="K179" s="21">
        <v>4</v>
      </c>
      <c r="L179" s="21">
        <v>1</v>
      </c>
      <c r="M179" s="21">
        <v>0</v>
      </c>
      <c r="N179" s="21">
        <v>0</v>
      </c>
      <c r="O179" s="21">
        <v>0</v>
      </c>
      <c r="P179" s="21">
        <v>-1.18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5">
        <v>399017</v>
      </c>
      <c r="B180" s="25" t="s">
        <v>246</v>
      </c>
      <c r="C180" s="25">
        <v>4366.563</v>
      </c>
      <c r="D180" s="25">
        <v>5080.63</v>
      </c>
      <c r="E180" s="25">
        <v>0</v>
      </c>
      <c r="F180" s="25">
        <v>0</v>
      </c>
      <c r="G180" s="25">
        <v>0</v>
      </c>
      <c r="H180" s="25">
        <v>1</v>
      </c>
      <c r="I180" s="20">
        <v>3.51</v>
      </c>
      <c r="J180" s="20">
        <v>17.071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1.632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5">
        <v>399018</v>
      </c>
      <c r="B181" s="25" t="s">
        <v>247</v>
      </c>
      <c r="C181" s="25">
        <v>5227.196</v>
      </c>
      <c r="D181" s="25">
        <v>6095.805</v>
      </c>
      <c r="E181" s="25">
        <v>0</v>
      </c>
      <c r="F181" s="25">
        <v>0</v>
      </c>
      <c r="G181" s="25">
        <v>0</v>
      </c>
      <c r="H181" s="25">
        <v>1</v>
      </c>
      <c r="I181" s="20">
        <v>5.586</v>
      </c>
      <c r="J181" s="20">
        <v>19.04</v>
      </c>
      <c r="K181" s="21">
        <v>4</v>
      </c>
      <c r="L181" s="21">
        <v>1</v>
      </c>
      <c r="M181" s="21">
        <v>-1</v>
      </c>
      <c r="N181" s="21">
        <v>1</v>
      </c>
      <c r="O181" s="21">
        <v>0</v>
      </c>
      <c r="P181" s="21">
        <v>3.444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5">
        <v>399019</v>
      </c>
      <c r="B182" s="25" t="s">
        <v>248</v>
      </c>
      <c r="C182" s="25">
        <v>4155.919</v>
      </c>
      <c r="D182" s="25">
        <v>4636.065</v>
      </c>
      <c r="E182" s="25">
        <v>0</v>
      </c>
      <c r="F182" s="25">
        <v>0</v>
      </c>
      <c r="G182" s="25">
        <v>0</v>
      </c>
      <c r="H182" s="25">
        <v>1</v>
      </c>
      <c r="I182" s="20">
        <v>5.828</v>
      </c>
      <c r="J182" s="20">
        <v>15.581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0.5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5">
        <v>399020</v>
      </c>
      <c r="B183" s="25" t="s">
        <v>249</v>
      </c>
      <c r="C183" s="25">
        <v>1636.415</v>
      </c>
      <c r="D183" s="25">
        <v>1830.847</v>
      </c>
      <c r="E183" s="25">
        <v>0</v>
      </c>
      <c r="F183" s="25">
        <v>0</v>
      </c>
      <c r="G183" s="25">
        <v>0</v>
      </c>
      <c r="H183" s="25">
        <v>1</v>
      </c>
      <c r="I183" s="20">
        <v>4.55</v>
      </c>
      <c r="J183" s="20">
        <v>14.687</v>
      </c>
      <c r="K183" s="21">
        <v>3</v>
      </c>
      <c r="L183" s="21">
        <v>1</v>
      </c>
      <c r="M183" s="21">
        <v>-1</v>
      </c>
      <c r="N183" s="21">
        <v>0</v>
      </c>
      <c r="O183" s="21">
        <v>0</v>
      </c>
      <c r="P183" s="21">
        <v>11.896</v>
      </c>
      <c r="Q183" s="21">
        <v>1</v>
      </c>
      <c r="R183" s="21">
        <v>0</v>
      </c>
      <c r="S183" s="22"/>
      <c r="T183" s="22"/>
      <c r="U183" s="22"/>
      <c r="V183" s="22"/>
      <c r="W183" s="22"/>
    </row>
    <row r="184" ht="16.5" spans="1:23">
      <c r="A184" s="25">
        <v>399100</v>
      </c>
      <c r="B184" s="25" t="s">
        <v>250</v>
      </c>
      <c r="C184" s="25">
        <v>10882.199</v>
      </c>
      <c r="D184" s="25">
        <v>12082.042</v>
      </c>
      <c r="E184" s="25">
        <v>0</v>
      </c>
      <c r="F184" s="25">
        <v>0</v>
      </c>
      <c r="G184" s="25">
        <v>0</v>
      </c>
      <c r="H184" s="25">
        <v>1</v>
      </c>
      <c r="I184" s="20">
        <v>3.683</v>
      </c>
      <c r="J184" s="20">
        <v>13.248</v>
      </c>
      <c r="K184" s="21">
        <v>4</v>
      </c>
      <c r="L184" s="21">
        <v>1</v>
      </c>
      <c r="M184" s="21">
        <v>-1</v>
      </c>
      <c r="N184" s="21">
        <v>1</v>
      </c>
      <c r="O184" s="21">
        <v>0</v>
      </c>
      <c r="P184" s="21">
        <v>0.068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5">
        <v>399101</v>
      </c>
      <c r="B185" s="25" t="s">
        <v>251</v>
      </c>
      <c r="C185" s="25">
        <v>13204.762</v>
      </c>
      <c r="D185" s="25">
        <v>14719.22</v>
      </c>
      <c r="E185" s="25">
        <v>0</v>
      </c>
      <c r="F185" s="25">
        <v>0</v>
      </c>
      <c r="G185" s="25">
        <v>0</v>
      </c>
      <c r="H185" s="25">
        <v>1</v>
      </c>
      <c r="I185" s="20">
        <v>3.715</v>
      </c>
      <c r="J185" s="20">
        <v>13.622</v>
      </c>
      <c r="K185" s="21">
        <v>4</v>
      </c>
      <c r="L185" s="21">
        <v>1</v>
      </c>
      <c r="M185" s="21">
        <v>-1</v>
      </c>
      <c r="N185" s="21">
        <v>1</v>
      </c>
      <c r="O185" s="21">
        <v>0</v>
      </c>
      <c r="P185" s="21">
        <v>3.882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5">
        <v>399102</v>
      </c>
      <c r="B186" s="25" t="s">
        <v>252</v>
      </c>
      <c r="C186" s="25">
        <v>3505.273</v>
      </c>
      <c r="D186" s="25">
        <v>4018.039</v>
      </c>
      <c r="E186" s="25">
        <v>0</v>
      </c>
      <c r="F186" s="25">
        <v>0</v>
      </c>
      <c r="G186" s="25">
        <v>0</v>
      </c>
      <c r="H186" s="25">
        <v>1</v>
      </c>
      <c r="I186" s="20">
        <v>2.825</v>
      </c>
      <c r="J186" s="20">
        <v>15.226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-45.758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5">
        <v>399106</v>
      </c>
      <c r="B187" s="25" t="s">
        <v>253</v>
      </c>
      <c r="C187" s="25">
        <v>2314.168</v>
      </c>
      <c r="D187" s="25">
        <v>2563.348</v>
      </c>
      <c r="E187" s="25">
        <v>0</v>
      </c>
      <c r="F187" s="25">
        <v>0</v>
      </c>
      <c r="G187" s="25">
        <v>0</v>
      </c>
      <c r="H187" s="25">
        <v>1</v>
      </c>
      <c r="I187" s="20">
        <v>3.635</v>
      </c>
      <c r="J187" s="20">
        <v>13.003</v>
      </c>
      <c r="K187" s="21">
        <v>4</v>
      </c>
      <c r="L187" s="21">
        <v>1</v>
      </c>
      <c r="M187" s="21">
        <v>-1</v>
      </c>
      <c r="N187" s="21">
        <v>1</v>
      </c>
      <c r="O187" s="21">
        <v>0</v>
      </c>
      <c r="P187" s="21">
        <v>12.855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5">
        <v>399107</v>
      </c>
      <c r="B188" s="25" t="s">
        <v>254</v>
      </c>
      <c r="C188" s="25">
        <v>2420.976</v>
      </c>
      <c r="D188" s="25">
        <v>2681.88</v>
      </c>
      <c r="E188" s="25">
        <v>0</v>
      </c>
      <c r="F188" s="25">
        <v>0</v>
      </c>
      <c r="G188" s="25">
        <v>0</v>
      </c>
      <c r="H188" s="25">
        <v>1</v>
      </c>
      <c r="I188" s="20">
        <v>3.644</v>
      </c>
      <c r="J188" s="20">
        <v>13.018</v>
      </c>
      <c r="K188" s="21">
        <v>4</v>
      </c>
      <c r="L188" s="21">
        <v>1</v>
      </c>
      <c r="M188" s="21">
        <v>-1</v>
      </c>
      <c r="N188" s="21">
        <v>1</v>
      </c>
      <c r="O188" s="21">
        <v>0</v>
      </c>
      <c r="P188" s="21">
        <v>18.668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5">
        <v>399232</v>
      </c>
      <c r="B189" s="25" t="s">
        <v>255</v>
      </c>
      <c r="C189" s="25">
        <v>3191.23</v>
      </c>
      <c r="D189" s="25">
        <v>4027.868</v>
      </c>
      <c r="E189" s="25">
        <v>0</v>
      </c>
      <c r="F189" s="25">
        <v>0</v>
      </c>
      <c r="G189" s="25">
        <v>0</v>
      </c>
      <c r="H189" s="25">
        <v>1</v>
      </c>
      <c r="I189" s="20">
        <v>6.419</v>
      </c>
      <c r="J189" s="20">
        <v>25.857</v>
      </c>
      <c r="K189" s="21">
        <v>4</v>
      </c>
      <c r="L189" s="21">
        <v>1</v>
      </c>
      <c r="M189" s="21">
        <v>-1</v>
      </c>
      <c r="N189" s="21">
        <v>0</v>
      </c>
      <c r="O189" s="21">
        <v>0</v>
      </c>
      <c r="P189" s="21">
        <v>0.8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5">
        <v>399233</v>
      </c>
      <c r="B190" s="25" t="s">
        <v>256</v>
      </c>
      <c r="C190" s="25">
        <v>3072.048</v>
      </c>
      <c r="D190" s="25">
        <v>3497.16</v>
      </c>
      <c r="E190" s="25">
        <v>0</v>
      </c>
      <c r="F190" s="25">
        <v>0</v>
      </c>
      <c r="G190" s="25">
        <v>0</v>
      </c>
      <c r="H190" s="25">
        <v>1</v>
      </c>
      <c r="I190" s="20">
        <v>4.649</v>
      </c>
      <c r="J190" s="20">
        <v>16.24</v>
      </c>
      <c r="K190" s="21">
        <v>4</v>
      </c>
      <c r="L190" s="21">
        <v>1</v>
      </c>
      <c r="M190" s="21">
        <v>-1</v>
      </c>
      <c r="N190" s="21">
        <v>1</v>
      </c>
      <c r="O190" s="21">
        <v>0</v>
      </c>
      <c r="P190" s="21">
        <v>10.83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5">
        <v>399242</v>
      </c>
      <c r="B191" s="25" t="s">
        <v>257</v>
      </c>
      <c r="C191" s="25">
        <v>1283.394</v>
      </c>
      <c r="D191" s="25">
        <v>1454.73</v>
      </c>
      <c r="E191" s="25">
        <v>0</v>
      </c>
      <c r="F191" s="25">
        <v>0</v>
      </c>
      <c r="G191" s="25">
        <v>0</v>
      </c>
      <c r="H191" s="25">
        <v>1</v>
      </c>
      <c r="I191" s="20">
        <v>9.686</v>
      </c>
      <c r="J191" s="20">
        <v>20.323</v>
      </c>
      <c r="K191" s="21">
        <v>4</v>
      </c>
      <c r="L191" s="21">
        <v>1</v>
      </c>
      <c r="M191" s="21">
        <v>-1</v>
      </c>
      <c r="N191" s="21">
        <v>0</v>
      </c>
      <c r="O191" s="21">
        <v>0</v>
      </c>
      <c r="P191" s="21">
        <v>0.095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5">
        <v>399261</v>
      </c>
      <c r="B192" s="25" t="s">
        <v>258</v>
      </c>
      <c r="C192" s="25">
        <v>4892.038</v>
      </c>
      <c r="D192" s="25">
        <v>6435.914</v>
      </c>
      <c r="E192" s="25">
        <v>0</v>
      </c>
      <c r="F192" s="25">
        <v>0</v>
      </c>
      <c r="G192" s="25">
        <v>0</v>
      </c>
      <c r="H192" s="25">
        <v>1</v>
      </c>
      <c r="I192" s="20">
        <v>1.16</v>
      </c>
      <c r="J192" s="20">
        <v>24.87</v>
      </c>
      <c r="K192" s="21">
        <v>4</v>
      </c>
      <c r="L192" s="21">
        <v>1</v>
      </c>
      <c r="M192" s="21">
        <v>-1</v>
      </c>
      <c r="N192" s="21">
        <v>1</v>
      </c>
      <c r="O192" s="21">
        <v>0</v>
      </c>
      <c r="P192" s="21">
        <v>12.765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5">
        <v>399263</v>
      </c>
      <c r="B193" s="25" t="s">
        <v>259</v>
      </c>
      <c r="C193" s="25">
        <v>2658.739</v>
      </c>
      <c r="D193" s="25">
        <v>3352.667</v>
      </c>
      <c r="E193" s="25">
        <v>0</v>
      </c>
      <c r="F193" s="25">
        <v>0</v>
      </c>
      <c r="G193" s="25">
        <v>0</v>
      </c>
      <c r="H193" s="25">
        <v>1</v>
      </c>
      <c r="I193" s="20">
        <v>5.189</v>
      </c>
      <c r="J193" s="20">
        <v>24.813</v>
      </c>
      <c r="K193" s="21">
        <v>3</v>
      </c>
      <c r="L193" s="21">
        <v>1</v>
      </c>
      <c r="M193" s="21">
        <v>-1</v>
      </c>
      <c r="N193" s="21">
        <v>1</v>
      </c>
      <c r="O193" s="21">
        <v>0</v>
      </c>
      <c r="P193" s="21">
        <v>30.929</v>
      </c>
      <c r="Q193" s="21">
        <v>1</v>
      </c>
      <c r="R193" s="21">
        <v>0</v>
      </c>
      <c r="S193" s="22"/>
      <c r="T193" s="22"/>
      <c r="U193" s="22"/>
      <c r="V193" s="22"/>
      <c r="W193" s="22"/>
    </row>
    <row r="194" ht="16.5" spans="1:23">
      <c r="A194" s="25">
        <v>399267</v>
      </c>
      <c r="B194" s="25" t="s">
        <v>260</v>
      </c>
      <c r="C194" s="25">
        <v>1967.46</v>
      </c>
      <c r="D194" s="25">
        <v>2283.53</v>
      </c>
      <c r="E194" s="25">
        <v>0</v>
      </c>
      <c r="F194" s="25">
        <v>0</v>
      </c>
      <c r="G194" s="25">
        <v>0</v>
      </c>
      <c r="H194" s="25">
        <v>1</v>
      </c>
      <c r="I194" s="20">
        <v>7.251</v>
      </c>
      <c r="J194" s="20">
        <v>20.089</v>
      </c>
      <c r="K194" s="21">
        <v>4</v>
      </c>
      <c r="L194" s="21">
        <v>1</v>
      </c>
      <c r="M194" s="21">
        <v>-1</v>
      </c>
      <c r="N194" s="21">
        <v>1</v>
      </c>
      <c r="O194" s="21">
        <v>0</v>
      </c>
      <c r="P194" s="21">
        <v>18.208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5">
        <v>399268</v>
      </c>
      <c r="B195" s="25" t="s">
        <v>261</v>
      </c>
      <c r="C195" s="25">
        <v>1829.342</v>
      </c>
      <c r="D195" s="25">
        <v>2112.277</v>
      </c>
      <c r="E195" s="25">
        <v>0</v>
      </c>
      <c r="F195" s="25">
        <v>0</v>
      </c>
      <c r="G195" s="25">
        <v>0</v>
      </c>
      <c r="H195" s="25">
        <v>1</v>
      </c>
      <c r="I195" s="20">
        <v>7.453</v>
      </c>
      <c r="J195" s="20">
        <v>19.849</v>
      </c>
      <c r="K195" s="21">
        <v>4</v>
      </c>
      <c r="L195" s="21">
        <v>1</v>
      </c>
      <c r="M195" s="21">
        <v>-1</v>
      </c>
      <c r="N195" s="21">
        <v>1</v>
      </c>
      <c r="O195" s="21">
        <v>0</v>
      </c>
      <c r="P195" s="21">
        <v>1.497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5">
        <v>399269</v>
      </c>
      <c r="B196" s="25" t="s">
        <v>262</v>
      </c>
      <c r="C196" s="25">
        <v>6389.532</v>
      </c>
      <c r="D196" s="25">
        <v>8289.58</v>
      </c>
      <c r="E196" s="25">
        <v>0</v>
      </c>
      <c r="F196" s="25">
        <v>0</v>
      </c>
      <c r="G196" s="25">
        <v>0</v>
      </c>
      <c r="H196" s="25">
        <v>1</v>
      </c>
      <c r="I196" s="20">
        <v>2.101</v>
      </c>
      <c r="J196" s="20">
        <v>24.54</v>
      </c>
      <c r="K196" s="21">
        <v>4</v>
      </c>
      <c r="L196" s="21">
        <v>1</v>
      </c>
      <c r="M196" s="21">
        <v>-1</v>
      </c>
      <c r="N196" s="21">
        <v>1</v>
      </c>
      <c r="O196" s="21">
        <v>0</v>
      </c>
      <c r="P196" s="21">
        <v>0.555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5">
        <v>399274</v>
      </c>
      <c r="B197" s="25" t="s">
        <v>263</v>
      </c>
      <c r="C197" s="25">
        <v>4962.667</v>
      </c>
      <c r="D197" s="25">
        <v>6134.021</v>
      </c>
      <c r="E197" s="25">
        <v>0</v>
      </c>
      <c r="F197" s="25">
        <v>0</v>
      </c>
      <c r="G197" s="25">
        <v>0</v>
      </c>
      <c r="H197" s="25">
        <v>1</v>
      </c>
      <c r="I197" s="20">
        <v>1.945</v>
      </c>
      <c r="J197" s="20">
        <v>20.669</v>
      </c>
      <c r="K197" s="21">
        <v>4</v>
      </c>
      <c r="L197" s="21">
        <v>1</v>
      </c>
      <c r="M197" s="21">
        <v>-1</v>
      </c>
      <c r="N197" s="21">
        <v>1</v>
      </c>
      <c r="O197" s="21">
        <v>0</v>
      </c>
      <c r="P197" s="21">
        <v>2.014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5">
        <v>399276</v>
      </c>
      <c r="B198" s="25" t="s">
        <v>264</v>
      </c>
      <c r="C198" s="25">
        <v>6484.716</v>
      </c>
      <c r="D198" s="25">
        <v>8273.099</v>
      </c>
      <c r="E198" s="25">
        <v>0</v>
      </c>
      <c r="F198" s="25">
        <v>0</v>
      </c>
      <c r="G198" s="25">
        <v>0</v>
      </c>
      <c r="H198" s="25">
        <v>1</v>
      </c>
      <c r="I198" s="20">
        <v>2.044</v>
      </c>
      <c r="J198" s="20">
        <v>23.219</v>
      </c>
      <c r="K198" s="21">
        <v>4</v>
      </c>
      <c r="L198" s="21">
        <v>1</v>
      </c>
      <c r="M198" s="21">
        <v>-1</v>
      </c>
      <c r="N198" s="21">
        <v>1</v>
      </c>
      <c r="O198" s="21">
        <v>0</v>
      </c>
      <c r="P198" s="21">
        <v>11.392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5">
        <v>399278</v>
      </c>
      <c r="B199" s="25" t="s">
        <v>265</v>
      </c>
      <c r="C199" s="25">
        <v>1872.778</v>
      </c>
      <c r="D199" s="25">
        <v>2187.449</v>
      </c>
      <c r="E199" s="25">
        <v>0</v>
      </c>
      <c r="F199" s="25">
        <v>0</v>
      </c>
      <c r="G199" s="25">
        <v>0</v>
      </c>
      <c r="H199" s="25">
        <v>1</v>
      </c>
      <c r="I199" s="20">
        <v>1.593</v>
      </c>
      <c r="J199" s="20">
        <v>15.749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0.194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5">
        <v>399279</v>
      </c>
      <c r="B200" s="25" t="s">
        <v>266</v>
      </c>
      <c r="C200" s="25">
        <v>4066.296</v>
      </c>
      <c r="D200" s="25">
        <v>5091.035</v>
      </c>
      <c r="E200" s="25">
        <v>0</v>
      </c>
      <c r="F200" s="25">
        <v>0</v>
      </c>
      <c r="G200" s="25">
        <v>0</v>
      </c>
      <c r="H200" s="25">
        <v>1</v>
      </c>
      <c r="I200" s="20">
        <v>3.36</v>
      </c>
      <c r="J200" s="20">
        <v>22.812</v>
      </c>
      <c r="K200" s="21">
        <v>0</v>
      </c>
      <c r="L200" s="21">
        <v>1</v>
      </c>
      <c r="M200" s="21">
        <v>0</v>
      </c>
      <c r="N200" s="21">
        <v>0</v>
      </c>
      <c r="O200" s="21">
        <v>0</v>
      </c>
      <c r="P200" s="21">
        <v>2.842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5">
        <v>399285</v>
      </c>
      <c r="B201" s="25" t="s">
        <v>267</v>
      </c>
      <c r="C201" s="25">
        <v>5117.398</v>
      </c>
      <c r="D201" s="25">
        <v>6345.795</v>
      </c>
      <c r="E201" s="25">
        <v>0</v>
      </c>
      <c r="F201" s="25">
        <v>0</v>
      </c>
      <c r="G201" s="25">
        <v>0</v>
      </c>
      <c r="H201" s="25">
        <v>1</v>
      </c>
      <c r="I201" s="20">
        <v>3.78</v>
      </c>
      <c r="J201" s="20">
        <v>22.406</v>
      </c>
      <c r="K201" s="21">
        <v>1</v>
      </c>
      <c r="L201" s="21">
        <v>0</v>
      </c>
      <c r="M201" s="21">
        <v>0</v>
      </c>
      <c r="N201" s="21">
        <v>0</v>
      </c>
      <c r="O201" s="21">
        <v>0</v>
      </c>
      <c r="P201" s="21">
        <v>-3.339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5">
        <v>399289</v>
      </c>
      <c r="B202" s="25" t="s">
        <v>268</v>
      </c>
      <c r="C202" s="25">
        <v>119.921</v>
      </c>
      <c r="D202" s="25">
        <v>120.808</v>
      </c>
      <c r="E202" s="25">
        <v>0</v>
      </c>
      <c r="F202" s="25">
        <v>0</v>
      </c>
      <c r="G202" s="25">
        <v>0</v>
      </c>
      <c r="H202" s="25">
        <v>1</v>
      </c>
      <c r="I202" s="20">
        <v>0.347</v>
      </c>
      <c r="J202" s="20">
        <v>1.079</v>
      </c>
      <c r="K202" s="21">
        <v>4</v>
      </c>
      <c r="L202" s="21">
        <v>1</v>
      </c>
      <c r="M202" s="21">
        <v>-1</v>
      </c>
      <c r="N202" s="21">
        <v>1</v>
      </c>
      <c r="O202" s="21">
        <v>0</v>
      </c>
      <c r="P202" s="21">
        <v>2.092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5">
        <v>399290</v>
      </c>
      <c r="B203" s="25" t="s">
        <v>269</v>
      </c>
      <c r="C203" s="25">
        <v>180.03</v>
      </c>
      <c r="D203" s="25">
        <v>194.253</v>
      </c>
      <c r="E203" s="25">
        <v>0</v>
      </c>
      <c r="F203" s="25">
        <v>0</v>
      </c>
      <c r="G203" s="25">
        <v>0</v>
      </c>
      <c r="H203" s="25">
        <v>1</v>
      </c>
      <c r="I203" s="20">
        <v>2.193</v>
      </c>
      <c r="J203" s="20">
        <v>9.355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3.619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5">
        <v>399291</v>
      </c>
      <c r="B204" s="25" t="s">
        <v>270</v>
      </c>
      <c r="C204" s="25">
        <v>4069.953</v>
      </c>
      <c r="D204" s="25">
        <v>4561.662</v>
      </c>
      <c r="E204" s="25">
        <v>0</v>
      </c>
      <c r="F204" s="25">
        <v>0</v>
      </c>
      <c r="G204" s="25">
        <v>0</v>
      </c>
      <c r="H204" s="25">
        <v>1</v>
      </c>
      <c r="I204" s="20">
        <v>7.276</v>
      </c>
      <c r="J204" s="20">
        <v>17.27</v>
      </c>
      <c r="K204" s="21">
        <v>4</v>
      </c>
      <c r="L204" s="21">
        <v>1</v>
      </c>
      <c r="M204" s="21">
        <v>-1</v>
      </c>
      <c r="N204" s="21">
        <v>1</v>
      </c>
      <c r="O204" s="21">
        <v>0</v>
      </c>
      <c r="P204" s="21">
        <v>2.807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5">
        <v>399292</v>
      </c>
      <c r="B205" s="25" t="s">
        <v>271</v>
      </c>
      <c r="C205" s="25">
        <v>1327.429</v>
      </c>
      <c r="D205" s="25">
        <v>1494.823</v>
      </c>
      <c r="E205" s="25">
        <v>0</v>
      </c>
      <c r="F205" s="25">
        <v>0</v>
      </c>
      <c r="G205" s="25">
        <v>0</v>
      </c>
      <c r="H205" s="25">
        <v>1</v>
      </c>
      <c r="I205" s="20">
        <v>4.742</v>
      </c>
      <c r="J205" s="20">
        <v>15.409</v>
      </c>
      <c r="K205" s="21">
        <v>4</v>
      </c>
      <c r="L205" s="21">
        <v>1</v>
      </c>
      <c r="M205" s="21">
        <v>-1</v>
      </c>
      <c r="N205" s="21">
        <v>1</v>
      </c>
      <c r="O205" s="21">
        <v>0</v>
      </c>
      <c r="P205" s="21">
        <v>6.875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5">
        <v>399298</v>
      </c>
      <c r="B206" s="25" t="s">
        <v>272</v>
      </c>
      <c r="C206" s="25">
        <v>212.689</v>
      </c>
      <c r="D206" s="25">
        <v>213.695</v>
      </c>
      <c r="E206" s="25">
        <v>0</v>
      </c>
      <c r="F206" s="25">
        <v>0</v>
      </c>
      <c r="G206" s="25">
        <v>0</v>
      </c>
      <c r="H206" s="25">
        <v>1</v>
      </c>
      <c r="I206" s="20">
        <v>0.2</v>
      </c>
      <c r="J206" s="20">
        <v>0.67</v>
      </c>
      <c r="K206" s="21">
        <v>4</v>
      </c>
      <c r="L206" s="21">
        <v>1</v>
      </c>
      <c r="M206" s="21">
        <v>-1</v>
      </c>
      <c r="N206" s="21">
        <v>0</v>
      </c>
      <c r="O206" s="21">
        <v>0</v>
      </c>
      <c r="P206" s="21">
        <v>0.47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5">
        <v>399299</v>
      </c>
      <c r="B207" s="25" t="s">
        <v>273</v>
      </c>
      <c r="C207" s="25">
        <v>244.674</v>
      </c>
      <c r="D207" s="25">
        <v>245.92</v>
      </c>
      <c r="E207" s="25">
        <v>0</v>
      </c>
      <c r="F207" s="25">
        <v>0</v>
      </c>
      <c r="G207" s="25">
        <v>0</v>
      </c>
      <c r="H207" s="25">
        <v>1</v>
      </c>
      <c r="I207" s="20">
        <v>0.276</v>
      </c>
      <c r="J207" s="20">
        <v>0.781</v>
      </c>
      <c r="K207" s="21">
        <v>4</v>
      </c>
      <c r="L207" s="21">
        <v>1</v>
      </c>
      <c r="M207" s="21">
        <v>-1</v>
      </c>
      <c r="N207" s="21">
        <v>1</v>
      </c>
      <c r="O207" s="21">
        <v>0</v>
      </c>
      <c r="P207" s="21">
        <v>3.359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5">
        <v>399301</v>
      </c>
      <c r="B208" s="25" t="s">
        <v>274</v>
      </c>
      <c r="C208" s="25">
        <v>216.526</v>
      </c>
      <c r="D208" s="25">
        <v>217.551</v>
      </c>
      <c r="E208" s="25">
        <v>0</v>
      </c>
      <c r="F208" s="25">
        <v>0</v>
      </c>
      <c r="G208" s="25">
        <v>0</v>
      </c>
      <c r="H208" s="25">
        <v>1</v>
      </c>
      <c r="I208" s="20">
        <v>0.2</v>
      </c>
      <c r="J208" s="20">
        <v>0.67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13.503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5">
        <v>399303</v>
      </c>
      <c r="B209" s="25" t="s">
        <v>275</v>
      </c>
      <c r="C209" s="25">
        <v>9096.299</v>
      </c>
      <c r="D209" s="25">
        <v>10045.819</v>
      </c>
      <c r="E209" s="25">
        <v>0</v>
      </c>
      <c r="F209" s="25">
        <v>0</v>
      </c>
      <c r="G209" s="25">
        <v>0</v>
      </c>
      <c r="H209" s="25">
        <v>1</v>
      </c>
      <c r="I209" s="20">
        <v>5.882</v>
      </c>
      <c r="J209" s="20">
        <v>14.778</v>
      </c>
      <c r="K209" s="21">
        <v>4</v>
      </c>
      <c r="L209" s="21">
        <v>1</v>
      </c>
      <c r="M209" s="21">
        <v>-1</v>
      </c>
      <c r="N209" s="21">
        <v>1</v>
      </c>
      <c r="O209" s="21">
        <v>0</v>
      </c>
      <c r="P209" s="21">
        <v>2.073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5">
        <v>399307</v>
      </c>
      <c r="B210" s="25" t="s">
        <v>276</v>
      </c>
      <c r="C210" s="25">
        <v>337.647</v>
      </c>
      <c r="D210" s="25">
        <v>361.494</v>
      </c>
      <c r="E210" s="25">
        <v>0</v>
      </c>
      <c r="F210" s="25">
        <v>0</v>
      </c>
      <c r="G210" s="25">
        <v>0</v>
      </c>
      <c r="H210" s="25">
        <v>1</v>
      </c>
      <c r="I210" s="20">
        <v>3.455</v>
      </c>
      <c r="J210" s="20">
        <v>9.824</v>
      </c>
      <c r="K210" s="21">
        <v>4</v>
      </c>
      <c r="L210" s="21">
        <v>1</v>
      </c>
      <c r="M210" s="21">
        <v>-1</v>
      </c>
      <c r="N210" s="21">
        <v>1</v>
      </c>
      <c r="O210" s="21">
        <v>0</v>
      </c>
      <c r="P210" s="21">
        <v>7.908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5">
        <v>399311</v>
      </c>
      <c r="B211" s="25" t="s">
        <v>277</v>
      </c>
      <c r="C211" s="25">
        <v>4560.977</v>
      </c>
      <c r="D211" s="25">
        <v>5059.333</v>
      </c>
      <c r="E211" s="25">
        <v>0</v>
      </c>
      <c r="F211" s="25">
        <v>0</v>
      </c>
      <c r="G211" s="25">
        <v>0</v>
      </c>
      <c r="H211" s="25">
        <v>1</v>
      </c>
      <c r="I211" s="20">
        <v>2.149</v>
      </c>
      <c r="J211" s="20">
        <v>11.787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-3.749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5">
        <v>399315</v>
      </c>
      <c r="B212" s="25" t="s">
        <v>278</v>
      </c>
      <c r="C212" s="25">
        <v>4242.322</v>
      </c>
      <c r="D212" s="25">
        <v>4863.451</v>
      </c>
      <c r="E212" s="25">
        <v>0</v>
      </c>
      <c r="F212" s="25">
        <v>0</v>
      </c>
      <c r="G212" s="25">
        <v>0</v>
      </c>
      <c r="H212" s="25">
        <v>1</v>
      </c>
      <c r="I212" s="20">
        <v>3.492</v>
      </c>
      <c r="J212" s="20">
        <v>15.817</v>
      </c>
      <c r="K212" s="21">
        <v>4</v>
      </c>
      <c r="L212" s="21">
        <v>1</v>
      </c>
      <c r="M212" s="21">
        <v>-1</v>
      </c>
      <c r="N212" s="21">
        <v>1</v>
      </c>
      <c r="O212" s="21">
        <v>0</v>
      </c>
      <c r="P212" s="21">
        <v>3.386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5">
        <v>399316</v>
      </c>
      <c r="B213" s="25" t="s">
        <v>279</v>
      </c>
      <c r="C213" s="25">
        <v>5417</v>
      </c>
      <c r="D213" s="25">
        <v>6098.662</v>
      </c>
      <c r="E213" s="25">
        <v>0</v>
      </c>
      <c r="F213" s="25">
        <v>0</v>
      </c>
      <c r="G213" s="25">
        <v>0</v>
      </c>
      <c r="H213" s="25">
        <v>1</v>
      </c>
      <c r="I213" s="20">
        <v>5.697</v>
      </c>
      <c r="J213" s="20">
        <v>16.237</v>
      </c>
      <c r="K213" s="21">
        <v>4</v>
      </c>
      <c r="L213" s="21">
        <v>2</v>
      </c>
      <c r="M213" s="21">
        <v>0</v>
      </c>
      <c r="N213" s="21">
        <v>1</v>
      </c>
      <c r="O213" s="21">
        <v>0</v>
      </c>
      <c r="P213" s="21">
        <v>1.406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5">
        <v>399317</v>
      </c>
      <c r="B214" s="25" t="s">
        <v>280</v>
      </c>
      <c r="C214" s="25">
        <v>6293.298</v>
      </c>
      <c r="D214" s="25">
        <v>6906.872</v>
      </c>
      <c r="E214" s="25">
        <v>0</v>
      </c>
      <c r="F214" s="25">
        <v>0</v>
      </c>
      <c r="G214" s="25">
        <v>0</v>
      </c>
      <c r="H214" s="25">
        <v>1</v>
      </c>
      <c r="I214" s="20">
        <v>4.059</v>
      </c>
      <c r="J214" s="20">
        <v>12.582</v>
      </c>
      <c r="K214" s="21">
        <v>4</v>
      </c>
      <c r="L214" s="21">
        <v>0</v>
      </c>
      <c r="M214" s="21">
        <v>-1</v>
      </c>
      <c r="N214" s="21">
        <v>0</v>
      </c>
      <c r="O214" s="21">
        <v>0</v>
      </c>
      <c r="P214" s="21">
        <v>-1.016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5">
        <v>399319</v>
      </c>
      <c r="B215" s="25" t="s">
        <v>281</v>
      </c>
      <c r="C215" s="25">
        <v>2722.884</v>
      </c>
      <c r="D215" s="25">
        <v>3276.814</v>
      </c>
      <c r="E215" s="25">
        <v>0</v>
      </c>
      <c r="F215" s="25">
        <v>0</v>
      </c>
      <c r="G215" s="25">
        <v>0</v>
      </c>
      <c r="H215" s="25">
        <v>1</v>
      </c>
      <c r="I215" s="20">
        <v>7.747</v>
      </c>
      <c r="J215" s="20">
        <v>23.342</v>
      </c>
      <c r="K215" s="21">
        <v>1</v>
      </c>
      <c r="L215" s="21">
        <v>2</v>
      </c>
      <c r="M215" s="21">
        <v>0</v>
      </c>
      <c r="N215" s="21">
        <v>0</v>
      </c>
      <c r="O215" s="21">
        <v>0</v>
      </c>
      <c r="P215" s="21">
        <v>-8.85</v>
      </c>
      <c r="Q215" s="21">
        <v>0</v>
      </c>
      <c r="R215" s="21">
        <v>-1</v>
      </c>
      <c r="S215" s="22"/>
      <c r="T215" s="22"/>
      <c r="U215" s="22"/>
      <c r="V215" s="22"/>
      <c r="W215" s="22"/>
    </row>
    <row r="216" ht="16.5" spans="1:23">
      <c r="A216" s="25">
        <v>399326</v>
      </c>
      <c r="B216" s="25" t="s">
        <v>282</v>
      </c>
      <c r="C216" s="25">
        <v>5118.262</v>
      </c>
      <c r="D216" s="25">
        <v>6326.38</v>
      </c>
      <c r="E216" s="25">
        <v>0</v>
      </c>
      <c r="F216" s="25">
        <v>0</v>
      </c>
      <c r="G216" s="25">
        <v>0</v>
      </c>
      <c r="H216" s="25">
        <v>1</v>
      </c>
      <c r="I216" s="20">
        <v>2.647</v>
      </c>
      <c r="J216" s="20">
        <v>21.238</v>
      </c>
      <c r="K216" s="21">
        <v>2</v>
      </c>
      <c r="L216" s="21">
        <v>1</v>
      </c>
      <c r="M216" s="21">
        <v>-1</v>
      </c>
      <c r="N216" s="21">
        <v>1</v>
      </c>
      <c r="O216" s="21">
        <v>0</v>
      </c>
      <c r="P216" s="21">
        <v>5.843</v>
      </c>
      <c r="Q216" s="21">
        <v>1</v>
      </c>
      <c r="R216" s="21">
        <v>0</v>
      </c>
      <c r="S216" s="22"/>
      <c r="T216" s="22"/>
      <c r="U216" s="22"/>
      <c r="V216" s="22"/>
      <c r="W216" s="22"/>
    </row>
    <row r="217" ht="16.5" spans="1:23">
      <c r="A217" s="25">
        <v>399333</v>
      </c>
      <c r="B217" s="25" t="s">
        <v>283</v>
      </c>
      <c r="C217" s="25">
        <v>8924.429</v>
      </c>
      <c r="D217" s="25">
        <v>10410.663</v>
      </c>
      <c r="E217" s="25">
        <v>0</v>
      </c>
      <c r="F217" s="25">
        <v>0</v>
      </c>
      <c r="G217" s="25">
        <v>0</v>
      </c>
      <c r="H217" s="25">
        <v>1</v>
      </c>
      <c r="I217" s="20">
        <v>1.63</v>
      </c>
      <c r="J217" s="20">
        <v>15.673</v>
      </c>
      <c r="K217" s="21">
        <v>4</v>
      </c>
      <c r="L217" s="21">
        <v>1</v>
      </c>
      <c r="M217" s="21">
        <v>0</v>
      </c>
      <c r="N217" s="21">
        <v>0</v>
      </c>
      <c r="O217" s="21">
        <v>0</v>
      </c>
      <c r="P217" s="21">
        <v>-17.966</v>
      </c>
      <c r="Q217" s="21">
        <v>0</v>
      </c>
      <c r="R217" s="21">
        <v>-1</v>
      </c>
      <c r="S217" s="22"/>
      <c r="T217" s="22"/>
      <c r="U217" s="22"/>
      <c r="V217" s="22"/>
      <c r="W217" s="22"/>
    </row>
    <row r="218" ht="16.5" spans="1:23">
      <c r="A218" s="25">
        <v>399348</v>
      </c>
      <c r="B218" s="25" t="s">
        <v>284</v>
      </c>
      <c r="C218" s="25">
        <v>6170.786</v>
      </c>
      <c r="D218" s="25">
        <v>6605.035</v>
      </c>
      <c r="E218" s="25">
        <v>0</v>
      </c>
      <c r="F218" s="25">
        <v>0</v>
      </c>
      <c r="G218" s="25">
        <v>0</v>
      </c>
      <c r="H218" s="25">
        <v>1</v>
      </c>
      <c r="I218" s="20">
        <v>2.515</v>
      </c>
      <c r="J218" s="20">
        <v>8.924</v>
      </c>
      <c r="K218" s="21">
        <v>4</v>
      </c>
      <c r="L218" s="21">
        <v>1</v>
      </c>
      <c r="M218" s="21">
        <v>-1</v>
      </c>
      <c r="N218" s="21">
        <v>0</v>
      </c>
      <c r="O218" s="21">
        <v>0</v>
      </c>
      <c r="P218" s="21">
        <v>3.772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5">
        <v>399357</v>
      </c>
      <c r="B219" s="25" t="s">
        <v>285</v>
      </c>
      <c r="C219" s="25">
        <v>3269.197</v>
      </c>
      <c r="D219" s="25">
        <v>3642.036</v>
      </c>
      <c r="E219" s="25">
        <v>0</v>
      </c>
      <c r="F219" s="25">
        <v>0</v>
      </c>
      <c r="G219" s="25">
        <v>0</v>
      </c>
      <c r="H219" s="25">
        <v>1</v>
      </c>
      <c r="I219" s="20">
        <v>1.313</v>
      </c>
      <c r="J219" s="20">
        <v>11.416</v>
      </c>
      <c r="K219" s="21">
        <v>3</v>
      </c>
      <c r="L219" s="21">
        <v>2</v>
      </c>
      <c r="M219" s="21">
        <v>0</v>
      </c>
      <c r="N219" s="21">
        <v>0</v>
      </c>
      <c r="O219" s="21">
        <v>0</v>
      </c>
      <c r="P219" s="21">
        <v>10.311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5">
        <v>399365</v>
      </c>
      <c r="B220" s="25" t="s">
        <v>286</v>
      </c>
      <c r="C220" s="25">
        <v>12129.932</v>
      </c>
      <c r="D220" s="25">
        <v>13562.131</v>
      </c>
      <c r="E220" s="25">
        <v>0</v>
      </c>
      <c r="F220" s="25">
        <v>0</v>
      </c>
      <c r="G220" s="25">
        <v>0</v>
      </c>
      <c r="H220" s="25">
        <v>1</v>
      </c>
      <c r="I220" s="20">
        <v>2.825</v>
      </c>
      <c r="J220" s="20">
        <v>13.087</v>
      </c>
      <c r="K220" s="21">
        <v>0</v>
      </c>
      <c r="L220" s="21">
        <v>1</v>
      </c>
      <c r="M220" s="21">
        <v>0</v>
      </c>
      <c r="N220" s="21">
        <v>0</v>
      </c>
      <c r="O220" s="21">
        <v>0</v>
      </c>
      <c r="P220" s="21">
        <v>2.223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5">
        <v>399366</v>
      </c>
      <c r="B221" s="25" t="s">
        <v>287</v>
      </c>
      <c r="C221" s="25">
        <v>2113.832</v>
      </c>
      <c r="D221" s="25">
        <v>2748.068</v>
      </c>
      <c r="E221" s="25">
        <v>0</v>
      </c>
      <c r="F221" s="25">
        <v>0</v>
      </c>
      <c r="G221" s="25">
        <v>0</v>
      </c>
      <c r="H221" s="25">
        <v>1</v>
      </c>
      <c r="I221" s="20">
        <v>6.302</v>
      </c>
      <c r="J221" s="20">
        <v>27.927</v>
      </c>
      <c r="K221" s="21">
        <v>4</v>
      </c>
      <c r="L221" s="21">
        <v>1</v>
      </c>
      <c r="M221" s="21">
        <v>-1</v>
      </c>
      <c r="N221" s="21">
        <v>0</v>
      </c>
      <c r="O221" s="21">
        <v>0</v>
      </c>
      <c r="P221" s="21">
        <v>2.181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5">
        <v>399368</v>
      </c>
      <c r="B222" s="25" t="s">
        <v>288</v>
      </c>
      <c r="C222" s="25">
        <v>7382.617</v>
      </c>
      <c r="D222" s="25">
        <v>8495.667</v>
      </c>
      <c r="E222" s="25">
        <v>0</v>
      </c>
      <c r="F222" s="25">
        <v>0</v>
      </c>
      <c r="G222" s="25">
        <v>0</v>
      </c>
      <c r="H222" s="25">
        <v>1</v>
      </c>
      <c r="I222" s="20">
        <v>11.672</v>
      </c>
      <c r="J222" s="20">
        <v>23.245</v>
      </c>
      <c r="K222" s="21">
        <v>4</v>
      </c>
      <c r="L222" s="21">
        <v>1</v>
      </c>
      <c r="M222" s="21">
        <v>0</v>
      </c>
      <c r="N222" s="21">
        <v>0</v>
      </c>
      <c r="O222" s="21">
        <v>0</v>
      </c>
      <c r="P222" s="21">
        <v>-8.587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5">
        <v>399371</v>
      </c>
      <c r="B223" s="25" t="s">
        <v>289</v>
      </c>
      <c r="C223" s="25">
        <v>6756.269</v>
      </c>
      <c r="D223" s="25">
        <v>7307.68</v>
      </c>
      <c r="E223" s="25">
        <v>0</v>
      </c>
      <c r="F223" s="25">
        <v>0</v>
      </c>
      <c r="G223" s="25">
        <v>0</v>
      </c>
      <c r="H223" s="25">
        <v>1</v>
      </c>
      <c r="I223" s="20">
        <v>0.64</v>
      </c>
      <c r="J223" s="20">
        <v>8.138</v>
      </c>
      <c r="K223" s="21">
        <v>3</v>
      </c>
      <c r="L223" s="21">
        <v>1</v>
      </c>
      <c r="M223" s="21">
        <v>-1</v>
      </c>
      <c r="N223" s="21">
        <v>0</v>
      </c>
      <c r="O223" s="21">
        <v>0</v>
      </c>
      <c r="P223" s="21">
        <v>-0.257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5">
        <v>399374</v>
      </c>
      <c r="B224" s="25" t="s">
        <v>290</v>
      </c>
      <c r="C224" s="25">
        <v>3955.964</v>
      </c>
      <c r="D224" s="25">
        <v>4604.597</v>
      </c>
      <c r="E224" s="25">
        <v>0</v>
      </c>
      <c r="F224" s="25">
        <v>0</v>
      </c>
      <c r="G224" s="25">
        <v>0</v>
      </c>
      <c r="H224" s="25">
        <v>1</v>
      </c>
      <c r="I224" s="20">
        <v>4.618</v>
      </c>
      <c r="J224" s="20">
        <v>18.054</v>
      </c>
      <c r="K224" s="21">
        <v>0</v>
      </c>
      <c r="L224" s="21">
        <v>2</v>
      </c>
      <c r="M224" s="21">
        <v>1</v>
      </c>
      <c r="N224" s="21">
        <v>-1</v>
      </c>
      <c r="O224" s="21">
        <v>0</v>
      </c>
      <c r="P224" s="21">
        <v>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5">
        <v>399375</v>
      </c>
      <c r="B225" s="25" t="s">
        <v>291</v>
      </c>
      <c r="C225" s="25">
        <v>5337.064</v>
      </c>
      <c r="D225" s="25">
        <v>5966.333</v>
      </c>
      <c r="E225" s="25">
        <v>0</v>
      </c>
      <c r="F225" s="25">
        <v>0</v>
      </c>
      <c r="G225" s="25">
        <v>0</v>
      </c>
      <c r="H225" s="25">
        <v>1</v>
      </c>
      <c r="I225" s="20">
        <v>4.534</v>
      </c>
      <c r="J225" s="20">
        <v>14.603</v>
      </c>
      <c r="K225" s="21">
        <v>4</v>
      </c>
      <c r="L225" s="21">
        <v>1</v>
      </c>
      <c r="M225" s="21">
        <v>0</v>
      </c>
      <c r="N225" s="21">
        <v>0</v>
      </c>
      <c r="O225" s="21">
        <v>0</v>
      </c>
      <c r="P225" s="21">
        <v>-6.833</v>
      </c>
      <c r="Q225" s="21">
        <v>0</v>
      </c>
      <c r="R225" s="21">
        <v>-1</v>
      </c>
      <c r="S225" s="22"/>
      <c r="T225" s="22"/>
      <c r="U225" s="22"/>
      <c r="V225" s="22"/>
      <c r="W225" s="22"/>
    </row>
    <row r="226" ht="16.5" spans="1:23">
      <c r="A226" s="25">
        <v>399376</v>
      </c>
      <c r="B226" s="25" t="s">
        <v>292</v>
      </c>
      <c r="C226" s="25">
        <v>5490.34</v>
      </c>
      <c r="D226" s="25">
        <v>6412.374</v>
      </c>
      <c r="E226" s="25">
        <v>0</v>
      </c>
      <c r="F226" s="25">
        <v>0</v>
      </c>
      <c r="G226" s="25">
        <v>0</v>
      </c>
      <c r="H226" s="25">
        <v>1</v>
      </c>
      <c r="I226" s="20">
        <v>5.613</v>
      </c>
      <c r="J226" s="20">
        <v>19.185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1.097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5">
        <v>399378</v>
      </c>
      <c r="B227" s="25" t="s">
        <v>293</v>
      </c>
      <c r="C227" s="25">
        <v>2683.486</v>
      </c>
      <c r="D227" s="25">
        <v>2995.197</v>
      </c>
      <c r="E227" s="25">
        <v>0</v>
      </c>
      <c r="F227" s="25">
        <v>0</v>
      </c>
      <c r="G227" s="25">
        <v>0</v>
      </c>
      <c r="H227" s="25">
        <v>1</v>
      </c>
      <c r="I227" s="20">
        <v>0.652</v>
      </c>
      <c r="J227" s="20">
        <v>10.991</v>
      </c>
      <c r="K227" s="21">
        <v>4</v>
      </c>
      <c r="L227" s="21">
        <v>1</v>
      </c>
      <c r="M227" s="21">
        <v>-1</v>
      </c>
      <c r="N227" s="21">
        <v>1</v>
      </c>
      <c r="O227" s="21">
        <v>0</v>
      </c>
      <c r="P227" s="21">
        <v>-0.719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5">
        <v>399382</v>
      </c>
      <c r="B228" s="25" t="s">
        <v>294</v>
      </c>
      <c r="C228" s="25">
        <v>3013.319</v>
      </c>
      <c r="D228" s="25">
        <v>3693.278</v>
      </c>
      <c r="E228" s="25">
        <v>0</v>
      </c>
      <c r="F228" s="25">
        <v>0</v>
      </c>
      <c r="G228" s="25">
        <v>0</v>
      </c>
      <c r="H228" s="25">
        <v>1</v>
      </c>
      <c r="I228" s="20">
        <v>9.311</v>
      </c>
      <c r="J228" s="20">
        <v>26.007</v>
      </c>
      <c r="K228" s="21">
        <v>4</v>
      </c>
      <c r="L228" s="21">
        <v>1</v>
      </c>
      <c r="M228" s="21">
        <v>-1</v>
      </c>
      <c r="N228" s="21">
        <v>1</v>
      </c>
      <c r="O228" s="21">
        <v>0</v>
      </c>
      <c r="P228" s="21">
        <v>-1.789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5">
        <v>399389</v>
      </c>
      <c r="B229" s="25" t="s">
        <v>295</v>
      </c>
      <c r="C229" s="25">
        <v>6268.8</v>
      </c>
      <c r="D229" s="25">
        <v>8063.405</v>
      </c>
      <c r="E229" s="25">
        <v>0</v>
      </c>
      <c r="F229" s="25">
        <v>0</v>
      </c>
      <c r="G229" s="25">
        <v>0</v>
      </c>
      <c r="H229" s="25">
        <v>1</v>
      </c>
      <c r="I229" s="20">
        <v>7.389</v>
      </c>
      <c r="J229" s="20">
        <v>28</v>
      </c>
      <c r="K229" s="21">
        <v>4</v>
      </c>
      <c r="L229" s="21">
        <v>1</v>
      </c>
      <c r="M229" s="21">
        <v>-1</v>
      </c>
      <c r="N229" s="21">
        <v>1</v>
      </c>
      <c r="O229" s="21">
        <v>0</v>
      </c>
      <c r="P229" s="21">
        <v>5.436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5">
        <v>399395</v>
      </c>
      <c r="B230" s="25" t="s">
        <v>296</v>
      </c>
      <c r="C230" s="25">
        <v>7208.869</v>
      </c>
      <c r="D230" s="25">
        <v>9479.724</v>
      </c>
      <c r="E230" s="25">
        <v>0</v>
      </c>
      <c r="F230" s="25">
        <v>0</v>
      </c>
      <c r="G230" s="25">
        <v>0</v>
      </c>
      <c r="H230" s="25">
        <v>1</v>
      </c>
      <c r="I230" s="20">
        <v>10.233</v>
      </c>
      <c r="J230" s="20">
        <v>31.736</v>
      </c>
      <c r="K230" s="21">
        <v>4</v>
      </c>
      <c r="L230" s="21">
        <v>1</v>
      </c>
      <c r="M230" s="21">
        <v>-1</v>
      </c>
      <c r="N230" s="21">
        <v>1</v>
      </c>
      <c r="O230" s="21">
        <v>0</v>
      </c>
      <c r="P230" s="21">
        <v>3.311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5">
        <v>399397</v>
      </c>
      <c r="B231" s="25" t="s">
        <v>297</v>
      </c>
      <c r="C231" s="25">
        <v>2175.226</v>
      </c>
      <c r="D231" s="25">
        <v>2460.586</v>
      </c>
      <c r="E231" s="25">
        <v>0</v>
      </c>
      <c r="F231" s="25">
        <v>0</v>
      </c>
      <c r="G231" s="25">
        <v>0</v>
      </c>
      <c r="H231" s="25">
        <v>1</v>
      </c>
      <c r="I231" s="20">
        <v>4.084</v>
      </c>
      <c r="J231" s="20">
        <v>15.208</v>
      </c>
      <c r="K231" s="21">
        <v>4</v>
      </c>
      <c r="L231" s="21">
        <v>1</v>
      </c>
      <c r="M231" s="21">
        <v>-1</v>
      </c>
      <c r="N231" s="21">
        <v>1</v>
      </c>
      <c r="O231" s="21">
        <v>0</v>
      </c>
      <c r="P231" s="21">
        <v>1.087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5">
        <v>399400</v>
      </c>
      <c r="B232" s="25" t="s">
        <v>298</v>
      </c>
      <c r="C232" s="25">
        <v>3874.581</v>
      </c>
      <c r="D232" s="25">
        <v>4298.012</v>
      </c>
      <c r="E232" s="25">
        <v>0</v>
      </c>
      <c r="F232" s="25">
        <v>0</v>
      </c>
      <c r="G232" s="25">
        <v>0</v>
      </c>
      <c r="H232" s="25">
        <v>1</v>
      </c>
      <c r="I232" s="20">
        <v>0.964</v>
      </c>
      <c r="J232" s="20">
        <v>10.721</v>
      </c>
      <c r="K232" s="21">
        <v>2</v>
      </c>
      <c r="L232" s="21">
        <v>0</v>
      </c>
      <c r="M232" s="21">
        <v>0</v>
      </c>
      <c r="N232" s="21">
        <v>0</v>
      </c>
      <c r="O232" s="21">
        <v>0</v>
      </c>
      <c r="P232" s="21">
        <v>-2.074</v>
      </c>
      <c r="Q232" s="21">
        <v>0</v>
      </c>
      <c r="R232" s="21">
        <v>-1</v>
      </c>
      <c r="S232" s="22"/>
      <c r="T232" s="22"/>
      <c r="U232" s="22"/>
      <c r="V232" s="22"/>
      <c r="W232" s="22"/>
    </row>
    <row r="233" ht="16.5" spans="1:23">
      <c r="A233" s="25">
        <v>399401</v>
      </c>
      <c r="B233" s="25" t="s">
        <v>299</v>
      </c>
      <c r="C233" s="25">
        <v>4311.827</v>
      </c>
      <c r="D233" s="25">
        <v>4899.567</v>
      </c>
      <c r="E233" s="25">
        <v>0</v>
      </c>
      <c r="F233" s="25">
        <v>0</v>
      </c>
      <c r="G233" s="25">
        <v>0</v>
      </c>
      <c r="H233" s="25">
        <v>1</v>
      </c>
      <c r="I233" s="20">
        <v>4.528</v>
      </c>
      <c r="J233" s="20">
        <v>15.98</v>
      </c>
      <c r="K233" s="21">
        <v>3</v>
      </c>
      <c r="L233" s="21">
        <v>1</v>
      </c>
      <c r="M233" s="21">
        <v>-1</v>
      </c>
      <c r="N233" s="21">
        <v>1</v>
      </c>
      <c r="O233" s="21">
        <v>0</v>
      </c>
      <c r="P233" s="21">
        <v>13.668</v>
      </c>
      <c r="Q233" s="21">
        <v>1</v>
      </c>
      <c r="R233" s="21">
        <v>0</v>
      </c>
      <c r="S233" s="22"/>
      <c r="T233" s="22"/>
      <c r="U233" s="22"/>
      <c r="V233" s="22"/>
      <c r="W233" s="22"/>
    </row>
    <row r="234" ht="16.5" spans="1:23">
      <c r="A234" s="25">
        <v>399402</v>
      </c>
      <c r="B234" s="25" t="s">
        <v>300</v>
      </c>
      <c r="C234" s="25">
        <v>3402.872</v>
      </c>
      <c r="D234" s="25">
        <v>3906.355</v>
      </c>
      <c r="E234" s="25">
        <v>0</v>
      </c>
      <c r="F234" s="25">
        <v>0</v>
      </c>
      <c r="G234" s="25">
        <v>0</v>
      </c>
      <c r="H234" s="25">
        <v>1</v>
      </c>
      <c r="I234" s="20">
        <v>0.627</v>
      </c>
      <c r="J234" s="20">
        <v>13.435</v>
      </c>
      <c r="K234" s="21">
        <v>4</v>
      </c>
      <c r="L234" s="21">
        <v>1</v>
      </c>
      <c r="M234" s="21">
        <v>0</v>
      </c>
      <c r="N234" s="21">
        <v>0</v>
      </c>
      <c r="O234" s="21">
        <v>0</v>
      </c>
      <c r="P234" s="21">
        <v>-15.105</v>
      </c>
      <c r="Q234" s="21">
        <v>0</v>
      </c>
      <c r="R234" s="21">
        <v>-1</v>
      </c>
      <c r="S234" s="22"/>
      <c r="T234" s="22"/>
      <c r="U234" s="22"/>
      <c r="V234" s="22"/>
      <c r="W234" s="22"/>
    </row>
    <row r="235" ht="16.5" spans="1:23">
      <c r="A235" s="25">
        <v>399404</v>
      </c>
      <c r="B235" s="25" t="s">
        <v>301</v>
      </c>
      <c r="C235" s="25">
        <v>6073.034</v>
      </c>
      <c r="D235" s="25">
        <v>6681.427</v>
      </c>
      <c r="E235" s="25">
        <v>0</v>
      </c>
      <c r="F235" s="25">
        <v>0</v>
      </c>
      <c r="G235" s="25">
        <v>0</v>
      </c>
      <c r="H235" s="25">
        <v>1</v>
      </c>
      <c r="I235" s="20">
        <v>1.799</v>
      </c>
      <c r="J235" s="20">
        <v>10.741</v>
      </c>
      <c r="K235" s="21">
        <v>4</v>
      </c>
      <c r="L235" s="21">
        <v>1</v>
      </c>
      <c r="M235" s="21">
        <v>-1</v>
      </c>
      <c r="N235" s="21">
        <v>1</v>
      </c>
      <c r="O235" s="21">
        <v>0</v>
      </c>
      <c r="P235" s="21">
        <v>8.555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5">
        <v>399409</v>
      </c>
      <c r="B236" s="25" t="s">
        <v>302</v>
      </c>
      <c r="C236" s="25">
        <v>5666.32</v>
      </c>
      <c r="D236" s="25">
        <v>6673.554</v>
      </c>
      <c r="E236" s="25">
        <v>0</v>
      </c>
      <c r="F236" s="25">
        <v>0</v>
      </c>
      <c r="G236" s="25">
        <v>0</v>
      </c>
      <c r="H236" s="25">
        <v>1</v>
      </c>
      <c r="I236" s="20">
        <v>6.239</v>
      </c>
      <c r="J236" s="20">
        <v>20.39</v>
      </c>
      <c r="K236" s="21">
        <v>4</v>
      </c>
      <c r="L236" s="21">
        <v>2</v>
      </c>
      <c r="M236" s="21">
        <v>-1</v>
      </c>
      <c r="N236" s="21">
        <v>1</v>
      </c>
      <c r="O236" s="21">
        <v>0</v>
      </c>
      <c r="P236" s="21">
        <v>30.435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5">
        <v>399410</v>
      </c>
      <c r="B237" s="25" t="s">
        <v>303</v>
      </c>
      <c r="C237" s="25">
        <v>2384.571</v>
      </c>
      <c r="D237" s="25">
        <v>2901.597</v>
      </c>
      <c r="E237" s="25">
        <v>0</v>
      </c>
      <c r="F237" s="25">
        <v>0</v>
      </c>
      <c r="G237" s="25">
        <v>0</v>
      </c>
      <c r="H237" s="25">
        <v>1</v>
      </c>
      <c r="I237" s="20">
        <v>4.98</v>
      </c>
      <c r="J237" s="20">
        <v>21.912</v>
      </c>
      <c r="K237" s="21">
        <v>2</v>
      </c>
      <c r="L237" s="21">
        <v>2</v>
      </c>
      <c r="M237" s="21">
        <v>0</v>
      </c>
      <c r="N237" s="21">
        <v>0</v>
      </c>
      <c r="O237" s="21">
        <v>0</v>
      </c>
      <c r="P237" s="21">
        <v>2.298</v>
      </c>
      <c r="Q237" s="21">
        <v>0</v>
      </c>
      <c r="R237" s="21">
        <v>1</v>
      </c>
      <c r="S237" s="22"/>
      <c r="T237" s="22"/>
      <c r="U237" s="22"/>
      <c r="V237" s="22"/>
      <c r="W237" s="22"/>
    </row>
    <row r="238" ht="16.5" spans="1:23">
      <c r="A238" s="25">
        <v>399413</v>
      </c>
      <c r="B238" s="25" t="s">
        <v>304</v>
      </c>
      <c r="C238" s="25">
        <v>173.313</v>
      </c>
      <c r="D238" s="25">
        <v>184.197</v>
      </c>
      <c r="E238" s="25">
        <v>0</v>
      </c>
      <c r="F238" s="25">
        <v>0</v>
      </c>
      <c r="G238" s="25">
        <v>0</v>
      </c>
      <c r="H238" s="25">
        <v>1</v>
      </c>
      <c r="I238" s="20">
        <v>3.384</v>
      </c>
      <c r="J238" s="20">
        <v>9.093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2.415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5">
        <v>399415</v>
      </c>
      <c r="B239" s="25" t="s">
        <v>305</v>
      </c>
      <c r="C239" s="25">
        <v>6541.676</v>
      </c>
      <c r="D239" s="25">
        <v>7223.662</v>
      </c>
      <c r="E239" s="25">
        <v>0</v>
      </c>
      <c r="F239" s="25">
        <v>0</v>
      </c>
      <c r="G239" s="25">
        <v>0</v>
      </c>
      <c r="H239" s="25">
        <v>1</v>
      </c>
      <c r="I239" s="20">
        <v>3.858</v>
      </c>
      <c r="J239" s="20">
        <v>12.935</v>
      </c>
      <c r="K239" s="21">
        <v>4</v>
      </c>
      <c r="L239" s="21">
        <v>0</v>
      </c>
      <c r="M239" s="21">
        <v>0</v>
      </c>
      <c r="N239" s="21">
        <v>0</v>
      </c>
      <c r="O239" s="21">
        <v>0</v>
      </c>
      <c r="P239" s="21">
        <v>-2.373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5">
        <v>399416</v>
      </c>
      <c r="B240" s="25" t="s">
        <v>306</v>
      </c>
      <c r="C240" s="25">
        <v>4400.525</v>
      </c>
      <c r="D240" s="25">
        <v>4877.219</v>
      </c>
      <c r="E240" s="25">
        <v>0</v>
      </c>
      <c r="F240" s="25">
        <v>0</v>
      </c>
      <c r="G240" s="25">
        <v>0</v>
      </c>
      <c r="H240" s="25">
        <v>1</v>
      </c>
      <c r="I240" s="20">
        <v>5.46</v>
      </c>
      <c r="J240" s="20">
        <v>14.7</v>
      </c>
      <c r="K240" s="21">
        <v>4</v>
      </c>
      <c r="L240" s="21">
        <v>1</v>
      </c>
      <c r="M240" s="21">
        <v>-1</v>
      </c>
      <c r="N240" s="21">
        <v>1</v>
      </c>
      <c r="O240" s="21">
        <v>0</v>
      </c>
      <c r="P240" s="21">
        <v>11.151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5">
        <v>399422</v>
      </c>
      <c r="B241" s="25" t="s">
        <v>307</v>
      </c>
      <c r="C241" s="25">
        <v>3304.372</v>
      </c>
      <c r="D241" s="25">
        <v>3670.434</v>
      </c>
      <c r="E241" s="25">
        <v>0</v>
      </c>
      <c r="F241" s="25">
        <v>0</v>
      </c>
      <c r="G241" s="25">
        <v>0</v>
      </c>
      <c r="H241" s="25">
        <v>1</v>
      </c>
      <c r="I241" s="20">
        <v>5.371</v>
      </c>
      <c r="J241" s="20">
        <v>14.808</v>
      </c>
      <c r="K241" s="21">
        <v>4</v>
      </c>
      <c r="L241" s="21">
        <v>0</v>
      </c>
      <c r="M241" s="21">
        <v>0</v>
      </c>
      <c r="N241" s="21">
        <v>0</v>
      </c>
      <c r="O241" s="21">
        <v>0</v>
      </c>
      <c r="P241" s="21">
        <v>-1.313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5">
        <v>399423</v>
      </c>
      <c r="B242" s="25" t="s">
        <v>308</v>
      </c>
      <c r="C242" s="25">
        <v>2707.22</v>
      </c>
      <c r="D242" s="25">
        <v>3192.305</v>
      </c>
      <c r="E242" s="25">
        <v>0</v>
      </c>
      <c r="F242" s="25">
        <v>0</v>
      </c>
      <c r="G242" s="25">
        <v>0</v>
      </c>
      <c r="H242" s="25">
        <v>1</v>
      </c>
      <c r="I242" s="20">
        <v>3.659</v>
      </c>
      <c r="J242" s="20">
        <v>18.298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6.339</v>
      </c>
      <c r="Q242" s="21">
        <v>1</v>
      </c>
      <c r="R242" s="21">
        <v>0</v>
      </c>
      <c r="S242" s="22"/>
      <c r="T242" s="22"/>
      <c r="U242" s="22"/>
      <c r="V242" s="22"/>
      <c r="W242" s="22"/>
    </row>
    <row r="243" ht="16.5" spans="1:23">
      <c r="A243" s="25">
        <v>399427</v>
      </c>
      <c r="B243" s="25" t="s">
        <v>309</v>
      </c>
      <c r="C243" s="25">
        <v>2139.628</v>
      </c>
      <c r="D243" s="25">
        <v>2475.492</v>
      </c>
      <c r="E243" s="25">
        <v>0</v>
      </c>
      <c r="F243" s="25">
        <v>0</v>
      </c>
      <c r="G243" s="25">
        <v>0</v>
      </c>
      <c r="H243" s="25">
        <v>1</v>
      </c>
      <c r="I243" s="20">
        <v>1.685</v>
      </c>
      <c r="J243" s="20">
        <v>15.024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-4.26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5">
        <v>399428</v>
      </c>
      <c r="B244" s="25" t="s">
        <v>310</v>
      </c>
      <c r="C244" s="25">
        <v>3899.24</v>
      </c>
      <c r="D244" s="25">
        <v>4398.447</v>
      </c>
      <c r="E244" s="25">
        <v>0</v>
      </c>
      <c r="F244" s="25">
        <v>0</v>
      </c>
      <c r="G244" s="25">
        <v>0</v>
      </c>
      <c r="H244" s="25">
        <v>1</v>
      </c>
      <c r="I244" s="20">
        <v>3.756</v>
      </c>
      <c r="J244" s="20">
        <v>14.679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6.098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5">
        <v>399429</v>
      </c>
      <c r="B245" s="25" t="s">
        <v>311</v>
      </c>
      <c r="C245" s="25">
        <v>1433.511</v>
      </c>
      <c r="D245" s="25">
        <v>1691.338</v>
      </c>
      <c r="E245" s="25">
        <v>0</v>
      </c>
      <c r="F245" s="25">
        <v>0</v>
      </c>
      <c r="G245" s="25">
        <v>0</v>
      </c>
      <c r="H245" s="25">
        <v>1</v>
      </c>
      <c r="I245" s="20">
        <v>9.258</v>
      </c>
      <c r="J245" s="20">
        <v>23.091</v>
      </c>
      <c r="K245" s="21">
        <v>4</v>
      </c>
      <c r="L245" s="21">
        <v>1</v>
      </c>
      <c r="M245" s="21">
        <v>0</v>
      </c>
      <c r="N245" s="21">
        <v>0</v>
      </c>
      <c r="O245" s="21">
        <v>0</v>
      </c>
      <c r="P245" s="21">
        <v>-9.908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5">
        <v>399439</v>
      </c>
      <c r="B246" s="25" t="s">
        <v>312</v>
      </c>
      <c r="C246" s="25">
        <v>1682.719</v>
      </c>
      <c r="D246" s="25">
        <v>1897.131</v>
      </c>
      <c r="E246" s="25">
        <v>0</v>
      </c>
      <c r="F246" s="25">
        <v>0</v>
      </c>
      <c r="G246" s="25">
        <v>0</v>
      </c>
      <c r="H246" s="25">
        <v>1</v>
      </c>
      <c r="I246" s="20">
        <v>3.439</v>
      </c>
      <c r="J246" s="20">
        <v>14.352</v>
      </c>
      <c r="K246" s="21">
        <v>4</v>
      </c>
      <c r="L246" s="21">
        <v>1</v>
      </c>
      <c r="M246" s="21">
        <v>-1</v>
      </c>
      <c r="N246" s="21">
        <v>1</v>
      </c>
      <c r="O246" s="21">
        <v>0</v>
      </c>
      <c r="P246" s="21">
        <v>11.033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5">
        <v>399550</v>
      </c>
      <c r="B247" s="25" t="s">
        <v>313</v>
      </c>
      <c r="C247" s="25">
        <v>7747.216</v>
      </c>
      <c r="D247" s="25">
        <v>8167.628</v>
      </c>
      <c r="E247" s="25">
        <v>0</v>
      </c>
      <c r="F247" s="25">
        <v>0</v>
      </c>
      <c r="G247" s="25">
        <v>0</v>
      </c>
      <c r="H247" s="25">
        <v>1</v>
      </c>
      <c r="I247" s="20">
        <v>2.643</v>
      </c>
      <c r="J247" s="20">
        <v>7.654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5">
        <v>399553</v>
      </c>
      <c r="B248" s="25" t="s">
        <v>314</v>
      </c>
      <c r="C248" s="25">
        <v>7139.834</v>
      </c>
      <c r="D248" s="25">
        <v>7761.577</v>
      </c>
      <c r="E248" s="25">
        <v>0</v>
      </c>
      <c r="F248" s="25">
        <v>0</v>
      </c>
      <c r="G248" s="25">
        <v>0</v>
      </c>
      <c r="H248" s="25">
        <v>1</v>
      </c>
      <c r="I248" s="20">
        <v>1.898</v>
      </c>
      <c r="J248" s="20">
        <v>9.757</v>
      </c>
      <c r="K248" s="21">
        <v>4</v>
      </c>
      <c r="L248" s="21">
        <v>1</v>
      </c>
      <c r="M248" s="21">
        <v>-1</v>
      </c>
      <c r="N248" s="21">
        <v>0</v>
      </c>
      <c r="O248" s="21">
        <v>0</v>
      </c>
      <c r="P248" s="21">
        <v>7.872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5">
        <v>399554</v>
      </c>
      <c r="B249" s="25" t="s">
        <v>315</v>
      </c>
      <c r="C249" s="25">
        <v>7364.412</v>
      </c>
      <c r="D249" s="25">
        <v>7804.633</v>
      </c>
      <c r="E249" s="25">
        <v>0</v>
      </c>
      <c r="F249" s="25">
        <v>0</v>
      </c>
      <c r="G249" s="25">
        <v>0</v>
      </c>
      <c r="H249" s="25">
        <v>1</v>
      </c>
      <c r="I249" s="20">
        <v>1.543</v>
      </c>
      <c r="J249" s="20">
        <v>7.097</v>
      </c>
      <c r="K249" s="21">
        <v>4</v>
      </c>
      <c r="L249" s="21">
        <v>1</v>
      </c>
      <c r="M249" s="21">
        <v>0</v>
      </c>
      <c r="N249" s="21">
        <v>0</v>
      </c>
      <c r="O249" s="21">
        <v>0</v>
      </c>
      <c r="P249" s="21">
        <v>-4.668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5">
        <v>399557</v>
      </c>
      <c r="B250" s="25" t="s">
        <v>316</v>
      </c>
      <c r="C250" s="25">
        <v>1826.116</v>
      </c>
      <c r="D250" s="25">
        <v>2079.21</v>
      </c>
      <c r="E250" s="25">
        <v>0</v>
      </c>
      <c r="F250" s="25">
        <v>0</v>
      </c>
      <c r="G250" s="25">
        <v>0</v>
      </c>
      <c r="H250" s="25">
        <v>1</v>
      </c>
      <c r="I250" s="20">
        <v>4.286</v>
      </c>
      <c r="J250" s="20">
        <v>15.937</v>
      </c>
      <c r="K250" s="21">
        <v>4</v>
      </c>
      <c r="L250" s="21">
        <v>1</v>
      </c>
      <c r="M250" s="21">
        <v>-1</v>
      </c>
      <c r="N250" s="21">
        <v>1</v>
      </c>
      <c r="O250" s="21">
        <v>0</v>
      </c>
      <c r="P250" s="21">
        <v>8.029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5">
        <v>399604</v>
      </c>
      <c r="B251" s="25" t="s">
        <v>317</v>
      </c>
      <c r="C251" s="25">
        <v>1926.524</v>
      </c>
      <c r="D251" s="25">
        <v>2075.763</v>
      </c>
      <c r="E251" s="25">
        <v>0</v>
      </c>
      <c r="F251" s="25">
        <v>0</v>
      </c>
      <c r="G251" s="25">
        <v>0</v>
      </c>
      <c r="H251" s="25">
        <v>1</v>
      </c>
      <c r="I251" s="20">
        <v>1.921</v>
      </c>
      <c r="J251" s="20">
        <v>8.973</v>
      </c>
      <c r="K251" s="21">
        <v>4</v>
      </c>
      <c r="L251" s="21">
        <v>1</v>
      </c>
      <c r="M251" s="21">
        <v>-1</v>
      </c>
      <c r="N251" s="21">
        <v>0</v>
      </c>
      <c r="O251" s="21">
        <v>0</v>
      </c>
      <c r="P251" s="21">
        <v>-2.379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5">
        <v>399613</v>
      </c>
      <c r="B252" s="25" t="s">
        <v>318</v>
      </c>
      <c r="C252" s="25">
        <v>3032.953</v>
      </c>
      <c r="D252" s="25">
        <v>3439.963</v>
      </c>
      <c r="E252" s="25">
        <v>0</v>
      </c>
      <c r="F252" s="25">
        <v>0</v>
      </c>
      <c r="G252" s="25">
        <v>0</v>
      </c>
      <c r="H252" s="25">
        <v>1</v>
      </c>
      <c r="I252" s="20">
        <v>3.529</v>
      </c>
      <c r="J252" s="20">
        <v>14.943</v>
      </c>
      <c r="K252" s="21">
        <v>4</v>
      </c>
      <c r="L252" s="21">
        <v>1</v>
      </c>
      <c r="M252" s="21">
        <v>-1</v>
      </c>
      <c r="N252" s="21">
        <v>0</v>
      </c>
      <c r="O252" s="21">
        <v>0</v>
      </c>
      <c r="P252" s="21">
        <v>3.408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5">
        <v>399614</v>
      </c>
      <c r="B253" s="25" t="s">
        <v>319</v>
      </c>
      <c r="C253" s="25">
        <v>2962.243</v>
      </c>
      <c r="D253" s="25">
        <v>3616.244</v>
      </c>
      <c r="E253" s="25">
        <v>0</v>
      </c>
      <c r="F253" s="25">
        <v>0</v>
      </c>
      <c r="G253" s="25">
        <v>0</v>
      </c>
      <c r="H253" s="25">
        <v>1</v>
      </c>
      <c r="I253" s="20">
        <v>8.646</v>
      </c>
      <c r="J253" s="20">
        <v>25.167</v>
      </c>
      <c r="K253" s="21">
        <v>4</v>
      </c>
      <c r="L253" s="21">
        <v>1</v>
      </c>
      <c r="M253" s="21">
        <v>-1</v>
      </c>
      <c r="N253" s="21">
        <v>1</v>
      </c>
      <c r="O253" s="21">
        <v>0</v>
      </c>
      <c r="P253" s="21">
        <v>0.351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5">
        <v>399615</v>
      </c>
      <c r="B254" s="25" t="s">
        <v>320</v>
      </c>
      <c r="C254" s="25">
        <v>3605.427</v>
      </c>
      <c r="D254" s="25">
        <v>4338.609</v>
      </c>
      <c r="E254" s="25">
        <v>0</v>
      </c>
      <c r="F254" s="25">
        <v>0</v>
      </c>
      <c r="G254" s="25">
        <v>0</v>
      </c>
      <c r="H254" s="25">
        <v>1</v>
      </c>
      <c r="I254" s="20">
        <v>1.768</v>
      </c>
      <c r="J254" s="20">
        <v>18.368</v>
      </c>
      <c r="K254" s="21">
        <v>4</v>
      </c>
      <c r="L254" s="21">
        <v>1</v>
      </c>
      <c r="M254" s="21">
        <v>-1</v>
      </c>
      <c r="N254" s="21">
        <v>1</v>
      </c>
      <c r="O254" s="21">
        <v>0</v>
      </c>
      <c r="P254" s="21">
        <v>2.751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5">
        <v>399616</v>
      </c>
      <c r="B255" s="25" t="s">
        <v>321</v>
      </c>
      <c r="C255" s="25">
        <v>6290.116</v>
      </c>
      <c r="D255" s="25">
        <v>6889.385</v>
      </c>
      <c r="E255" s="25">
        <v>0</v>
      </c>
      <c r="F255" s="25">
        <v>0</v>
      </c>
      <c r="G255" s="25">
        <v>0</v>
      </c>
      <c r="H255" s="25">
        <v>1</v>
      </c>
      <c r="I255" s="20">
        <v>2.808</v>
      </c>
      <c r="J255" s="20">
        <v>11.262</v>
      </c>
      <c r="K255" s="21">
        <v>4</v>
      </c>
      <c r="L255" s="21">
        <v>1</v>
      </c>
      <c r="M255" s="21">
        <v>0</v>
      </c>
      <c r="N255" s="21">
        <v>0</v>
      </c>
      <c r="O255" s="21">
        <v>0</v>
      </c>
      <c r="P255" s="21">
        <v>-18.115</v>
      </c>
      <c r="Q255" s="21">
        <v>0</v>
      </c>
      <c r="R255" s="21">
        <v>-1</v>
      </c>
      <c r="S255" s="22"/>
      <c r="T255" s="22"/>
      <c r="U255" s="22"/>
      <c r="V255" s="22"/>
      <c r="W255" s="22"/>
    </row>
    <row r="256" ht="16.5" spans="1:23">
      <c r="A256" s="25">
        <v>399621</v>
      </c>
      <c r="B256" s="25" t="s">
        <v>322</v>
      </c>
      <c r="C256" s="25">
        <v>8568.709</v>
      </c>
      <c r="D256" s="25">
        <v>12270.905</v>
      </c>
      <c r="E256" s="25">
        <v>0</v>
      </c>
      <c r="F256" s="25">
        <v>0</v>
      </c>
      <c r="G256" s="25">
        <v>0</v>
      </c>
      <c r="H256" s="25">
        <v>1</v>
      </c>
      <c r="I256" s="20">
        <v>7.133</v>
      </c>
      <c r="J256" s="20">
        <v>35.152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1.713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5">
        <v>399623</v>
      </c>
      <c r="B257" s="25" t="s">
        <v>323</v>
      </c>
      <c r="C257" s="25">
        <v>8100.399</v>
      </c>
      <c r="D257" s="25">
        <v>9253.938</v>
      </c>
      <c r="E257" s="25">
        <v>0</v>
      </c>
      <c r="F257" s="25">
        <v>0</v>
      </c>
      <c r="G257" s="25">
        <v>0</v>
      </c>
      <c r="H257" s="25">
        <v>1</v>
      </c>
      <c r="I257" s="20">
        <v>2.66</v>
      </c>
      <c r="J257" s="20">
        <v>14.794</v>
      </c>
      <c r="K257" s="21">
        <v>3</v>
      </c>
      <c r="L257" s="21">
        <v>1</v>
      </c>
      <c r="M257" s="21">
        <v>-1</v>
      </c>
      <c r="N257" s="21">
        <v>1</v>
      </c>
      <c r="O257" s="21">
        <v>0</v>
      </c>
      <c r="P257" s="21">
        <v>27.544</v>
      </c>
      <c r="Q257" s="21">
        <v>1</v>
      </c>
      <c r="R257" s="21">
        <v>0</v>
      </c>
      <c r="S257" s="22"/>
      <c r="T257" s="22"/>
      <c r="U257" s="22"/>
      <c r="V257" s="22"/>
      <c r="W257" s="22"/>
    </row>
    <row r="258" ht="16.5" spans="1:23">
      <c r="A258" s="25">
        <v>399624</v>
      </c>
      <c r="B258" s="25" t="s">
        <v>324</v>
      </c>
      <c r="C258" s="25">
        <v>2303.23</v>
      </c>
      <c r="D258" s="25">
        <v>2600.517</v>
      </c>
      <c r="E258" s="25">
        <v>0</v>
      </c>
      <c r="F258" s="25">
        <v>0</v>
      </c>
      <c r="G258" s="25">
        <v>0</v>
      </c>
      <c r="H258" s="25">
        <v>1</v>
      </c>
      <c r="I258" s="20">
        <v>6.169</v>
      </c>
      <c r="J258" s="20">
        <v>16.895</v>
      </c>
      <c r="K258" s="21">
        <v>4</v>
      </c>
      <c r="L258" s="21">
        <v>1</v>
      </c>
      <c r="M258" s="21">
        <v>-1</v>
      </c>
      <c r="N258" s="21">
        <v>1</v>
      </c>
      <c r="O258" s="21">
        <v>0</v>
      </c>
      <c r="P258" s="21">
        <v>6.642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5">
        <v>399625</v>
      </c>
      <c r="B259" s="25" t="s">
        <v>325</v>
      </c>
      <c r="C259" s="25">
        <v>2138.006</v>
      </c>
      <c r="D259" s="25">
        <v>2499.029</v>
      </c>
      <c r="E259" s="25">
        <v>0</v>
      </c>
      <c r="F259" s="25">
        <v>0</v>
      </c>
      <c r="G259" s="25">
        <v>0</v>
      </c>
      <c r="H259" s="25">
        <v>1</v>
      </c>
      <c r="I259" s="20">
        <v>2.411</v>
      </c>
      <c r="J259" s="20">
        <v>16.509</v>
      </c>
      <c r="K259" s="21">
        <v>4</v>
      </c>
      <c r="L259" s="21">
        <v>1</v>
      </c>
      <c r="M259" s="21">
        <v>0</v>
      </c>
      <c r="N259" s="21">
        <v>0</v>
      </c>
      <c r="O259" s="21">
        <v>0</v>
      </c>
      <c r="P259" s="21">
        <v>-2.93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5">
        <v>399628</v>
      </c>
      <c r="B260" s="25" t="s">
        <v>326</v>
      </c>
      <c r="C260" s="25">
        <v>2151.569</v>
      </c>
      <c r="D260" s="25">
        <v>2429.085</v>
      </c>
      <c r="E260" s="25">
        <v>0</v>
      </c>
      <c r="F260" s="25">
        <v>0</v>
      </c>
      <c r="G260" s="25">
        <v>0</v>
      </c>
      <c r="H260" s="25">
        <v>1</v>
      </c>
      <c r="I260" s="20">
        <v>5.615</v>
      </c>
      <c r="J260" s="20">
        <v>16.398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16.224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5">
        <v>399630</v>
      </c>
      <c r="B261" s="25" t="s">
        <v>327</v>
      </c>
      <c r="C261" s="25">
        <v>1533.431</v>
      </c>
      <c r="D261" s="25">
        <v>1833.996</v>
      </c>
      <c r="E261" s="25">
        <v>0</v>
      </c>
      <c r="F261" s="25">
        <v>0</v>
      </c>
      <c r="G261" s="25">
        <v>0</v>
      </c>
      <c r="H261" s="25">
        <v>1</v>
      </c>
      <c r="I261" s="20">
        <v>1.261</v>
      </c>
      <c r="J261" s="20">
        <v>17.443</v>
      </c>
      <c r="K261" s="21">
        <v>4</v>
      </c>
      <c r="L261" s="21">
        <v>1</v>
      </c>
      <c r="M261" s="21">
        <v>-1</v>
      </c>
      <c r="N261" s="21">
        <v>1</v>
      </c>
      <c r="O261" s="21">
        <v>0</v>
      </c>
      <c r="P261" s="21">
        <v>2.164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5">
        <v>399631</v>
      </c>
      <c r="B262" s="25" t="s">
        <v>328</v>
      </c>
      <c r="C262" s="25">
        <v>2146.038</v>
      </c>
      <c r="D262" s="25">
        <v>2298.312</v>
      </c>
      <c r="E262" s="25">
        <v>0</v>
      </c>
      <c r="F262" s="25">
        <v>0</v>
      </c>
      <c r="G262" s="25">
        <v>0</v>
      </c>
      <c r="H262" s="25">
        <v>1</v>
      </c>
      <c r="I262" s="20">
        <v>1.179</v>
      </c>
      <c r="J262" s="20">
        <v>7.727</v>
      </c>
      <c r="K262" s="21">
        <v>4</v>
      </c>
      <c r="L262" s="21">
        <v>1</v>
      </c>
      <c r="M262" s="21">
        <v>-1</v>
      </c>
      <c r="N262" s="21">
        <v>1</v>
      </c>
      <c r="O262" s="21">
        <v>0</v>
      </c>
      <c r="P262" s="21">
        <v>6.399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5">
        <v>399633</v>
      </c>
      <c r="B263" s="25" t="s">
        <v>329</v>
      </c>
      <c r="C263" s="25">
        <v>5558.18</v>
      </c>
      <c r="D263" s="25">
        <v>6346.897</v>
      </c>
      <c r="E263" s="25">
        <v>0</v>
      </c>
      <c r="F263" s="25">
        <v>0</v>
      </c>
      <c r="G263" s="25">
        <v>0</v>
      </c>
      <c r="H263" s="25">
        <v>1</v>
      </c>
      <c r="I263" s="20">
        <v>3.668</v>
      </c>
      <c r="J263" s="20">
        <v>15.639</v>
      </c>
      <c r="K263" s="21">
        <v>4</v>
      </c>
      <c r="L263" s="21">
        <v>1</v>
      </c>
      <c r="M263" s="21">
        <v>-1</v>
      </c>
      <c r="N263" s="21">
        <v>1</v>
      </c>
      <c r="O263" s="21">
        <v>0</v>
      </c>
      <c r="P263" s="21">
        <v>-0.227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5">
        <v>399634</v>
      </c>
      <c r="B264" s="25" t="s">
        <v>330</v>
      </c>
      <c r="C264" s="25">
        <v>3835.728</v>
      </c>
      <c r="D264" s="25">
        <v>4402.146</v>
      </c>
      <c r="E264" s="25">
        <v>0</v>
      </c>
      <c r="F264" s="25">
        <v>0</v>
      </c>
      <c r="G264" s="25">
        <v>0</v>
      </c>
      <c r="H264" s="25">
        <v>1</v>
      </c>
      <c r="I264" s="20">
        <v>4.439</v>
      </c>
      <c r="J264" s="20">
        <v>16.734</v>
      </c>
      <c r="K264" s="21">
        <v>4</v>
      </c>
      <c r="L264" s="21">
        <v>1</v>
      </c>
      <c r="M264" s="21">
        <v>-1</v>
      </c>
      <c r="N264" s="21">
        <v>1</v>
      </c>
      <c r="O264" s="21">
        <v>0</v>
      </c>
      <c r="P264" s="21">
        <v>5.673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5">
        <v>399635</v>
      </c>
      <c r="B265" s="25" t="s">
        <v>331</v>
      </c>
      <c r="C265" s="25">
        <v>1871.813</v>
      </c>
      <c r="D265" s="25">
        <v>2225.562</v>
      </c>
      <c r="E265" s="25">
        <v>0</v>
      </c>
      <c r="F265" s="25">
        <v>0</v>
      </c>
      <c r="G265" s="25">
        <v>0</v>
      </c>
      <c r="H265" s="25">
        <v>1</v>
      </c>
      <c r="I265" s="20">
        <v>5.952</v>
      </c>
      <c r="J265" s="20">
        <v>20.9</v>
      </c>
      <c r="K265" s="21">
        <v>4</v>
      </c>
      <c r="L265" s="21">
        <v>1</v>
      </c>
      <c r="M265" s="21">
        <v>-1</v>
      </c>
      <c r="N265" s="21">
        <v>1</v>
      </c>
      <c r="O265" s="21">
        <v>0</v>
      </c>
      <c r="P265" s="21">
        <v>3.61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5">
        <v>399636</v>
      </c>
      <c r="B266" s="25" t="s">
        <v>332</v>
      </c>
      <c r="C266" s="25">
        <v>6458.387</v>
      </c>
      <c r="D266" s="25">
        <v>8243.511</v>
      </c>
      <c r="E266" s="25">
        <v>0</v>
      </c>
      <c r="F266" s="25">
        <v>0</v>
      </c>
      <c r="G266" s="25">
        <v>0</v>
      </c>
      <c r="H266" s="25">
        <v>1</v>
      </c>
      <c r="I266" s="20">
        <v>2.858</v>
      </c>
      <c r="J266" s="20">
        <v>23.894</v>
      </c>
      <c r="K266" s="21">
        <v>4</v>
      </c>
      <c r="L266" s="21">
        <v>1</v>
      </c>
      <c r="M266" s="21">
        <v>-1</v>
      </c>
      <c r="N266" s="21">
        <v>1</v>
      </c>
      <c r="O266" s="21">
        <v>0</v>
      </c>
      <c r="P266" s="21">
        <v>2.935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5">
        <v>399639</v>
      </c>
      <c r="B267" s="25" t="s">
        <v>333</v>
      </c>
      <c r="C267" s="25">
        <v>1849.171</v>
      </c>
      <c r="D267" s="25">
        <v>2235.814</v>
      </c>
      <c r="E267" s="25">
        <v>0</v>
      </c>
      <c r="F267" s="25">
        <v>0</v>
      </c>
      <c r="G267" s="25">
        <v>0</v>
      </c>
      <c r="H267" s="25">
        <v>1</v>
      </c>
      <c r="I267" s="20">
        <v>5.833</v>
      </c>
      <c r="J267" s="20">
        <v>22.118</v>
      </c>
      <c r="K267" s="21">
        <v>2</v>
      </c>
      <c r="L267" s="21">
        <v>0</v>
      </c>
      <c r="M267" s="21">
        <v>0</v>
      </c>
      <c r="N267" s="21">
        <v>0</v>
      </c>
      <c r="O267" s="21">
        <v>0</v>
      </c>
      <c r="P267" s="21">
        <v>-0.788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5">
        <v>399640</v>
      </c>
      <c r="B268" s="25" t="s">
        <v>334</v>
      </c>
      <c r="C268" s="25">
        <v>2599.548</v>
      </c>
      <c r="D268" s="25">
        <v>3029.06</v>
      </c>
      <c r="E268" s="25">
        <v>0</v>
      </c>
      <c r="F268" s="25">
        <v>0</v>
      </c>
      <c r="G268" s="25">
        <v>0</v>
      </c>
      <c r="H268" s="25">
        <v>1</v>
      </c>
      <c r="I268" s="20">
        <v>2.635</v>
      </c>
      <c r="J268" s="20">
        <v>16.441</v>
      </c>
      <c r="K268" s="21">
        <v>3</v>
      </c>
      <c r="L268" s="21">
        <v>1</v>
      </c>
      <c r="M268" s="21">
        <v>-1</v>
      </c>
      <c r="N268" s="21">
        <v>1</v>
      </c>
      <c r="O268" s="21">
        <v>0</v>
      </c>
      <c r="P268" s="21">
        <v>15.499</v>
      </c>
      <c r="Q268" s="21">
        <v>1</v>
      </c>
      <c r="R268" s="21">
        <v>0</v>
      </c>
      <c r="S268" s="22"/>
      <c r="T268" s="22"/>
      <c r="U268" s="22"/>
      <c r="V268" s="22"/>
      <c r="W268" s="22"/>
    </row>
    <row r="269" ht="16.5" spans="1:23">
      <c r="A269" s="25">
        <v>399642</v>
      </c>
      <c r="B269" s="25" t="s">
        <v>335</v>
      </c>
      <c r="C269" s="25">
        <v>2029.409</v>
      </c>
      <c r="D269" s="25">
        <v>2444.117</v>
      </c>
      <c r="E269" s="25">
        <v>0</v>
      </c>
      <c r="F269" s="25">
        <v>0</v>
      </c>
      <c r="G269" s="25">
        <v>0</v>
      </c>
      <c r="H269" s="25">
        <v>1</v>
      </c>
      <c r="I269" s="20">
        <v>1.769</v>
      </c>
      <c r="J269" s="20">
        <v>18.436</v>
      </c>
      <c r="K269" s="21">
        <v>4</v>
      </c>
      <c r="L269" s="21">
        <v>2</v>
      </c>
      <c r="M269" s="21">
        <v>0</v>
      </c>
      <c r="N269" s="21">
        <v>0</v>
      </c>
      <c r="O269" s="21">
        <v>0</v>
      </c>
      <c r="P269" s="21">
        <v>-13.578</v>
      </c>
      <c r="Q269" s="21">
        <v>0</v>
      </c>
      <c r="R269" s="21">
        <v>-1</v>
      </c>
      <c r="S269" s="22"/>
      <c r="T269" s="22"/>
      <c r="U269" s="22"/>
      <c r="V269" s="22"/>
      <c r="W269" s="22"/>
    </row>
    <row r="270" ht="16.5" spans="1:23">
      <c r="A270" s="25">
        <v>399648</v>
      </c>
      <c r="B270" s="25" t="s">
        <v>336</v>
      </c>
      <c r="C270" s="25">
        <v>11121.355</v>
      </c>
      <c r="D270" s="25">
        <v>12159.219</v>
      </c>
      <c r="E270" s="25">
        <v>0</v>
      </c>
      <c r="F270" s="25">
        <v>0</v>
      </c>
      <c r="G270" s="25">
        <v>0</v>
      </c>
      <c r="H270" s="25">
        <v>1</v>
      </c>
      <c r="I270" s="20">
        <v>3.449</v>
      </c>
      <c r="J270" s="20">
        <v>11.69</v>
      </c>
      <c r="K270" s="21">
        <v>4</v>
      </c>
      <c r="L270" s="21">
        <v>1</v>
      </c>
      <c r="M270" s="21">
        <v>-1</v>
      </c>
      <c r="N270" s="21">
        <v>1</v>
      </c>
      <c r="O270" s="21">
        <v>0</v>
      </c>
      <c r="P270" s="21">
        <v>12.23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5">
        <v>399649</v>
      </c>
      <c r="B271" s="25" t="s">
        <v>337</v>
      </c>
      <c r="C271" s="25">
        <v>3045.676</v>
      </c>
      <c r="D271" s="25">
        <v>3328.772</v>
      </c>
      <c r="E271" s="25">
        <v>0</v>
      </c>
      <c r="F271" s="25">
        <v>0</v>
      </c>
      <c r="G271" s="25">
        <v>0</v>
      </c>
      <c r="H271" s="25">
        <v>1</v>
      </c>
      <c r="I271" s="20">
        <v>2.033</v>
      </c>
      <c r="J271" s="20">
        <v>10.365</v>
      </c>
      <c r="K271" s="21">
        <v>4</v>
      </c>
      <c r="L271" s="21">
        <v>2</v>
      </c>
      <c r="M271" s="21">
        <v>-1</v>
      </c>
      <c r="N271" s="21">
        <v>1</v>
      </c>
      <c r="O271" s="21">
        <v>0</v>
      </c>
      <c r="P271" s="21">
        <v>33.807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5">
        <v>399654</v>
      </c>
      <c r="B272" s="25" t="s">
        <v>338</v>
      </c>
      <c r="C272" s="25">
        <v>2726.306</v>
      </c>
      <c r="D272" s="25">
        <v>3121.445</v>
      </c>
      <c r="E272" s="25">
        <v>0</v>
      </c>
      <c r="F272" s="25">
        <v>0</v>
      </c>
      <c r="G272" s="25">
        <v>0</v>
      </c>
      <c r="H272" s="25">
        <v>1</v>
      </c>
      <c r="I272" s="20">
        <v>5.049</v>
      </c>
      <c r="J272" s="20">
        <v>17.069</v>
      </c>
      <c r="K272" s="21">
        <v>3</v>
      </c>
      <c r="L272" s="21">
        <v>2</v>
      </c>
      <c r="M272" s="21">
        <v>0</v>
      </c>
      <c r="N272" s="21">
        <v>0</v>
      </c>
      <c r="O272" s="21">
        <v>0</v>
      </c>
      <c r="P272" s="21">
        <v>2.702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5">
        <v>399657</v>
      </c>
      <c r="B273" s="25" t="s">
        <v>339</v>
      </c>
      <c r="C273" s="25">
        <v>6491.14</v>
      </c>
      <c r="D273" s="25">
        <v>7284.139</v>
      </c>
      <c r="E273" s="25">
        <v>0</v>
      </c>
      <c r="F273" s="25">
        <v>0</v>
      </c>
      <c r="G273" s="25">
        <v>0</v>
      </c>
      <c r="H273" s="25">
        <v>1</v>
      </c>
      <c r="I273" s="20">
        <v>4.223</v>
      </c>
      <c r="J273" s="20">
        <v>14.65</v>
      </c>
      <c r="K273" s="21">
        <v>4</v>
      </c>
      <c r="L273" s="21">
        <v>1</v>
      </c>
      <c r="M273" s="21">
        <v>-1</v>
      </c>
      <c r="N273" s="21">
        <v>1</v>
      </c>
      <c r="O273" s="21">
        <v>0</v>
      </c>
      <c r="P273" s="21">
        <v>5.752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5">
        <v>399658</v>
      </c>
      <c r="B274" s="25" t="s">
        <v>340</v>
      </c>
      <c r="C274" s="25">
        <v>4364.357</v>
      </c>
      <c r="D274" s="25">
        <v>4973.716</v>
      </c>
      <c r="E274" s="25">
        <v>0</v>
      </c>
      <c r="F274" s="25">
        <v>0</v>
      </c>
      <c r="G274" s="25">
        <v>0</v>
      </c>
      <c r="H274" s="25">
        <v>1</v>
      </c>
      <c r="I274" s="20">
        <v>3.809</v>
      </c>
      <c r="J274" s="20">
        <v>15.594</v>
      </c>
      <c r="K274" s="21">
        <v>4</v>
      </c>
      <c r="L274" s="21">
        <v>1</v>
      </c>
      <c r="M274" s="21">
        <v>-1</v>
      </c>
      <c r="N274" s="21">
        <v>1</v>
      </c>
      <c r="O274" s="21">
        <v>0</v>
      </c>
      <c r="P274" s="21">
        <v>12.702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5">
        <v>399659</v>
      </c>
      <c r="B275" s="25" t="s">
        <v>341</v>
      </c>
      <c r="C275" s="25">
        <v>4236.806</v>
      </c>
      <c r="D275" s="25">
        <v>4757.071</v>
      </c>
      <c r="E275" s="25">
        <v>0</v>
      </c>
      <c r="F275" s="25">
        <v>0</v>
      </c>
      <c r="G275" s="25">
        <v>0</v>
      </c>
      <c r="H275" s="25">
        <v>1</v>
      </c>
      <c r="I275" s="20">
        <v>5.122</v>
      </c>
      <c r="J275" s="20">
        <v>15.499</v>
      </c>
      <c r="K275" s="21">
        <v>4</v>
      </c>
      <c r="L275" s="21">
        <v>1</v>
      </c>
      <c r="M275" s="21">
        <v>-1</v>
      </c>
      <c r="N275" s="21">
        <v>1</v>
      </c>
      <c r="O275" s="21">
        <v>0</v>
      </c>
      <c r="P275" s="21">
        <v>17.052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5">
        <v>399660</v>
      </c>
      <c r="B276" s="25" t="s">
        <v>342</v>
      </c>
      <c r="C276" s="25">
        <v>2387.787</v>
      </c>
      <c r="D276" s="25">
        <v>2847.117</v>
      </c>
      <c r="E276" s="25">
        <v>0</v>
      </c>
      <c r="F276" s="25">
        <v>0</v>
      </c>
      <c r="G276" s="25">
        <v>0</v>
      </c>
      <c r="H276" s="25">
        <v>1</v>
      </c>
      <c r="I276" s="20">
        <v>2.746</v>
      </c>
      <c r="J276" s="20">
        <v>18.436</v>
      </c>
      <c r="K276" s="21">
        <v>1</v>
      </c>
      <c r="L276" s="21">
        <v>1</v>
      </c>
      <c r="M276" s="21">
        <v>0</v>
      </c>
      <c r="N276" s="21">
        <v>0</v>
      </c>
      <c r="O276" s="21">
        <v>0</v>
      </c>
      <c r="P276" s="21">
        <v>2.243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5">
        <v>399662</v>
      </c>
      <c r="B277" s="25" t="s">
        <v>343</v>
      </c>
      <c r="C277" s="25">
        <v>2056.542</v>
      </c>
      <c r="D277" s="25">
        <v>2518.32</v>
      </c>
      <c r="E277" s="25">
        <v>0</v>
      </c>
      <c r="F277" s="25">
        <v>0</v>
      </c>
      <c r="G277" s="25">
        <v>0</v>
      </c>
      <c r="H277" s="25">
        <v>1</v>
      </c>
      <c r="I277" s="20">
        <v>3.007</v>
      </c>
      <c r="J277" s="20">
        <v>20.792</v>
      </c>
      <c r="K277" s="21">
        <v>4</v>
      </c>
      <c r="L277" s="21">
        <v>1</v>
      </c>
      <c r="M277" s="21">
        <v>0</v>
      </c>
      <c r="N277" s="21">
        <v>0</v>
      </c>
      <c r="O277" s="21">
        <v>0</v>
      </c>
      <c r="P277" s="21">
        <v>3.481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5">
        <v>399664</v>
      </c>
      <c r="B278" s="25" t="s">
        <v>344</v>
      </c>
      <c r="C278" s="25">
        <v>1317.49</v>
      </c>
      <c r="D278" s="25">
        <v>1548.285</v>
      </c>
      <c r="E278" s="25">
        <v>0</v>
      </c>
      <c r="F278" s="25">
        <v>0</v>
      </c>
      <c r="G278" s="25">
        <v>0</v>
      </c>
      <c r="H278" s="25">
        <v>1</v>
      </c>
      <c r="I278" s="20">
        <v>2.637</v>
      </c>
      <c r="J278" s="20">
        <v>17.151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4.413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5">
        <v>399665</v>
      </c>
      <c r="B279" s="25" t="s">
        <v>345</v>
      </c>
      <c r="C279" s="25">
        <v>2188.347</v>
      </c>
      <c r="D279" s="25">
        <v>2402.715</v>
      </c>
      <c r="E279" s="25">
        <v>0</v>
      </c>
      <c r="F279" s="25">
        <v>0</v>
      </c>
      <c r="G279" s="25">
        <v>0</v>
      </c>
      <c r="H279" s="25">
        <v>1</v>
      </c>
      <c r="I279" s="20">
        <v>2.519</v>
      </c>
      <c r="J279" s="20">
        <v>11.217</v>
      </c>
      <c r="K279" s="21">
        <v>4</v>
      </c>
      <c r="L279" s="21">
        <v>1</v>
      </c>
      <c r="M279" s="21">
        <v>-1</v>
      </c>
      <c r="N279" s="21">
        <v>1</v>
      </c>
      <c r="O279" s="21">
        <v>0</v>
      </c>
      <c r="P279" s="21">
        <v>3.596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5">
        <v>399666</v>
      </c>
      <c r="B280" s="25" t="s">
        <v>346</v>
      </c>
      <c r="C280" s="25">
        <v>1793.295</v>
      </c>
      <c r="D280" s="25">
        <v>2097.316</v>
      </c>
      <c r="E280" s="25">
        <v>0</v>
      </c>
      <c r="F280" s="25">
        <v>0</v>
      </c>
      <c r="G280" s="25">
        <v>0</v>
      </c>
      <c r="H280" s="25">
        <v>1</v>
      </c>
      <c r="I280" s="20">
        <v>6.895</v>
      </c>
      <c r="J280" s="20">
        <v>20.391</v>
      </c>
      <c r="K280" s="21">
        <v>4</v>
      </c>
      <c r="L280" s="21">
        <v>1</v>
      </c>
      <c r="M280" s="21">
        <v>-1</v>
      </c>
      <c r="N280" s="21">
        <v>0</v>
      </c>
      <c r="O280" s="21">
        <v>0</v>
      </c>
      <c r="P280" s="21">
        <v>3.981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5">
        <v>399678</v>
      </c>
      <c r="B281" s="25" t="s">
        <v>347</v>
      </c>
      <c r="C281" s="25">
        <v>541.69</v>
      </c>
      <c r="D281" s="25">
        <v>627.375</v>
      </c>
      <c r="E281" s="25">
        <v>0</v>
      </c>
      <c r="F281" s="25">
        <v>0</v>
      </c>
      <c r="G281" s="25">
        <v>0</v>
      </c>
      <c r="H281" s="25">
        <v>1</v>
      </c>
      <c r="I281" s="20">
        <v>1.16</v>
      </c>
      <c r="J281" s="20">
        <v>14.659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1.601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5">
        <v>399679</v>
      </c>
      <c r="B282" s="25" t="s">
        <v>348</v>
      </c>
      <c r="C282" s="25">
        <v>5511.708</v>
      </c>
      <c r="D282" s="25">
        <v>6426.454</v>
      </c>
      <c r="E282" s="25">
        <v>0</v>
      </c>
      <c r="F282" s="25">
        <v>0</v>
      </c>
      <c r="G282" s="25">
        <v>0</v>
      </c>
      <c r="H282" s="25">
        <v>1</v>
      </c>
      <c r="I282" s="20">
        <v>6.533</v>
      </c>
      <c r="J282" s="20">
        <v>19.837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6.554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5">
        <v>399680</v>
      </c>
      <c r="B283" s="25" t="s">
        <v>349</v>
      </c>
      <c r="C283" s="25">
        <v>652.927</v>
      </c>
      <c r="D283" s="25">
        <v>765.255</v>
      </c>
      <c r="E283" s="25">
        <v>0</v>
      </c>
      <c r="F283" s="25">
        <v>0</v>
      </c>
      <c r="G283" s="25">
        <v>0</v>
      </c>
      <c r="H283" s="25">
        <v>1</v>
      </c>
      <c r="I283" s="20">
        <v>5.316</v>
      </c>
      <c r="J283" s="20">
        <v>19.214</v>
      </c>
      <c r="K283" s="21">
        <v>4</v>
      </c>
      <c r="L283" s="21">
        <v>1</v>
      </c>
      <c r="M283" s="21">
        <v>-1</v>
      </c>
      <c r="N283" s="21">
        <v>1</v>
      </c>
      <c r="O283" s="21">
        <v>0</v>
      </c>
      <c r="P283" s="21">
        <v>22.095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5">
        <v>399681</v>
      </c>
      <c r="B284" s="25" t="s">
        <v>350</v>
      </c>
      <c r="C284" s="25">
        <v>1024.925</v>
      </c>
      <c r="D284" s="25">
        <v>1269.211</v>
      </c>
      <c r="E284" s="25">
        <v>0</v>
      </c>
      <c r="F284" s="25">
        <v>0</v>
      </c>
      <c r="G284" s="25">
        <v>0</v>
      </c>
      <c r="H284" s="25">
        <v>1</v>
      </c>
      <c r="I284" s="20">
        <v>8.377</v>
      </c>
      <c r="J284" s="20">
        <v>26.011</v>
      </c>
      <c r="K284" s="21">
        <v>4</v>
      </c>
      <c r="L284" s="21">
        <v>1</v>
      </c>
      <c r="M284" s="21">
        <v>-1</v>
      </c>
      <c r="N284" s="21">
        <v>1</v>
      </c>
      <c r="O284" s="21">
        <v>0</v>
      </c>
      <c r="P284" s="21">
        <v>8.213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5">
        <v>399683</v>
      </c>
      <c r="B285" s="25" t="s">
        <v>351</v>
      </c>
      <c r="C285" s="25">
        <v>1834.989</v>
      </c>
      <c r="D285" s="25">
        <v>1993.887</v>
      </c>
      <c r="E285" s="25">
        <v>0</v>
      </c>
      <c r="F285" s="25">
        <v>0</v>
      </c>
      <c r="G285" s="25">
        <v>0</v>
      </c>
      <c r="H285" s="25">
        <v>1</v>
      </c>
      <c r="I285" s="20">
        <v>1.989</v>
      </c>
      <c r="J285" s="20">
        <v>9.799</v>
      </c>
      <c r="K285" s="21">
        <v>4</v>
      </c>
      <c r="L285" s="21">
        <v>1</v>
      </c>
      <c r="M285" s="21">
        <v>-1</v>
      </c>
      <c r="N285" s="21">
        <v>1</v>
      </c>
      <c r="O285" s="21">
        <v>0</v>
      </c>
      <c r="P285" s="21">
        <v>7.529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5">
        <v>399688</v>
      </c>
      <c r="B286" s="25" t="s">
        <v>352</v>
      </c>
      <c r="C286" s="25">
        <v>4432.293</v>
      </c>
      <c r="D286" s="25">
        <v>6599.466</v>
      </c>
      <c r="E286" s="25">
        <v>0</v>
      </c>
      <c r="F286" s="25">
        <v>0</v>
      </c>
      <c r="G286" s="25">
        <v>0</v>
      </c>
      <c r="H286" s="25">
        <v>1</v>
      </c>
      <c r="I286" s="20">
        <v>1.649</v>
      </c>
      <c r="J286" s="20">
        <v>33.946</v>
      </c>
      <c r="K286" s="21">
        <v>4</v>
      </c>
      <c r="L286" s="21">
        <v>1</v>
      </c>
      <c r="M286" s="21">
        <v>-1</v>
      </c>
      <c r="N286" s="21">
        <v>1</v>
      </c>
      <c r="O286" s="21">
        <v>0</v>
      </c>
      <c r="P286" s="21">
        <v>3.803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5">
        <v>399693</v>
      </c>
      <c r="B287" s="25" t="s">
        <v>353</v>
      </c>
      <c r="C287" s="25">
        <v>4685.303</v>
      </c>
      <c r="D287" s="25">
        <v>5395.579</v>
      </c>
      <c r="E287" s="25">
        <v>0</v>
      </c>
      <c r="F287" s="25">
        <v>0</v>
      </c>
      <c r="G287" s="25">
        <v>0</v>
      </c>
      <c r="H287" s="25">
        <v>1</v>
      </c>
      <c r="I287" s="20">
        <v>6.395</v>
      </c>
      <c r="J287" s="20">
        <v>18.718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7.999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5">
        <v>399694</v>
      </c>
      <c r="B288" s="25" t="s">
        <v>354</v>
      </c>
      <c r="C288" s="25">
        <v>3727.461</v>
      </c>
      <c r="D288" s="25">
        <v>4375.441</v>
      </c>
      <c r="E288" s="25">
        <v>0</v>
      </c>
      <c r="F288" s="25">
        <v>0</v>
      </c>
      <c r="G288" s="25">
        <v>0</v>
      </c>
      <c r="H288" s="25">
        <v>1</v>
      </c>
      <c r="I288" s="20">
        <v>7.22</v>
      </c>
      <c r="J288" s="20">
        <v>20.961</v>
      </c>
      <c r="K288" s="21">
        <v>4</v>
      </c>
      <c r="L288" s="21">
        <v>1</v>
      </c>
      <c r="M288" s="21">
        <v>-1</v>
      </c>
      <c r="N288" s="21">
        <v>1</v>
      </c>
      <c r="O288" s="21">
        <v>0</v>
      </c>
      <c r="P288" s="21">
        <v>12.326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5">
        <v>399696</v>
      </c>
      <c r="B289" s="25" t="s">
        <v>355</v>
      </c>
      <c r="C289" s="25">
        <v>3500.94</v>
      </c>
      <c r="D289" s="25">
        <v>4304.441</v>
      </c>
      <c r="E289" s="25">
        <v>0</v>
      </c>
      <c r="F289" s="25">
        <v>0</v>
      </c>
      <c r="G289" s="25">
        <v>0</v>
      </c>
      <c r="H289" s="25">
        <v>1</v>
      </c>
      <c r="I289" s="20">
        <v>6.328</v>
      </c>
      <c r="J289" s="20">
        <v>23.814</v>
      </c>
      <c r="K289" s="21">
        <v>4</v>
      </c>
      <c r="L289" s="21">
        <v>1</v>
      </c>
      <c r="M289" s="21">
        <v>-1</v>
      </c>
      <c r="N289" s="21">
        <v>1</v>
      </c>
      <c r="O289" s="21">
        <v>0</v>
      </c>
      <c r="P289" s="21">
        <v>10.398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5">
        <v>399697</v>
      </c>
      <c r="B290" s="25" t="s">
        <v>356</v>
      </c>
      <c r="C290" s="25">
        <v>3431.387</v>
      </c>
      <c r="D290" s="25">
        <v>3877.973</v>
      </c>
      <c r="E290" s="25">
        <v>0</v>
      </c>
      <c r="F290" s="25">
        <v>0</v>
      </c>
      <c r="G290" s="25">
        <v>0</v>
      </c>
      <c r="H290" s="25">
        <v>1</v>
      </c>
      <c r="I290" s="20">
        <v>7.924</v>
      </c>
      <c r="J290" s="20">
        <v>18.527</v>
      </c>
      <c r="K290" s="21">
        <v>4</v>
      </c>
      <c r="L290" s="21">
        <v>1</v>
      </c>
      <c r="M290" s="21">
        <v>-1</v>
      </c>
      <c r="N290" s="21">
        <v>1</v>
      </c>
      <c r="O290" s="21">
        <v>0</v>
      </c>
      <c r="P290" s="21">
        <v>12.975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5">
        <v>399704</v>
      </c>
      <c r="B291" s="25" t="s">
        <v>357</v>
      </c>
      <c r="C291" s="25">
        <v>5179.852</v>
      </c>
      <c r="D291" s="25">
        <v>6548.988</v>
      </c>
      <c r="E291" s="25">
        <v>0</v>
      </c>
      <c r="F291" s="25">
        <v>0</v>
      </c>
      <c r="G291" s="25">
        <v>0</v>
      </c>
      <c r="H291" s="25">
        <v>1</v>
      </c>
      <c r="I291" s="20">
        <v>9.452</v>
      </c>
      <c r="J291" s="20">
        <v>28.382</v>
      </c>
      <c r="K291" s="21">
        <v>4</v>
      </c>
      <c r="L291" s="21">
        <v>1</v>
      </c>
      <c r="M291" s="21">
        <v>-1</v>
      </c>
      <c r="N291" s="21">
        <v>1</v>
      </c>
      <c r="O291" s="21">
        <v>0</v>
      </c>
      <c r="P291" s="21">
        <v>13.571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5">
        <v>399705</v>
      </c>
      <c r="B292" s="25" t="s">
        <v>358</v>
      </c>
      <c r="C292" s="25">
        <v>3563.564</v>
      </c>
      <c r="D292" s="25">
        <v>4439.932</v>
      </c>
      <c r="E292" s="25">
        <v>0</v>
      </c>
      <c r="F292" s="25">
        <v>0</v>
      </c>
      <c r="G292" s="25">
        <v>0</v>
      </c>
      <c r="H292" s="25">
        <v>1</v>
      </c>
      <c r="I292" s="20">
        <v>1.25</v>
      </c>
      <c r="J292" s="20">
        <v>20.742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4.99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5">
        <v>399802</v>
      </c>
      <c r="B293" s="25" t="s">
        <v>359</v>
      </c>
      <c r="C293" s="25">
        <v>6064.988</v>
      </c>
      <c r="D293" s="25">
        <v>7026.094</v>
      </c>
      <c r="E293" s="25">
        <v>0</v>
      </c>
      <c r="F293" s="25">
        <v>0</v>
      </c>
      <c r="G293" s="25">
        <v>0</v>
      </c>
      <c r="H293" s="25">
        <v>1</v>
      </c>
      <c r="I293" s="20">
        <v>6.938</v>
      </c>
      <c r="J293" s="20">
        <v>19.668</v>
      </c>
      <c r="K293" s="21">
        <v>4</v>
      </c>
      <c r="L293" s="21">
        <v>1</v>
      </c>
      <c r="M293" s="21">
        <v>0</v>
      </c>
      <c r="N293" s="21">
        <v>0</v>
      </c>
      <c r="O293" s="21">
        <v>0</v>
      </c>
      <c r="P293" s="21">
        <v>3.861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5">
        <v>399809</v>
      </c>
      <c r="B294" s="25" t="s">
        <v>360</v>
      </c>
      <c r="C294" s="25">
        <v>2258.466</v>
      </c>
      <c r="D294" s="25">
        <v>2634.71</v>
      </c>
      <c r="E294" s="25">
        <v>0</v>
      </c>
      <c r="F294" s="25">
        <v>0</v>
      </c>
      <c r="G294" s="25">
        <v>0</v>
      </c>
      <c r="H294" s="25">
        <v>1</v>
      </c>
      <c r="I294" s="20">
        <v>6.386</v>
      </c>
      <c r="J294" s="20">
        <v>19.755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1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5">
        <v>399813</v>
      </c>
      <c r="B295" s="25" t="s">
        <v>361</v>
      </c>
      <c r="C295" s="25">
        <v>7044.43</v>
      </c>
      <c r="D295" s="25">
        <v>7979.694</v>
      </c>
      <c r="E295" s="25">
        <v>0</v>
      </c>
      <c r="F295" s="25">
        <v>0</v>
      </c>
      <c r="G295" s="25">
        <v>0</v>
      </c>
      <c r="H295" s="25">
        <v>1</v>
      </c>
      <c r="I295" s="20">
        <v>12.264</v>
      </c>
      <c r="J295" s="20">
        <v>22.547</v>
      </c>
      <c r="K295" s="21">
        <v>4</v>
      </c>
      <c r="L295" s="21">
        <v>1</v>
      </c>
      <c r="M295" s="21">
        <v>-1</v>
      </c>
      <c r="N295" s="21">
        <v>1</v>
      </c>
      <c r="O295" s="21">
        <v>0</v>
      </c>
      <c r="P295" s="21">
        <v>2.003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5">
        <v>399814</v>
      </c>
      <c r="B296" s="25" t="s">
        <v>362</v>
      </c>
      <c r="C296" s="25">
        <v>1111.567</v>
      </c>
      <c r="D296" s="25">
        <v>1217.327</v>
      </c>
      <c r="E296" s="25">
        <v>0</v>
      </c>
      <c r="F296" s="25">
        <v>0</v>
      </c>
      <c r="G296" s="25">
        <v>0</v>
      </c>
      <c r="H296" s="25">
        <v>1</v>
      </c>
      <c r="I296" s="20">
        <v>0.947</v>
      </c>
      <c r="J296" s="20">
        <v>9.552</v>
      </c>
      <c r="K296" s="21">
        <v>4</v>
      </c>
      <c r="L296" s="21">
        <v>1</v>
      </c>
      <c r="M296" s="21">
        <v>-1</v>
      </c>
      <c r="N296" s="21">
        <v>1</v>
      </c>
      <c r="O296" s="21">
        <v>0</v>
      </c>
      <c r="P296" s="21">
        <v>6.256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5">
        <v>399852</v>
      </c>
      <c r="B297" s="25" t="s">
        <v>205</v>
      </c>
      <c r="C297" s="25">
        <v>6974.133</v>
      </c>
      <c r="D297" s="25">
        <v>7692.505</v>
      </c>
      <c r="E297" s="25">
        <v>0</v>
      </c>
      <c r="F297" s="25">
        <v>0</v>
      </c>
      <c r="G297" s="25">
        <v>0</v>
      </c>
      <c r="H297" s="25">
        <v>1</v>
      </c>
      <c r="I297" s="20">
        <v>5.372</v>
      </c>
      <c r="J297" s="20">
        <v>14.209</v>
      </c>
      <c r="K297" s="21">
        <v>4</v>
      </c>
      <c r="L297" s="21">
        <v>1</v>
      </c>
      <c r="M297" s="21">
        <v>-1</v>
      </c>
      <c r="N297" s="21">
        <v>1</v>
      </c>
      <c r="O297" s="21">
        <v>0</v>
      </c>
      <c r="P297" s="21">
        <v>16.491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5">
        <v>399903</v>
      </c>
      <c r="B298" s="25" t="s">
        <v>363</v>
      </c>
      <c r="C298" s="25">
        <v>4134.486</v>
      </c>
      <c r="D298" s="25">
        <v>4612.825</v>
      </c>
      <c r="E298" s="25">
        <v>0</v>
      </c>
      <c r="F298" s="25">
        <v>0</v>
      </c>
      <c r="G298" s="25">
        <v>0</v>
      </c>
      <c r="H298" s="25">
        <v>1</v>
      </c>
      <c r="I298" s="20">
        <v>0.763</v>
      </c>
      <c r="J298" s="20">
        <v>11.053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15.461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5">
        <v>399905</v>
      </c>
      <c r="B299" s="25" t="s">
        <v>364</v>
      </c>
      <c r="C299" s="25">
        <v>6638.664</v>
      </c>
      <c r="D299" s="25">
        <v>7582.07</v>
      </c>
      <c r="E299" s="25">
        <v>0</v>
      </c>
      <c r="F299" s="25">
        <v>0</v>
      </c>
      <c r="G299" s="25">
        <v>0</v>
      </c>
      <c r="H299" s="25">
        <v>1</v>
      </c>
      <c r="I299" s="20">
        <v>5.891</v>
      </c>
      <c r="J299" s="20">
        <v>17.601</v>
      </c>
      <c r="K299" s="21">
        <v>4</v>
      </c>
      <c r="L299" s="21">
        <v>1</v>
      </c>
      <c r="M299" s="21">
        <v>-1</v>
      </c>
      <c r="N299" s="21">
        <v>1</v>
      </c>
      <c r="O299" s="21">
        <v>0</v>
      </c>
      <c r="P299" s="21">
        <v>7.862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5">
        <v>399959</v>
      </c>
      <c r="B300" s="25" t="s">
        <v>365</v>
      </c>
      <c r="C300" s="25">
        <v>1526.515</v>
      </c>
      <c r="D300" s="25">
        <v>1761.053</v>
      </c>
      <c r="E300" s="25">
        <v>0</v>
      </c>
      <c r="F300" s="25">
        <v>0</v>
      </c>
      <c r="G300" s="25">
        <v>0</v>
      </c>
      <c r="H300" s="25">
        <v>1</v>
      </c>
      <c r="I300" s="20">
        <v>15.683</v>
      </c>
      <c r="J300" s="20">
        <v>26.913</v>
      </c>
      <c r="K300" s="21">
        <v>4</v>
      </c>
      <c r="L300" s="21">
        <v>1</v>
      </c>
      <c r="M300" s="21">
        <v>-1</v>
      </c>
      <c r="N300" s="21">
        <v>1</v>
      </c>
      <c r="O300" s="21">
        <v>0</v>
      </c>
      <c r="P300" s="21">
        <v>5.857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5">
        <v>399967</v>
      </c>
      <c r="B301" s="25" t="s">
        <v>366</v>
      </c>
      <c r="C301" s="25">
        <v>11669.136</v>
      </c>
      <c r="D301" s="25">
        <v>13405.741</v>
      </c>
      <c r="E301" s="25">
        <v>0</v>
      </c>
      <c r="F301" s="25">
        <v>0</v>
      </c>
      <c r="G301" s="25">
        <v>0</v>
      </c>
      <c r="H301" s="25">
        <v>1</v>
      </c>
      <c r="I301" s="20">
        <v>15.733</v>
      </c>
      <c r="J301" s="20">
        <v>26.65</v>
      </c>
      <c r="K301" s="21">
        <v>4</v>
      </c>
      <c r="L301" s="21">
        <v>1</v>
      </c>
      <c r="M301" s="21">
        <v>-1</v>
      </c>
      <c r="N301" s="21">
        <v>1</v>
      </c>
      <c r="O301" s="21">
        <v>0</v>
      </c>
      <c r="P301" s="21">
        <v>3.583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5">
        <v>399971</v>
      </c>
      <c r="B302" s="25" t="s">
        <v>367</v>
      </c>
      <c r="C302" s="25">
        <v>1369.003</v>
      </c>
      <c r="D302" s="25">
        <v>1607.886</v>
      </c>
      <c r="E302" s="25">
        <v>0</v>
      </c>
      <c r="F302" s="25">
        <v>0</v>
      </c>
      <c r="G302" s="25">
        <v>0</v>
      </c>
      <c r="H302" s="25">
        <v>1</v>
      </c>
      <c r="I302" s="20">
        <v>5.803</v>
      </c>
      <c r="J302" s="20">
        <v>19.798</v>
      </c>
      <c r="K302" s="21">
        <v>4</v>
      </c>
      <c r="L302" s="21">
        <v>1</v>
      </c>
      <c r="M302" s="21">
        <v>-1</v>
      </c>
      <c r="N302" s="21">
        <v>1</v>
      </c>
      <c r="O302" s="21">
        <v>0</v>
      </c>
      <c r="P302" s="21">
        <v>3.752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5">
        <v>399973</v>
      </c>
      <c r="B303" s="25" t="s">
        <v>368</v>
      </c>
      <c r="C303" s="25">
        <v>1558.289</v>
      </c>
      <c r="D303" s="25">
        <v>1811.857</v>
      </c>
      <c r="E303" s="25">
        <v>0</v>
      </c>
      <c r="F303" s="25">
        <v>0</v>
      </c>
      <c r="G303" s="25">
        <v>0</v>
      </c>
      <c r="H303" s="25">
        <v>1</v>
      </c>
      <c r="I303" s="20">
        <v>14.736</v>
      </c>
      <c r="J303" s="20">
        <v>26.669</v>
      </c>
      <c r="K303" s="21">
        <v>2</v>
      </c>
      <c r="L303" s="21">
        <v>1</v>
      </c>
      <c r="M303" s="21">
        <v>0</v>
      </c>
      <c r="N303" s="21">
        <v>0</v>
      </c>
      <c r="O303" s="21">
        <v>0</v>
      </c>
      <c r="P303" s="21">
        <v>0.272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5">
        <v>399974</v>
      </c>
      <c r="B304" s="25" t="s">
        <v>369</v>
      </c>
      <c r="C304" s="25">
        <v>1792.638</v>
      </c>
      <c r="D304" s="25">
        <v>1958.395</v>
      </c>
      <c r="E304" s="25">
        <v>0</v>
      </c>
      <c r="F304" s="25">
        <v>0</v>
      </c>
      <c r="G304" s="25">
        <v>0</v>
      </c>
      <c r="H304" s="25">
        <v>1</v>
      </c>
      <c r="I304" s="20">
        <v>1.697</v>
      </c>
      <c r="J304" s="20">
        <v>10.017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5">
        <v>399982</v>
      </c>
      <c r="B305" s="25" t="s">
        <v>230</v>
      </c>
      <c r="C305" s="25">
        <v>8165.338</v>
      </c>
      <c r="D305" s="25">
        <v>9144.131</v>
      </c>
      <c r="E305" s="25">
        <v>0</v>
      </c>
      <c r="F305" s="25">
        <v>0</v>
      </c>
      <c r="G305" s="25">
        <v>0</v>
      </c>
      <c r="H305" s="25">
        <v>1</v>
      </c>
      <c r="I305" s="20">
        <v>5.42</v>
      </c>
      <c r="J305" s="20">
        <v>15.544</v>
      </c>
      <c r="K305" s="21">
        <v>4</v>
      </c>
      <c r="L305" s="21">
        <v>1</v>
      </c>
      <c r="M305" s="21">
        <v>-1</v>
      </c>
      <c r="N305" s="21">
        <v>0</v>
      </c>
      <c r="O305" s="21">
        <v>0</v>
      </c>
      <c r="P305" s="21">
        <v>11.729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5">
        <v>399991</v>
      </c>
      <c r="B306" s="25" t="s">
        <v>370</v>
      </c>
      <c r="C306" s="25">
        <v>2486.308</v>
      </c>
      <c r="D306" s="25">
        <v>2917.559</v>
      </c>
      <c r="E306" s="25">
        <v>0</v>
      </c>
      <c r="F306" s="25">
        <v>0</v>
      </c>
      <c r="G306" s="25">
        <v>0</v>
      </c>
      <c r="H306" s="25">
        <v>1</v>
      </c>
      <c r="I306" s="20">
        <v>5.336</v>
      </c>
      <c r="J306" s="20">
        <v>19.328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5">
        <v>399992</v>
      </c>
      <c r="B307" s="25" t="s">
        <v>371</v>
      </c>
      <c r="C307" s="25">
        <v>1931.083</v>
      </c>
      <c r="D307" s="25">
        <v>2196.774</v>
      </c>
      <c r="E307" s="25">
        <v>0</v>
      </c>
      <c r="F307" s="25">
        <v>0</v>
      </c>
      <c r="G307" s="25">
        <v>0</v>
      </c>
      <c r="H307" s="25">
        <v>1</v>
      </c>
      <c r="I307" s="20">
        <v>3.021</v>
      </c>
      <c r="J307" s="20">
        <v>14.75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5">
        <v>980018</v>
      </c>
      <c r="B308" s="25" t="s">
        <v>372</v>
      </c>
      <c r="C308" s="25">
        <v>3432.28</v>
      </c>
      <c r="D308" s="25">
        <v>4345.325</v>
      </c>
      <c r="E308" s="25">
        <v>0</v>
      </c>
      <c r="F308" s="25">
        <v>0</v>
      </c>
      <c r="G308" s="25">
        <v>0</v>
      </c>
      <c r="H308" s="25">
        <v>1</v>
      </c>
      <c r="I308" s="20">
        <v>31.656</v>
      </c>
      <c r="J308" s="20">
        <v>46.017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5">
        <v>980035</v>
      </c>
      <c r="B309" s="25" t="s">
        <v>373</v>
      </c>
      <c r="C309" s="25">
        <v>1885.614</v>
      </c>
      <c r="D309" s="25">
        <v>2271.274</v>
      </c>
      <c r="E309" s="25">
        <v>0</v>
      </c>
      <c r="F309" s="25">
        <v>0</v>
      </c>
      <c r="G309" s="25">
        <v>0</v>
      </c>
      <c r="H309" s="25">
        <v>1</v>
      </c>
      <c r="I309" s="20">
        <v>4.352</v>
      </c>
      <c r="J309" s="20">
        <v>20.593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5">
        <v>980068</v>
      </c>
      <c r="B310" s="25" t="s">
        <v>374</v>
      </c>
      <c r="C310" s="25">
        <v>3361.691</v>
      </c>
      <c r="D310" s="25">
        <v>3714.221</v>
      </c>
      <c r="E310" s="25">
        <v>0</v>
      </c>
      <c r="F310" s="25">
        <v>0</v>
      </c>
      <c r="G310" s="25">
        <v>0</v>
      </c>
      <c r="H310" s="25">
        <v>1</v>
      </c>
      <c r="I310" s="20">
        <v>6.832</v>
      </c>
      <c r="J310" s="20">
        <v>15.675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5">
        <v>980076</v>
      </c>
      <c r="B311" s="25" t="s">
        <v>375</v>
      </c>
      <c r="C311" s="25">
        <v>3094.153</v>
      </c>
      <c r="D311" s="25">
        <v>3581.275</v>
      </c>
      <c r="E311" s="25">
        <v>0</v>
      </c>
      <c r="F311" s="25">
        <v>0</v>
      </c>
      <c r="G311" s="25">
        <v>0</v>
      </c>
      <c r="H311" s="25">
        <v>1</v>
      </c>
      <c r="I311" s="20">
        <v>13.822</v>
      </c>
      <c r="J311" s="20">
        <v>25.544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5">
        <v>980092</v>
      </c>
      <c r="B312" s="25" t="s">
        <v>376</v>
      </c>
      <c r="C312" s="25">
        <v>4891.988</v>
      </c>
      <c r="D312" s="25">
        <v>5441.666</v>
      </c>
      <c r="E312" s="25">
        <v>0</v>
      </c>
      <c r="F312" s="25">
        <v>0</v>
      </c>
      <c r="G312" s="25">
        <v>0</v>
      </c>
      <c r="H312" s="25">
        <v>1</v>
      </c>
      <c r="I312" s="20">
        <v>1.46</v>
      </c>
      <c r="J312" s="20">
        <v>11.414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5">
        <v>988006</v>
      </c>
      <c r="B313" s="25" t="s">
        <v>377</v>
      </c>
      <c r="C313" s="25">
        <v>2599.623</v>
      </c>
      <c r="D313" s="25">
        <v>3204.246</v>
      </c>
      <c r="E313" s="25">
        <v>0</v>
      </c>
      <c r="F313" s="25">
        <v>0</v>
      </c>
      <c r="G313" s="25">
        <v>0</v>
      </c>
      <c r="H313" s="25">
        <v>1</v>
      </c>
      <c r="I313" s="20">
        <v>1.644</v>
      </c>
      <c r="J313" s="20">
        <v>20.203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5">
        <v>988106</v>
      </c>
      <c r="B314" s="25" t="s">
        <v>378</v>
      </c>
      <c r="C314" s="25">
        <v>2879.338</v>
      </c>
      <c r="D314" s="25">
        <v>3550.559</v>
      </c>
      <c r="E314" s="25">
        <v>0</v>
      </c>
      <c r="F314" s="25">
        <v>0</v>
      </c>
      <c r="G314" s="25">
        <v>0</v>
      </c>
      <c r="H314" s="25">
        <v>1</v>
      </c>
      <c r="I314" s="20">
        <v>1.693</v>
      </c>
      <c r="J314" s="20">
        <v>20.278</v>
      </c>
      <c r="K314" s="21">
        <v>3</v>
      </c>
      <c r="L314" s="21">
        <v>1</v>
      </c>
      <c r="M314" s="21">
        <v>-1</v>
      </c>
      <c r="N314" s="21">
        <v>1</v>
      </c>
      <c r="O314" s="21">
        <v>0</v>
      </c>
      <c r="P314" s="21">
        <v>3.246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5">
        <v>988107</v>
      </c>
      <c r="B315" s="25" t="s">
        <v>379</v>
      </c>
      <c r="C315" s="25">
        <v>2874.026</v>
      </c>
      <c r="D315" s="25">
        <v>3556.891</v>
      </c>
      <c r="E315" s="25">
        <v>0</v>
      </c>
      <c r="F315" s="25">
        <v>0</v>
      </c>
      <c r="G315" s="25">
        <v>0</v>
      </c>
      <c r="H315" s="25">
        <v>1</v>
      </c>
      <c r="I315" s="20">
        <v>1.414</v>
      </c>
      <c r="J315" s="20">
        <v>20.341</v>
      </c>
      <c r="K315" s="21">
        <v>4</v>
      </c>
      <c r="L315" s="21">
        <v>1</v>
      </c>
      <c r="M315" s="21">
        <v>-1</v>
      </c>
      <c r="N315" s="21">
        <v>1</v>
      </c>
      <c r="O315" s="21">
        <v>0</v>
      </c>
      <c r="P315" s="21">
        <v>11.802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6">
        <v>807</v>
      </c>
      <c r="B316" s="26" t="s">
        <v>29</v>
      </c>
      <c r="C316" s="26">
        <v>18699.469</v>
      </c>
      <c r="D316" s="26">
        <v>20378.631</v>
      </c>
      <c r="E316" s="26">
        <v>0</v>
      </c>
      <c r="F316" s="26">
        <v>0</v>
      </c>
      <c r="G316" s="26">
        <v>1</v>
      </c>
      <c r="H316" s="20">
        <v>0</v>
      </c>
      <c r="I316" s="20">
        <v>0</v>
      </c>
      <c r="J316" s="20">
        <v>0</v>
      </c>
      <c r="K316" s="21">
        <v>4</v>
      </c>
      <c r="L316" s="21">
        <v>1</v>
      </c>
      <c r="M316" s="21">
        <v>-1</v>
      </c>
      <c r="N316" s="21">
        <v>1</v>
      </c>
      <c r="O316" s="21">
        <v>0</v>
      </c>
      <c r="P316" s="21">
        <v>2.962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6">
        <v>815</v>
      </c>
      <c r="B317" s="26" t="s">
        <v>380</v>
      </c>
      <c r="C317" s="26">
        <v>19212.074</v>
      </c>
      <c r="D317" s="26">
        <v>21055.617</v>
      </c>
      <c r="E317" s="26">
        <v>0</v>
      </c>
      <c r="F317" s="26">
        <v>0</v>
      </c>
      <c r="G317" s="26">
        <v>1</v>
      </c>
      <c r="H317" s="20">
        <v>0</v>
      </c>
      <c r="I317" s="20">
        <v>0</v>
      </c>
      <c r="J317" s="20">
        <v>0</v>
      </c>
      <c r="K317" s="21">
        <v>4</v>
      </c>
      <c r="L317" s="21">
        <v>1</v>
      </c>
      <c r="M317" s="21">
        <v>-1</v>
      </c>
      <c r="N317" s="21">
        <v>1</v>
      </c>
      <c r="O317" s="21">
        <v>0</v>
      </c>
      <c r="P317" s="21">
        <v>1.235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6">
        <v>912</v>
      </c>
      <c r="B318" s="26" t="s">
        <v>381</v>
      </c>
      <c r="C318" s="26">
        <v>21206.305</v>
      </c>
      <c r="D318" s="26">
        <v>23229.734</v>
      </c>
      <c r="E318" s="26">
        <v>0</v>
      </c>
      <c r="F318" s="26">
        <v>0</v>
      </c>
      <c r="G318" s="26">
        <v>1</v>
      </c>
      <c r="H318" s="20">
        <v>0</v>
      </c>
      <c r="I318" s="20">
        <v>0</v>
      </c>
      <c r="J318" s="20">
        <v>0</v>
      </c>
      <c r="K318" s="21">
        <v>4</v>
      </c>
      <c r="L318" s="21">
        <v>1</v>
      </c>
      <c r="M318" s="21">
        <v>-1</v>
      </c>
      <c r="N318" s="21">
        <v>1</v>
      </c>
      <c r="O318" s="21">
        <v>0</v>
      </c>
      <c r="P318" s="21">
        <v>5.511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6">
        <v>932</v>
      </c>
      <c r="B319" s="26" t="s">
        <v>382</v>
      </c>
      <c r="C319" s="26">
        <v>15560.448</v>
      </c>
      <c r="D319" s="26">
        <v>17120.461</v>
      </c>
      <c r="E319" s="26">
        <v>0</v>
      </c>
      <c r="F319" s="26">
        <v>0</v>
      </c>
      <c r="G319" s="26">
        <v>1</v>
      </c>
      <c r="H319" s="20">
        <v>0</v>
      </c>
      <c r="I319" s="20">
        <v>0</v>
      </c>
      <c r="J319" s="20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6">
        <v>952</v>
      </c>
      <c r="B320" s="26" t="s">
        <v>383</v>
      </c>
      <c r="C320" s="26">
        <v>2590.888</v>
      </c>
      <c r="D320" s="26">
        <v>2974.99</v>
      </c>
      <c r="E320" s="26">
        <v>0</v>
      </c>
      <c r="F320" s="26">
        <v>0</v>
      </c>
      <c r="G320" s="26">
        <v>1</v>
      </c>
      <c r="H320" s="20">
        <v>0</v>
      </c>
      <c r="I320" s="20">
        <v>0</v>
      </c>
      <c r="J320" s="20">
        <v>0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3.185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6">
        <v>990</v>
      </c>
      <c r="B321" s="26" t="s">
        <v>384</v>
      </c>
      <c r="C321" s="26">
        <v>12992.02</v>
      </c>
      <c r="D321" s="26">
        <v>14289.926</v>
      </c>
      <c r="E321" s="26">
        <v>0</v>
      </c>
      <c r="F321" s="26">
        <v>0</v>
      </c>
      <c r="G321" s="26">
        <v>1</v>
      </c>
      <c r="H321" s="20">
        <v>0</v>
      </c>
      <c r="I321" s="20">
        <v>0</v>
      </c>
      <c r="J321" s="20">
        <v>0</v>
      </c>
      <c r="K321" s="21">
        <v>4</v>
      </c>
      <c r="L321" s="21">
        <v>2</v>
      </c>
      <c r="M321" s="21">
        <v>-1</v>
      </c>
      <c r="N321" s="21">
        <v>1</v>
      </c>
      <c r="O321" s="21">
        <v>0</v>
      </c>
      <c r="P321" s="21">
        <v>10.835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6">
        <v>399385</v>
      </c>
      <c r="B322" s="26" t="s">
        <v>385</v>
      </c>
      <c r="C322" s="26">
        <v>9483.657</v>
      </c>
      <c r="D322" s="26">
        <v>10416.911</v>
      </c>
      <c r="E322" s="26">
        <v>0</v>
      </c>
      <c r="F322" s="26">
        <v>0</v>
      </c>
      <c r="G322" s="26">
        <v>1</v>
      </c>
      <c r="H322" s="20">
        <v>0</v>
      </c>
      <c r="I322" s="20">
        <v>0</v>
      </c>
      <c r="J322" s="20">
        <v>0</v>
      </c>
      <c r="K322" s="21">
        <v>4</v>
      </c>
      <c r="L322" s="21">
        <v>1</v>
      </c>
      <c r="M322" s="21">
        <v>0</v>
      </c>
      <c r="N322" s="21">
        <v>0</v>
      </c>
      <c r="O322" s="21">
        <v>0</v>
      </c>
      <c r="P322" s="21">
        <v>1.791</v>
      </c>
      <c r="Q322" s="21">
        <v>0</v>
      </c>
      <c r="R322" s="21">
        <v>-1</v>
      </c>
      <c r="S322" s="22"/>
      <c r="T322" s="22"/>
      <c r="U322" s="22"/>
      <c r="V322" s="22"/>
      <c r="W322" s="22"/>
    </row>
    <row r="323" ht="16.5" spans="1:23">
      <c r="A323" s="26">
        <v>399396</v>
      </c>
      <c r="B323" s="26" t="s">
        <v>386</v>
      </c>
      <c r="C323" s="26">
        <v>17878.242</v>
      </c>
      <c r="D323" s="26">
        <v>19572.996</v>
      </c>
      <c r="E323" s="26">
        <v>0</v>
      </c>
      <c r="F323" s="26">
        <v>0</v>
      </c>
      <c r="G323" s="26">
        <v>1</v>
      </c>
      <c r="H323" s="20">
        <v>0</v>
      </c>
      <c r="I323" s="20">
        <v>0</v>
      </c>
      <c r="J323" s="20">
        <v>0</v>
      </c>
      <c r="K323" s="21">
        <v>4</v>
      </c>
      <c r="L323" s="21">
        <v>1</v>
      </c>
      <c r="M323" s="21">
        <v>-1</v>
      </c>
      <c r="N323" s="21">
        <v>0</v>
      </c>
      <c r="O323" s="21">
        <v>0</v>
      </c>
      <c r="P323" s="21">
        <v>2.566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6">
        <v>399481</v>
      </c>
      <c r="B324" s="26" t="s">
        <v>136</v>
      </c>
      <c r="C324" s="26">
        <v>127.77</v>
      </c>
      <c r="D324" s="26">
        <v>127.962</v>
      </c>
      <c r="E324" s="26">
        <v>0</v>
      </c>
      <c r="F324" s="26">
        <v>0</v>
      </c>
      <c r="G324" s="26">
        <v>1</v>
      </c>
      <c r="H324" s="20">
        <v>0</v>
      </c>
      <c r="I324" s="20">
        <v>0</v>
      </c>
      <c r="J324" s="20">
        <v>0</v>
      </c>
      <c r="K324" s="21">
        <v>4</v>
      </c>
      <c r="L324" s="21">
        <v>1</v>
      </c>
      <c r="M324" s="21">
        <v>0</v>
      </c>
      <c r="N324" s="21">
        <v>0</v>
      </c>
      <c r="O324" s="21">
        <v>0</v>
      </c>
      <c r="P324" s="21">
        <v>1.177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6">
        <v>399617</v>
      </c>
      <c r="B325" s="26" t="s">
        <v>387</v>
      </c>
      <c r="C325" s="26">
        <v>9444.631</v>
      </c>
      <c r="D325" s="26">
        <v>10620.895</v>
      </c>
      <c r="E325" s="26">
        <v>0</v>
      </c>
      <c r="F325" s="26">
        <v>0</v>
      </c>
      <c r="G325" s="26">
        <v>1</v>
      </c>
      <c r="H325" s="20">
        <v>0</v>
      </c>
      <c r="I325" s="20">
        <v>0</v>
      </c>
      <c r="J325" s="20">
        <v>0</v>
      </c>
      <c r="K325" s="21">
        <v>4</v>
      </c>
      <c r="L325" s="21">
        <v>1</v>
      </c>
      <c r="M325" s="21">
        <v>-1</v>
      </c>
      <c r="N325" s="21">
        <v>1</v>
      </c>
      <c r="O325" s="21">
        <v>0</v>
      </c>
      <c r="P325" s="21">
        <v>4.904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6">
        <v>399684</v>
      </c>
      <c r="B326" s="26" t="s">
        <v>388</v>
      </c>
      <c r="C326" s="26">
        <v>1842.933</v>
      </c>
      <c r="D326" s="26">
        <v>2065.125</v>
      </c>
      <c r="E326" s="26">
        <v>0</v>
      </c>
      <c r="F326" s="26">
        <v>0</v>
      </c>
      <c r="G326" s="26">
        <v>1</v>
      </c>
      <c r="H326" s="20">
        <v>0</v>
      </c>
      <c r="I326" s="20">
        <v>0</v>
      </c>
      <c r="J326" s="20">
        <v>0</v>
      </c>
      <c r="K326" s="21">
        <v>4</v>
      </c>
      <c r="L326" s="21">
        <v>1</v>
      </c>
      <c r="M326" s="21">
        <v>-1</v>
      </c>
      <c r="N326" s="21">
        <v>1</v>
      </c>
      <c r="O326" s="21">
        <v>0</v>
      </c>
      <c r="P326" s="21">
        <v>9.328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6">
        <v>399932</v>
      </c>
      <c r="B327" s="26" t="s">
        <v>382</v>
      </c>
      <c r="C327" s="26">
        <v>15560.447</v>
      </c>
      <c r="D327" s="26">
        <v>17120.461</v>
      </c>
      <c r="E327" s="26">
        <v>0</v>
      </c>
      <c r="F327" s="26">
        <v>0</v>
      </c>
      <c r="G327" s="26">
        <v>1</v>
      </c>
      <c r="H327" s="20">
        <v>0</v>
      </c>
      <c r="I327" s="20">
        <v>0</v>
      </c>
      <c r="J327" s="20">
        <v>0</v>
      </c>
      <c r="K327" s="21">
        <v>4</v>
      </c>
      <c r="L327" s="21">
        <v>1</v>
      </c>
      <c r="M327" s="21">
        <v>-1</v>
      </c>
      <c r="N327" s="21">
        <v>1</v>
      </c>
      <c r="O327" s="21">
        <v>0</v>
      </c>
      <c r="P327" s="21">
        <v>2.304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6">
        <v>399987</v>
      </c>
      <c r="B328" s="26" t="s">
        <v>389</v>
      </c>
      <c r="C328" s="26">
        <v>5244.083</v>
      </c>
      <c r="D328" s="26">
        <v>5903.316</v>
      </c>
      <c r="E328" s="26">
        <v>0</v>
      </c>
      <c r="F328" s="26">
        <v>0</v>
      </c>
      <c r="G328" s="26">
        <v>1</v>
      </c>
      <c r="H328" s="20">
        <v>0</v>
      </c>
      <c r="I328" s="20">
        <v>0</v>
      </c>
      <c r="J328" s="20">
        <v>0</v>
      </c>
      <c r="K328" s="21">
        <v>4</v>
      </c>
      <c r="L328" s="21">
        <v>1</v>
      </c>
      <c r="M328" s="21">
        <v>0</v>
      </c>
      <c r="N328" s="21">
        <v>1</v>
      </c>
      <c r="O328" s="21">
        <v>0</v>
      </c>
      <c r="P328" s="21">
        <v>2.434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6">
        <v>399997</v>
      </c>
      <c r="B329" s="26" t="s">
        <v>390</v>
      </c>
      <c r="C329" s="26">
        <v>9197.847</v>
      </c>
      <c r="D329" s="26">
        <v>10472.033</v>
      </c>
      <c r="E329" s="26">
        <v>0</v>
      </c>
      <c r="F329" s="26">
        <v>0</v>
      </c>
      <c r="G329" s="26">
        <v>1</v>
      </c>
      <c r="H329" s="20">
        <v>0</v>
      </c>
      <c r="I329" s="20">
        <v>0</v>
      </c>
      <c r="J329" s="20">
        <v>0</v>
      </c>
      <c r="K329" s="21">
        <v>2</v>
      </c>
      <c r="L329" s="21">
        <v>2</v>
      </c>
      <c r="M329" s="21">
        <v>-1</v>
      </c>
      <c r="N329" s="21">
        <v>1</v>
      </c>
      <c r="O329" s="21">
        <v>0</v>
      </c>
      <c r="P329" s="21">
        <v>5.657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1" t="s">
        <v>391</v>
      </c>
      <c r="L1" s="12"/>
      <c r="M1" s="12"/>
      <c r="N1" s="12"/>
      <c r="O1" s="12"/>
      <c r="P1" s="12"/>
      <c r="Q1" s="12"/>
      <c r="R1" s="17"/>
    </row>
    <row r="2" ht="4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3" t="s">
        <v>62</v>
      </c>
      <c r="L2" s="13" t="s">
        <v>63</v>
      </c>
      <c r="M2" s="13" t="s">
        <v>64</v>
      </c>
      <c r="N2" s="13" t="s">
        <v>65</v>
      </c>
      <c r="O2" s="13" t="s">
        <v>66</v>
      </c>
      <c r="P2" s="13" t="s">
        <v>67</v>
      </c>
      <c r="Q2" s="13" t="s">
        <v>68</v>
      </c>
      <c r="R2" s="13" t="s">
        <v>69</v>
      </c>
    </row>
    <row r="3" ht="20.25" spans="1:18">
      <c r="A3" s="5" t="s">
        <v>392</v>
      </c>
      <c r="B3" s="5" t="s">
        <v>393</v>
      </c>
      <c r="C3" s="5">
        <v>5588.768</v>
      </c>
      <c r="D3" s="5">
        <v>6075.977</v>
      </c>
      <c r="E3" s="5">
        <v>1</v>
      </c>
      <c r="F3" s="6">
        <v>0</v>
      </c>
      <c r="G3" s="6">
        <v>0</v>
      </c>
      <c r="H3" s="6">
        <v>1</v>
      </c>
      <c r="I3" s="6">
        <v>1.043</v>
      </c>
      <c r="J3" s="6">
        <v>8.978</v>
      </c>
      <c r="K3" s="14">
        <v>4</v>
      </c>
      <c r="L3" s="14">
        <v>1</v>
      </c>
      <c r="M3" s="14">
        <v>0</v>
      </c>
      <c r="N3" s="14">
        <v>-1</v>
      </c>
      <c r="O3" s="14">
        <v>0</v>
      </c>
      <c r="P3" s="14">
        <v>5.147</v>
      </c>
      <c r="Q3" s="14">
        <v>0</v>
      </c>
      <c r="R3" s="14">
        <v>0</v>
      </c>
    </row>
    <row r="4" ht="20.25" spans="1:18">
      <c r="A4" s="7" t="s">
        <v>394</v>
      </c>
      <c r="B4" s="7" t="s">
        <v>395</v>
      </c>
      <c r="C4" s="7">
        <v>19852.078</v>
      </c>
      <c r="D4" s="7">
        <v>21626.318</v>
      </c>
      <c r="E4" s="7">
        <v>0</v>
      </c>
      <c r="F4" s="7">
        <v>0</v>
      </c>
      <c r="G4" s="7">
        <v>0</v>
      </c>
      <c r="H4" s="7">
        <v>1</v>
      </c>
      <c r="I4" s="10">
        <v>6.115</v>
      </c>
      <c r="J4" s="10">
        <v>13.818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-20.63</v>
      </c>
      <c r="Q4" s="14">
        <v>0</v>
      </c>
      <c r="R4" s="14">
        <v>0</v>
      </c>
    </row>
    <row r="5" ht="20.25" spans="1:18">
      <c r="A5" s="7" t="s">
        <v>396</v>
      </c>
      <c r="B5" s="7" t="s">
        <v>397</v>
      </c>
      <c r="C5" s="7">
        <v>9854.243</v>
      </c>
      <c r="D5" s="7">
        <v>14729.085</v>
      </c>
      <c r="E5" s="7">
        <v>0</v>
      </c>
      <c r="F5" s="7">
        <v>0</v>
      </c>
      <c r="G5" s="7">
        <v>0</v>
      </c>
      <c r="H5" s="7">
        <v>1</v>
      </c>
      <c r="I5" s="10">
        <v>24.225</v>
      </c>
      <c r="J5" s="10">
        <v>49.304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19.824</v>
      </c>
      <c r="Q5" s="14">
        <v>0</v>
      </c>
      <c r="R5" s="14">
        <v>0</v>
      </c>
    </row>
    <row r="6" ht="20.25" spans="1:18">
      <c r="A6" s="7" t="s">
        <v>398</v>
      </c>
      <c r="B6" s="7" t="s">
        <v>399</v>
      </c>
      <c r="C6" s="7">
        <v>20769.635</v>
      </c>
      <c r="D6" s="7">
        <v>22490.68</v>
      </c>
      <c r="E6" s="7">
        <v>0</v>
      </c>
      <c r="F6" s="7">
        <v>0</v>
      </c>
      <c r="G6" s="7">
        <v>0</v>
      </c>
      <c r="H6" s="7">
        <v>1</v>
      </c>
      <c r="I6" s="10">
        <v>8.07</v>
      </c>
      <c r="J6" s="10">
        <v>15.105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-37.529</v>
      </c>
      <c r="Q6" s="14">
        <v>0</v>
      </c>
      <c r="R6" s="14">
        <v>0</v>
      </c>
    </row>
    <row r="7" ht="20.25" spans="1:18">
      <c r="A7" s="7" t="s">
        <v>400</v>
      </c>
      <c r="B7" s="7" t="s">
        <v>401</v>
      </c>
      <c r="C7" s="7">
        <v>10043.169</v>
      </c>
      <c r="D7" s="7">
        <v>11846.69</v>
      </c>
      <c r="E7" s="7">
        <v>0</v>
      </c>
      <c r="F7" s="7">
        <v>0</v>
      </c>
      <c r="G7" s="7">
        <v>0</v>
      </c>
      <c r="H7" s="7">
        <v>1</v>
      </c>
      <c r="I7" s="10">
        <v>0.823</v>
      </c>
      <c r="J7" s="10">
        <v>15.922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-35.715</v>
      </c>
      <c r="Q7" s="14">
        <v>0</v>
      </c>
      <c r="R7" s="14">
        <v>0</v>
      </c>
    </row>
    <row r="8" ht="20.25" spans="1:18">
      <c r="A8" s="7" t="s">
        <v>402</v>
      </c>
      <c r="B8" s="7" t="s">
        <v>403</v>
      </c>
      <c r="C8" s="7">
        <v>80300.383</v>
      </c>
      <c r="D8" s="7">
        <v>93420.656</v>
      </c>
      <c r="E8" s="7">
        <v>0</v>
      </c>
      <c r="F8" s="7">
        <v>0</v>
      </c>
      <c r="G8" s="7">
        <v>0</v>
      </c>
      <c r="H8" s="7">
        <v>1</v>
      </c>
      <c r="I8" s="10">
        <v>8.608</v>
      </c>
      <c r="J8" s="10">
        <v>21.444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-319.315</v>
      </c>
      <c r="Q8" s="14">
        <v>0</v>
      </c>
      <c r="R8" s="14">
        <v>0</v>
      </c>
    </row>
    <row r="9" ht="20.25" spans="1:18">
      <c r="A9" s="7" t="s">
        <v>404</v>
      </c>
      <c r="B9" s="7" t="s">
        <v>405</v>
      </c>
      <c r="C9" s="7">
        <v>115275.961</v>
      </c>
      <c r="D9" s="7">
        <v>128596.211</v>
      </c>
      <c r="E9" s="7">
        <v>0</v>
      </c>
      <c r="F9" s="7">
        <v>0</v>
      </c>
      <c r="G9" s="7">
        <v>0</v>
      </c>
      <c r="H9" s="7">
        <v>1</v>
      </c>
      <c r="I9" s="10">
        <v>8.329</v>
      </c>
      <c r="J9" s="10">
        <v>17.824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-487.953</v>
      </c>
      <c r="Q9" s="14">
        <v>0</v>
      </c>
      <c r="R9" s="14">
        <v>0</v>
      </c>
    </row>
    <row r="10" ht="20.25" spans="1:18">
      <c r="A10" s="7" t="s">
        <v>406</v>
      </c>
      <c r="B10" s="7" t="s">
        <v>407</v>
      </c>
      <c r="C10" s="7">
        <v>271289.688</v>
      </c>
      <c r="D10" s="7">
        <v>320155.594</v>
      </c>
      <c r="E10" s="7">
        <v>0</v>
      </c>
      <c r="F10" s="7">
        <v>0</v>
      </c>
      <c r="G10" s="7">
        <v>0</v>
      </c>
      <c r="H10" s="7">
        <v>1</v>
      </c>
      <c r="I10" s="10">
        <v>11.063</v>
      </c>
      <c r="J10" s="10">
        <v>24.638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653.881</v>
      </c>
      <c r="Q10" s="14">
        <v>0</v>
      </c>
      <c r="R10" s="14">
        <v>0</v>
      </c>
    </row>
    <row r="11" ht="20.25" spans="1:18">
      <c r="A11" s="7" t="s">
        <v>408</v>
      </c>
      <c r="B11" s="7" t="s">
        <v>409</v>
      </c>
      <c r="C11" s="7">
        <v>12556.58</v>
      </c>
      <c r="D11" s="7">
        <v>13516.542</v>
      </c>
      <c r="E11" s="7">
        <v>0</v>
      </c>
      <c r="F11" s="7">
        <v>0</v>
      </c>
      <c r="G11" s="7">
        <v>0</v>
      </c>
      <c r="H11" s="7">
        <v>1</v>
      </c>
      <c r="I11" s="10">
        <v>2.478</v>
      </c>
      <c r="J11" s="10">
        <v>9.404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-12.538</v>
      </c>
      <c r="Q11" s="14">
        <v>0</v>
      </c>
      <c r="R11" s="14">
        <v>0</v>
      </c>
    </row>
    <row r="12" ht="20.25" spans="1:18">
      <c r="A12" s="7" t="s">
        <v>410</v>
      </c>
      <c r="B12" s="7" t="s">
        <v>411</v>
      </c>
      <c r="C12" s="7">
        <v>2862.034</v>
      </c>
      <c r="D12" s="7">
        <v>3359.525</v>
      </c>
      <c r="E12" s="7">
        <v>0</v>
      </c>
      <c r="F12" s="7">
        <v>0</v>
      </c>
      <c r="G12" s="7">
        <v>0</v>
      </c>
      <c r="H12" s="7">
        <v>1</v>
      </c>
      <c r="I12" s="10">
        <v>3.711</v>
      </c>
      <c r="J12" s="10">
        <v>17.97</v>
      </c>
      <c r="K12" s="14">
        <v>4</v>
      </c>
      <c r="L12" s="14">
        <v>1</v>
      </c>
      <c r="M12" s="14">
        <v>-1</v>
      </c>
      <c r="N12" s="14">
        <v>1</v>
      </c>
      <c r="O12" s="14">
        <v>0</v>
      </c>
      <c r="P12" s="14">
        <v>-5.25</v>
      </c>
      <c r="Q12" s="14">
        <v>0</v>
      </c>
      <c r="R12" s="14">
        <v>0</v>
      </c>
    </row>
    <row r="13" ht="20.25" spans="1:18">
      <c r="A13" s="7" t="s">
        <v>412</v>
      </c>
      <c r="B13" s="7" t="s">
        <v>413</v>
      </c>
      <c r="C13" s="7">
        <v>21712.143</v>
      </c>
      <c r="D13" s="7">
        <v>23283.523</v>
      </c>
      <c r="E13" s="7">
        <v>0</v>
      </c>
      <c r="F13" s="7">
        <v>0</v>
      </c>
      <c r="G13" s="7">
        <v>0</v>
      </c>
      <c r="H13" s="7">
        <v>1</v>
      </c>
      <c r="I13" s="10">
        <v>2.844</v>
      </c>
      <c r="J13" s="10">
        <v>9.401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-42.275</v>
      </c>
      <c r="Q13" s="14">
        <v>0</v>
      </c>
      <c r="R13" s="14">
        <v>0</v>
      </c>
    </row>
    <row r="14" ht="20.25" spans="1:18">
      <c r="A14" s="7" t="s">
        <v>414</v>
      </c>
      <c r="B14" s="7" t="s">
        <v>415</v>
      </c>
      <c r="C14" s="7">
        <v>3930.076</v>
      </c>
      <c r="D14" s="7">
        <v>4249.301</v>
      </c>
      <c r="E14" s="7">
        <v>0</v>
      </c>
      <c r="F14" s="7">
        <v>0</v>
      </c>
      <c r="G14" s="7">
        <v>0</v>
      </c>
      <c r="H14" s="7">
        <v>1</v>
      </c>
      <c r="I14" s="10">
        <v>2.135</v>
      </c>
      <c r="J14" s="10">
        <v>9.487</v>
      </c>
      <c r="K14" s="14">
        <v>4</v>
      </c>
      <c r="L14" s="14">
        <v>1</v>
      </c>
      <c r="M14" s="14">
        <v>-1</v>
      </c>
      <c r="N14" s="14">
        <v>1</v>
      </c>
      <c r="O14" s="14">
        <v>0</v>
      </c>
      <c r="P14" s="14">
        <v>-9.707</v>
      </c>
      <c r="Q14" s="14">
        <v>0</v>
      </c>
      <c r="R14" s="14">
        <v>0</v>
      </c>
    </row>
    <row r="15" ht="20.25" spans="1:18">
      <c r="A15" s="7" t="s">
        <v>416</v>
      </c>
      <c r="B15" s="7" t="s">
        <v>417</v>
      </c>
      <c r="C15" s="7">
        <v>739.248</v>
      </c>
      <c r="D15" s="7">
        <v>801.915</v>
      </c>
      <c r="E15" s="7">
        <v>0</v>
      </c>
      <c r="F15" s="7">
        <v>0</v>
      </c>
      <c r="G15" s="7">
        <v>0</v>
      </c>
      <c r="H15" s="7">
        <v>1</v>
      </c>
      <c r="I15" s="6">
        <v>2.265</v>
      </c>
      <c r="J15" s="6">
        <v>9.903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-0.779</v>
      </c>
      <c r="Q15" s="14">
        <v>0</v>
      </c>
      <c r="R15" s="14">
        <v>0</v>
      </c>
    </row>
    <row r="16" ht="20.25" spans="1:18">
      <c r="A16" s="7" t="s">
        <v>418</v>
      </c>
      <c r="B16" s="7" t="s">
        <v>419</v>
      </c>
      <c r="C16" s="7">
        <v>3557.061</v>
      </c>
      <c r="D16" s="7">
        <v>3635.598</v>
      </c>
      <c r="E16" s="7">
        <v>0</v>
      </c>
      <c r="F16" s="7">
        <v>0</v>
      </c>
      <c r="G16" s="7">
        <v>0</v>
      </c>
      <c r="H16" s="7">
        <v>1</v>
      </c>
      <c r="I16" s="6">
        <v>0.422</v>
      </c>
      <c r="J16" s="6">
        <v>2.573</v>
      </c>
      <c r="K16" s="14">
        <v>4</v>
      </c>
      <c r="L16" s="14">
        <v>0</v>
      </c>
      <c r="M16" s="14">
        <v>-1</v>
      </c>
      <c r="N16" s="14">
        <v>1</v>
      </c>
      <c r="O16" s="14">
        <v>0</v>
      </c>
      <c r="P16" s="14">
        <v>-0.733</v>
      </c>
      <c r="Q16" s="14">
        <v>0</v>
      </c>
      <c r="R16" s="14">
        <v>0</v>
      </c>
    </row>
    <row r="17" ht="20.25" spans="1:18">
      <c r="A17" s="7" t="s">
        <v>420</v>
      </c>
      <c r="B17" s="7" t="s">
        <v>421</v>
      </c>
      <c r="C17" s="7">
        <v>13173.765</v>
      </c>
      <c r="D17" s="7">
        <v>14311.084</v>
      </c>
      <c r="E17" s="7">
        <v>0</v>
      </c>
      <c r="F17" s="7">
        <v>0</v>
      </c>
      <c r="G17" s="7">
        <v>0</v>
      </c>
      <c r="H17" s="7">
        <v>1</v>
      </c>
      <c r="I17" s="6">
        <v>1.235</v>
      </c>
      <c r="J17" s="6">
        <v>9.084</v>
      </c>
      <c r="K17" s="14">
        <v>4</v>
      </c>
      <c r="L17" s="14">
        <v>2</v>
      </c>
      <c r="M17" s="14">
        <v>0</v>
      </c>
      <c r="N17" s="14">
        <v>0</v>
      </c>
      <c r="O17" s="14">
        <v>0</v>
      </c>
      <c r="P17" s="14">
        <v>-55.958</v>
      </c>
      <c r="Q17" s="14">
        <v>0</v>
      </c>
      <c r="R17" s="14">
        <v>-1</v>
      </c>
    </row>
    <row r="18" ht="20.25" spans="1:18">
      <c r="A18" s="7" t="s">
        <v>422</v>
      </c>
      <c r="B18" s="7" t="s">
        <v>423</v>
      </c>
      <c r="C18" s="7">
        <v>19245.613</v>
      </c>
      <c r="D18" s="7">
        <v>20331.805</v>
      </c>
      <c r="E18" s="7">
        <v>0</v>
      </c>
      <c r="F18" s="7">
        <v>0</v>
      </c>
      <c r="G18" s="7">
        <v>0</v>
      </c>
      <c r="H18" s="7">
        <v>1</v>
      </c>
      <c r="I18" s="6">
        <v>0.99</v>
      </c>
      <c r="J18" s="6">
        <v>6.279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-53.854</v>
      </c>
      <c r="Q18" s="14">
        <v>0</v>
      </c>
      <c r="R18" s="14">
        <v>0</v>
      </c>
    </row>
    <row r="19" ht="20.25" spans="1:18">
      <c r="A19" s="7" t="s">
        <v>424</v>
      </c>
      <c r="B19" s="7" t="s">
        <v>425</v>
      </c>
      <c r="C19" s="7">
        <v>6300.544</v>
      </c>
      <c r="D19" s="7">
        <v>7182.225</v>
      </c>
      <c r="E19" s="7">
        <v>0</v>
      </c>
      <c r="F19" s="7">
        <v>0</v>
      </c>
      <c r="G19" s="7">
        <v>0</v>
      </c>
      <c r="H19" s="7">
        <v>1</v>
      </c>
      <c r="I19" s="6">
        <v>2.653</v>
      </c>
      <c r="J19" s="6">
        <v>14.604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10.237</v>
      </c>
      <c r="Q19" s="14">
        <v>0</v>
      </c>
      <c r="R19" s="14">
        <v>0</v>
      </c>
    </row>
    <row r="20" ht="20.25" spans="1:18">
      <c r="A20" s="7" t="s">
        <v>426</v>
      </c>
      <c r="B20" s="7" t="s">
        <v>427</v>
      </c>
      <c r="C20" s="7">
        <v>4447.419</v>
      </c>
      <c r="D20" s="7">
        <v>5006.107</v>
      </c>
      <c r="E20" s="7">
        <v>0</v>
      </c>
      <c r="F20" s="7">
        <v>0</v>
      </c>
      <c r="G20" s="7">
        <v>0</v>
      </c>
      <c r="H20" s="7">
        <v>1</v>
      </c>
      <c r="I20" s="6">
        <v>3.84</v>
      </c>
      <c r="J20" s="6">
        <v>14.571</v>
      </c>
      <c r="K20" s="14">
        <v>4</v>
      </c>
      <c r="L20" s="14">
        <v>0</v>
      </c>
      <c r="M20" s="14">
        <v>0</v>
      </c>
      <c r="N20" s="14">
        <v>-1</v>
      </c>
      <c r="O20" s="14">
        <v>0</v>
      </c>
      <c r="P20" s="14">
        <v>5.273</v>
      </c>
      <c r="Q20" s="14">
        <v>0</v>
      </c>
      <c r="R20" s="14">
        <v>0</v>
      </c>
    </row>
    <row r="21" ht="20.25" spans="1:18">
      <c r="A21" s="7" t="s">
        <v>428</v>
      </c>
      <c r="B21" s="7" t="s">
        <v>429</v>
      </c>
      <c r="C21" s="7">
        <v>6375.226</v>
      </c>
      <c r="D21" s="7">
        <v>7387.691</v>
      </c>
      <c r="E21" s="7">
        <v>0</v>
      </c>
      <c r="F21" s="7">
        <v>0</v>
      </c>
      <c r="G21" s="7">
        <v>0</v>
      </c>
      <c r="H21" s="7">
        <v>1</v>
      </c>
      <c r="I21" s="6">
        <v>8.088</v>
      </c>
      <c r="J21" s="6">
        <v>20.684</v>
      </c>
      <c r="K21" s="14">
        <v>4</v>
      </c>
      <c r="L21" s="14">
        <v>1</v>
      </c>
      <c r="M21" s="14">
        <v>-1</v>
      </c>
      <c r="N21" s="14">
        <v>1</v>
      </c>
      <c r="O21" s="14">
        <v>0</v>
      </c>
      <c r="P21" s="14">
        <v>18.731</v>
      </c>
      <c r="Q21" s="14">
        <v>0</v>
      </c>
      <c r="R21" s="14">
        <v>0</v>
      </c>
    </row>
    <row r="22" ht="20.25" spans="1:18">
      <c r="A22" s="7" t="s">
        <v>430</v>
      </c>
      <c r="B22" s="7" t="s">
        <v>431</v>
      </c>
      <c r="C22" s="7">
        <v>4237.58</v>
      </c>
      <c r="D22" s="7">
        <v>4698.56</v>
      </c>
      <c r="E22" s="7">
        <v>0</v>
      </c>
      <c r="F22" s="7">
        <v>0</v>
      </c>
      <c r="G22" s="7">
        <v>0</v>
      </c>
      <c r="H22" s="7">
        <v>1</v>
      </c>
      <c r="I22" s="6">
        <v>0.954</v>
      </c>
      <c r="J22" s="6">
        <v>10.671</v>
      </c>
      <c r="K22" s="14">
        <v>4</v>
      </c>
      <c r="L22" s="14">
        <v>1</v>
      </c>
      <c r="M22" s="14">
        <v>0</v>
      </c>
      <c r="N22" s="14">
        <v>0</v>
      </c>
      <c r="O22" s="14">
        <v>0</v>
      </c>
      <c r="P22" s="14">
        <v>-1.909</v>
      </c>
      <c r="Q22" s="14">
        <v>0</v>
      </c>
      <c r="R22" s="14">
        <v>0</v>
      </c>
    </row>
    <row r="23" ht="20.25" spans="1:18">
      <c r="A23" s="7" t="s">
        <v>432</v>
      </c>
      <c r="B23" s="7" t="s">
        <v>433</v>
      </c>
      <c r="C23" s="7">
        <v>2859.467</v>
      </c>
      <c r="D23" s="7">
        <v>3077.008</v>
      </c>
      <c r="E23" s="7">
        <v>0</v>
      </c>
      <c r="F23" s="7">
        <v>0</v>
      </c>
      <c r="G23" s="7">
        <v>0</v>
      </c>
      <c r="H23" s="7">
        <v>1</v>
      </c>
      <c r="I23" s="6">
        <v>1.844</v>
      </c>
      <c r="J23" s="6">
        <v>8.783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-2.3</v>
      </c>
      <c r="Q23" s="14">
        <v>0</v>
      </c>
      <c r="R23" s="14">
        <v>0</v>
      </c>
    </row>
    <row r="24" ht="20.25" spans="1:18">
      <c r="A24" s="7" t="s">
        <v>434</v>
      </c>
      <c r="B24" s="7" t="s">
        <v>435</v>
      </c>
      <c r="C24" s="7">
        <v>6599.731</v>
      </c>
      <c r="D24" s="7">
        <v>7369.584</v>
      </c>
      <c r="E24" s="7">
        <v>0</v>
      </c>
      <c r="F24" s="7">
        <v>0</v>
      </c>
      <c r="G24" s="7">
        <v>0</v>
      </c>
      <c r="H24" s="7">
        <v>1</v>
      </c>
      <c r="I24" s="6">
        <v>8.434</v>
      </c>
      <c r="J24" s="6">
        <v>17.999</v>
      </c>
      <c r="K24" s="14">
        <v>4</v>
      </c>
      <c r="L24" s="14">
        <v>2</v>
      </c>
      <c r="M24" s="14">
        <v>-1</v>
      </c>
      <c r="N24" s="14">
        <v>1</v>
      </c>
      <c r="O24" s="14">
        <v>0</v>
      </c>
      <c r="P24" s="14">
        <v>25.584</v>
      </c>
      <c r="Q24" s="14">
        <v>0</v>
      </c>
      <c r="R24" s="14">
        <v>0</v>
      </c>
    </row>
    <row r="25" ht="20.25" spans="1:18">
      <c r="A25" s="7" t="s">
        <v>436</v>
      </c>
      <c r="B25" s="7" t="s">
        <v>437</v>
      </c>
      <c r="C25" s="7">
        <v>70410.898</v>
      </c>
      <c r="D25" s="7">
        <v>84333.641</v>
      </c>
      <c r="E25" s="7">
        <v>0</v>
      </c>
      <c r="F25" s="7">
        <v>0</v>
      </c>
      <c r="G25" s="7">
        <v>0</v>
      </c>
      <c r="H25" s="7">
        <v>1</v>
      </c>
      <c r="I25" s="6">
        <v>7.295</v>
      </c>
      <c r="J25" s="6">
        <v>22.6</v>
      </c>
      <c r="K25" s="14">
        <v>4</v>
      </c>
      <c r="L25" s="14">
        <v>2</v>
      </c>
      <c r="M25" s="14">
        <v>0</v>
      </c>
      <c r="N25" s="14">
        <v>0</v>
      </c>
      <c r="O25" s="14">
        <v>0</v>
      </c>
      <c r="P25" s="14">
        <v>-312.973</v>
      </c>
      <c r="Q25" s="14">
        <v>0</v>
      </c>
      <c r="R25" s="14">
        <v>0</v>
      </c>
    </row>
    <row r="26" ht="20.25" spans="1:18">
      <c r="A26" s="8" t="s">
        <v>438</v>
      </c>
      <c r="B26" s="8" t="s">
        <v>439</v>
      </c>
      <c r="C26" s="8">
        <v>71876.547</v>
      </c>
      <c r="D26" s="8">
        <v>107747.883</v>
      </c>
      <c r="E26" s="8">
        <v>0</v>
      </c>
      <c r="F26" s="8">
        <v>0</v>
      </c>
      <c r="G26" s="8">
        <v>0</v>
      </c>
      <c r="H26" s="8">
        <v>1</v>
      </c>
      <c r="I26" s="15">
        <v>24.872</v>
      </c>
      <c r="J26" s="15">
        <v>49.884</v>
      </c>
      <c r="K26" s="14">
        <v>4</v>
      </c>
      <c r="L26" s="14">
        <v>2</v>
      </c>
      <c r="M26" s="14">
        <v>-1</v>
      </c>
      <c r="N26" s="14">
        <v>1</v>
      </c>
      <c r="O26" s="14">
        <v>0</v>
      </c>
      <c r="P26" s="14">
        <v>-242.092</v>
      </c>
      <c r="Q26" s="14">
        <v>0</v>
      </c>
      <c r="R26" s="14">
        <v>0</v>
      </c>
    </row>
    <row r="27" ht="20.25" spans="1:18">
      <c r="A27" s="9" t="s">
        <v>440</v>
      </c>
      <c r="B27" s="9" t="s">
        <v>441</v>
      </c>
      <c r="C27" s="9">
        <v>2486.687</v>
      </c>
      <c r="D27" s="9">
        <v>2992.401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2</v>
      </c>
      <c r="M27" s="14">
        <v>1</v>
      </c>
      <c r="N27" s="14">
        <v>0</v>
      </c>
      <c r="O27" s="14">
        <v>0</v>
      </c>
      <c r="P27" s="14">
        <v>-1.339</v>
      </c>
      <c r="Q27" s="14">
        <v>0</v>
      </c>
      <c r="R27" s="14">
        <v>0</v>
      </c>
    </row>
    <row r="28" ht="20.25" spans="1:18">
      <c r="A28" s="9" t="s">
        <v>442</v>
      </c>
      <c r="B28" s="9" t="s">
        <v>443</v>
      </c>
      <c r="C28" s="9">
        <v>9235.254</v>
      </c>
      <c r="D28" s="9">
        <v>11691.018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6">
        <v>1</v>
      </c>
      <c r="L28" s="14">
        <v>2</v>
      </c>
      <c r="M28" s="14">
        <v>0</v>
      </c>
      <c r="N28" s="14">
        <v>0</v>
      </c>
      <c r="O28" s="14">
        <v>0</v>
      </c>
      <c r="P28" s="14">
        <v>8.781</v>
      </c>
      <c r="Q28" s="14">
        <v>0</v>
      </c>
      <c r="R28" s="14">
        <v>0</v>
      </c>
    </row>
    <row r="29" ht="20.25" spans="1:18">
      <c r="A29" s="9" t="s">
        <v>444</v>
      </c>
      <c r="B29" s="9" t="s">
        <v>445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6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9" t="s">
        <v>446</v>
      </c>
      <c r="B30" s="9" t="s">
        <v>447</v>
      </c>
      <c r="C30" s="9">
        <v>2544.073</v>
      </c>
      <c r="D30" s="9">
        <v>3003.527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6">
        <v>4</v>
      </c>
      <c r="L30" s="14">
        <v>0</v>
      </c>
      <c r="M30" s="14">
        <v>0</v>
      </c>
      <c r="N30" s="14">
        <v>1</v>
      </c>
      <c r="O30" s="14">
        <v>0</v>
      </c>
      <c r="P30" s="14">
        <v>3.728</v>
      </c>
      <c r="Q30" s="14">
        <v>0</v>
      </c>
      <c r="R30" s="14">
        <v>0</v>
      </c>
    </row>
    <row r="31" ht="20.25" spans="1:18">
      <c r="A31" s="9" t="s">
        <v>448</v>
      </c>
      <c r="B31" s="9" t="s">
        <v>449</v>
      </c>
      <c r="C31" s="9">
        <v>967.581</v>
      </c>
      <c r="D31" s="9">
        <v>1188.864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6">
        <v>4</v>
      </c>
      <c r="L31" s="14">
        <v>0</v>
      </c>
      <c r="M31" s="14">
        <v>0</v>
      </c>
      <c r="N31" s="14">
        <v>0</v>
      </c>
      <c r="O31" s="14">
        <v>0</v>
      </c>
      <c r="P31" s="14">
        <v>3.163</v>
      </c>
      <c r="Q31" s="14">
        <v>0</v>
      </c>
      <c r="R31" s="14">
        <v>1</v>
      </c>
    </row>
    <row r="32" ht="20.25" spans="1:18">
      <c r="A32" s="9" t="s">
        <v>450</v>
      </c>
      <c r="B32" s="9" t="s">
        <v>451</v>
      </c>
      <c r="C32" s="9">
        <v>112.306</v>
      </c>
      <c r="D32" s="9">
        <v>117.289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6">
        <v>0</v>
      </c>
      <c r="L32" s="14">
        <v>2</v>
      </c>
      <c r="M32" s="14">
        <v>1</v>
      </c>
      <c r="N32" s="14">
        <v>0</v>
      </c>
      <c r="O32" s="14">
        <v>0</v>
      </c>
      <c r="P32" s="14">
        <v>0.026</v>
      </c>
      <c r="Q32" s="14">
        <v>0</v>
      </c>
      <c r="R32" s="14">
        <v>0</v>
      </c>
    </row>
    <row r="33" ht="20.25" spans="1:18">
      <c r="A33" s="10" t="s">
        <v>452</v>
      </c>
      <c r="B33" s="10" t="s">
        <v>453</v>
      </c>
      <c r="C33" s="10">
        <v>2722.074</v>
      </c>
      <c r="D33" s="10">
        <v>3218.547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3.983</v>
      </c>
      <c r="K33" s="16">
        <v>1</v>
      </c>
      <c r="L33" s="14">
        <v>1</v>
      </c>
      <c r="M33" s="14">
        <v>0</v>
      </c>
      <c r="N33" s="14">
        <v>0</v>
      </c>
      <c r="O33" s="14">
        <v>0</v>
      </c>
      <c r="P33" s="14">
        <v>-8.052</v>
      </c>
      <c r="Q33" s="14">
        <v>0</v>
      </c>
      <c r="R33" s="14">
        <v>0</v>
      </c>
    </row>
    <row r="34" ht="20.25" spans="1:18">
      <c r="A34" s="10" t="s">
        <v>454</v>
      </c>
      <c r="B34" s="10" t="s">
        <v>455</v>
      </c>
      <c r="C34" s="10">
        <v>824.861</v>
      </c>
      <c r="D34" s="10">
        <v>1009.411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18.212</v>
      </c>
      <c r="K34" s="16">
        <v>4</v>
      </c>
      <c r="L34" s="14">
        <v>0</v>
      </c>
      <c r="M34" s="14">
        <v>0</v>
      </c>
      <c r="N34" s="14">
        <v>0</v>
      </c>
      <c r="O34" s="14">
        <v>0</v>
      </c>
      <c r="P34" s="14">
        <v>1.276</v>
      </c>
      <c r="Q34" s="14">
        <v>0</v>
      </c>
      <c r="R34" s="14">
        <v>0</v>
      </c>
    </row>
    <row r="35" ht="20.25" spans="1:18">
      <c r="A35" s="10" t="s">
        <v>456</v>
      </c>
      <c r="B35" s="10" t="s">
        <v>457</v>
      </c>
      <c r="C35" s="10">
        <v>2968.203</v>
      </c>
      <c r="D35" s="10">
        <v>3407.132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6.218</v>
      </c>
      <c r="K35" s="16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-2.141</v>
      </c>
      <c r="Q35" s="14">
        <v>0</v>
      </c>
      <c r="R35" s="14">
        <v>0</v>
      </c>
    </row>
    <row r="36" ht="20.25" spans="1:18">
      <c r="A36" s="10" t="s">
        <v>458</v>
      </c>
      <c r="B36" s="10" t="s">
        <v>459</v>
      </c>
      <c r="C36" s="10">
        <v>3197.15</v>
      </c>
      <c r="D36" s="10">
        <v>3413.645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3.146</v>
      </c>
      <c r="K36" s="16">
        <v>2</v>
      </c>
      <c r="L36" s="14">
        <v>1</v>
      </c>
      <c r="M36" s="14">
        <v>0</v>
      </c>
      <c r="N36" s="14">
        <v>0</v>
      </c>
      <c r="O36" s="14">
        <v>0</v>
      </c>
      <c r="P36" s="14">
        <v>-1.35</v>
      </c>
      <c r="Q36" s="14">
        <v>0</v>
      </c>
      <c r="R36" s="14">
        <v>0</v>
      </c>
    </row>
    <row r="37" ht="20.25" spans="1:18">
      <c r="A37" s="10" t="s">
        <v>460</v>
      </c>
      <c r="B37" s="10" t="s">
        <v>461</v>
      </c>
      <c r="C37" s="10">
        <v>4036.502</v>
      </c>
      <c r="D37" s="10">
        <v>4345.953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3.617</v>
      </c>
      <c r="K37" s="16">
        <v>2</v>
      </c>
      <c r="L37" s="14">
        <v>0</v>
      </c>
      <c r="M37" s="14">
        <v>0</v>
      </c>
      <c r="N37" s="14">
        <v>0</v>
      </c>
      <c r="O37" s="14">
        <v>0</v>
      </c>
      <c r="P37" s="14">
        <v>-12.578</v>
      </c>
      <c r="Q37" s="14">
        <v>0</v>
      </c>
      <c r="R37" s="14">
        <v>0</v>
      </c>
    </row>
    <row r="38" ht="20.25" spans="1:18">
      <c r="A38" s="10" t="s">
        <v>462</v>
      </c>
      <c r="B38" s="10" t="s">
        <v>463</v>
      </c>
      <c r="C38" s="10">
        <v>16257.144</v>
      </c>
      <c r="D38" s="10">
        <v>17806.793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6.675</v>
      </c>
      <c r="K38" s="16">
        <v>4</v>
      </c>
      <c r="L38" s="14">
        <v>0</v>
      </c>
      <c r="M38" s="14">
        <v>0</v>
      </c>
      <c r="N38" s="14">
        <v>0</v>
      </c>
      <c r="O38" s="14">
        <v>0</v>
      </c>
      <c r="P38" s="14">
        <v>-20.808</v>
      </c>
      <c r="Q38" s="14">
        <v>0</v>
      </c>
      <c r="R38" s="14">
        <v>-1</v>
      </c>
    </row>
    <row r="39" ht="20.25" spans="1:18">
      <c r="A39" s="10" t="s">
        <v>464</v>
      </c>
      <c r="B39" s="10" t="s">
        <v>465</v>
      </c>
      <c r="C39" s="10">
        <v>3040.997</v>
      </c>
      <c r="D39" s="10">
        <v>3255.976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3.522</v>
      </c>
      <c r="K39" s="16">
        <v>2</v>
      </c>
      <c r="L39" s="14">
        <v>2</v>
      </c>
      <c r="M39" s="14">
        <v>0</v>
      </c>
      <c r="N39" s="14">
        <v>0</v>
      </c>
      <c r="O39" s="14">
        <v>0</v>
      </c>
      <c r="P39" s="14">
        <v>-0.64</v>
      </c>
      <c r="Q39" s="14">
        <v>0</v>
      </c>
      <c r="R39" s="14">
        <v>-1</v>
      </c>
    </row>
    <row r="40" ht="20.25" spans="1:18">
      <c r="A40" s="10" t="s">
        <v>466</v>
      </c>
      <c r="B40" s="10" t="s">
        <v>467</v>
      </c>
      <c r="C40" s="10">
        <v>14659.789</v>
      </c>
      <c r="D40" s="10">
        <v>16147.898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7.858</v>
      </c>
      <c r="K40" s="16">
        <v>4</v>
      </c>
      <c r="L40" s="14">
        <v>2</v>
      </c>
      <c r="M40" s="14">
        <v>0</v>
      </c>
      <c r="N40" s="14">
        <v>0</v>
      </c>
      <c r="O40" s="14">
        <v>0</v>
      </c>
      <c r="P40" s="14">
        <v>-33.431</v>
      </c>
      <c r="Q40" s="14">
        <v>0</v>
      </c>
      <c r="R40" s="14">
        <v>0</v>
      </c>
    </row>
    <row r="41" ht="20.25" spans="1:18">
      <c r="A41" s="10" t="s">
        <v>468</v>
      </c>
      <c r="B41" s="10" t="s">
        <v>469</v>
      </c>
      <c r="C41" s="10">
        <v>5124.182</v>
      </c>
      <c r="D41" s="10">
        <v>5676.17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7.639</v>
      </c>
      <c r="K41" s="16">
        <v>3</v>
      </c>
      <c r="L41" s="14">
        <v>2</v>
      </c>
      <c r="M41" s="14">
        <v>0</v>
      </c>
      <c r="N41" s="14">
        <v>0</v>
      </c>
      <c r="O41" s="14">
        <v>0</v>
      </c>
      <c r="P41" s="14">
        <v>-0.857</v>
      </c>
      <c r="Q41" s="14">
        <v>0</v>
      </c>
      <c r="R41" s="14">
        <v>1</v>
      </c>
    </row>
    <row r="42" ht="20.25" spans="1:18">
      <c r="A42" s="6" t="s">
        <v>470</v>
      </c>
      <c r="B42" s="6" t="s">
        <v>471</v>
      </c>
      <c r="C42" s="6">
        <v>3297.488</v>
      </c>
      <c r="D42" s="6">
        <v>3570.172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5.974</v>
      </c>
      <c r="K42" s="16">
        <v>4</v>
      </c>
      <c r="L42" s="14">
        <v>2</v>
      </c>
      <c r="M42" s="14">
        <v>0</v>
      </c>
      <c r="N42" s="14">
        <v>0</v>
      </c>
      <c r="O42" s="14">
        <v>0</v>
      </c>
      <c r="P42" s="14">
        <v>-1.196</v>
      </c>
      <c r="Q42" s="14">
        <v>0</v>
      </c>
      <c r="R42" s="14">
        <v>0</v>
      </c>
    </row>
    <row r="43" ht="20.25" spans="1:18">
      <c r="A43" s="6" t="s">
        <v>472</v>
      </c>
      <c r="B43" s="6" t="s">
        <v>473</v>
      </c>
      <c r="C43" s="6">
        <v>135.733</v>
      </c>
      <c r="D43" s="6">
        <v>153.448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8.536</v>
      </c>
      <c r="K43" s="16">
        <v>3</v>
      </c>
      <c r="L43" s="14">
        <v>0</v>
      </c>
      <c r="M43" s="14">
        <v>0</v>
      </c>
      <c r="N43" s="14">
        <v>0</v>
      </c>
      <c r="O43" s="14">
        <v>0</v>
      </c>
      <c r="P43" s="14">
        <v>-0.028</v>
      </c>
      <c r="Q43" s="14">
        <v>0</v>
      </c>
      <c r="R43" s="14">
        <v>0</v>
      </c>
    </row>
    <row r="44" ht="20.25" spans="1:18">
      <c r="A44" s="6" t="s">
        <v>474</v>
      </c>
      <c r="B44" s="6" t="s">
        <v>475</v>
      </c>
      <c r="C44" s="6">
        <v>5361.418</v>
      </c>
      <c r="D44" s="6">
        <v>6046.073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2.802</v>
      </c>
      <c r="K44" s="16">
        <v>2</v>
      </c>
      <c r="L44" s="14">
        <v>0</v>
      </c>
      <c r="M44" s="14">
        <v>0</v>
      </c>
      <c r="N44" s="14">
        <v>0</v>
      </c>
      <c r="O44" s="14">
        <v>0</v>
      </c>
      <c r="P44" s="14">
        <v>2.989</v>
      </c>
      <c r="Q44" s="14">
        <v>0</v>
      </c>
      <c r="R44" s="14">
        <v>0</v>
      </c>
    </row>
    <row r="45" ht="20.25" spans="1:18">
      <c r="A45" s="6" t="s">
        <v>476</v>
      </c>
      <c r="B45" s="6" t="s">
        <v>477</v>
      </c>
      <c r="C45" s="6">
        <v>2084.623</v>
      </c>
      <c r="D45" s="6">
        <v>2265.153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7.923</v>
      </c>
      <c r="K45" s="16">
        <v>4</v>
      </c>
      <c r="L45" s="14">
        <v>0</v>
      </c>
      <c r="M45" s="14">
        <v>-1</v>
      </c>
      <c r="N45" s="14">
        <v>1</v>
      </c>
      <c r="O45" s="14">
        <v>0</v>
      </c>
      <c r="P45" s="14">
        <v>0.548</v>
      </c>
      <c r="Q45" s="14">
        <v>0</v>
      </c>
      <c r="R45" s="14">
        <v>0</v>
      </c>
    </row>
    <row r="46" ht="20.25" spans="1:18">
      <c r="A46" s="6" t="s">
        <v>478</v>
      </c>
      <c r="B46" s="6" t="s">
        <v>479</v>
      </c>
      <c r="C46" s="6">
        <v>2374.268</v>
      </c>
      <c r="D46" s="6">
        <v>2579.724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6.414</v>
      </c>
      <c r="K46" s="16">
        <v>3</v>
      </c>
      <c r="L46" s="14">
        <v>0</v>
      </c>
      <c r="M46" s="14">
        <v>0</v>
      </c>
      <c r="N46" s="14">
        <v>0</v>
      </c>
      <c r="O46" s="14">
        <v>0</v>
      </c>
      <c r="P46" s="14">
        <v>-0.752</v>
      </c>
      <c r="Q46" s="14">
        <v>0</v>
      </c>
      <c r="R46" s="14">
        <v>0</v>
      </c>
    </row>
    <row r="47" ht="20.25" spans="1:18">
      <c r="A47" s="6" t="s">
        <v>480</v>
      </c>
      <c r="B47" s="6" t="s">
        <v>481</v>
      </c>
      <c r="C47" s="6">
        <v>6295.565</v>
      </c>
      <c r="D47" s="6">
        <v>7245.303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9.87</v>
      </c>
      <c r="K47" s="16">
        <v>2</v>
      </c>
      <c r="L47" s="14">
        <v>2</v>
      </c>
      <c r="M47" s="14">
        <v>0</v>
      </c>
      <c r="N47" s="14">
        <v>0</v>
      </c>
      <c r="O47" s="14">
        <v>0</v>
      </c>
      <c r="P47" s="14">
        <v>4.348</v>
      </c>
      <c r="Q47" s="14">
        <v>0</v>
      </c>
      <c r="R47" s="14">
        <v>0</v>
      </c>
    </row>
    <row r="48" ht="20.25" spans="1:18">
      <c r="A48" s="6" t="s">
        <v>482</v>
      </c>
      <c r="B48" s="6" t="s">
        <v>483</v>
      </c>
      <c r="C48" s="6">
        <v>3817.38</v>
      </c>
      <c r="D48" s="6">
        <v>4464.814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1.867</v>
      </c>
      <c r="K48" s="16">
        <v>1</v>
      </c>
      <c r="L48" s="14">
        <v>0</v>
      </c>
      <c r="M48" s="14">
        <v>0</v>
      </c>
      <c r="N48" s="14">
        <v>0</v>
      </c>
      <c r="O48" s="14">
        <v>0</v>
      </c>
      <c r="P48" s="14">
        <v>3.108</v>
      </c>
      <c r="Q48" s="14">
        <v>0</v>
      </c>
      <c r="R48" s="14">
        <v>0</v>
      </c>
    </row>
    <row r="49" ht="20.25" spans="1:18">
      <c r="A49" s="6" t="s">
        <v>484</v>
      </c>
      <c r="B49" s="6" t="s">
        <v>485</v>
      </c>
      <c r="C49" s="6">
        <v>1254.555</v>
      </c>
      <c r="D49" s="6">
        <v>1319.556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1.06</v>
      </c>
      <c r="K49" s="16">
        <v>1</v>
      </c>
      <c r="L49" s="14">
        <v>0</v>
      </c>
      <c r="M49" s="14">
        <v>0</v>
      </c>
      <c r="N49" s="14">
        <v>0</v>
      </c>
      <c r="O49" s="14">
        <v>0</v>
      </c>
      <c r="P49" s="14">
        <v>-2.043</v>
      </c>
      <c r="Q49" s="14">
        <v>0</v>
      </c>
      <c r="R49" s="14">
        <v>0</v>
      </c>
    </row>
    <row r="50" ht="20.25" spans="1:18">
      <c r="A50" s="6" t="s">
        <v>486</v>
      </c>
      <c r="B50" s="6" t="s">
        <v>487</v>
      </c>
      <c r="C50" s="6">
        <v>1648.814</v>
      </c>
      <c r="D50" s="6">
        <v>1982.942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6.157</v>
      </c>
      <c r="K50" s="16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0.737</v>
      </c>
      <c r="Q50" s="14">
        <v>0</v>
      </c>
      <c r="R50" s="14">
        <v>0</v>
      </c>
    </row>
    <row r="51" ht="20.25" spans="1:18">
      <c r="A51" s="6" t="s">
        <v>488</v>
      </c>
      <c r="B51" s="6" t="s">
        <v>489</v>
      </c>
      <c r="C51" s="6">
        <v>2927.615</v>
      </c>
      <c r="D51" s="6">
        <v>3403.381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3.697</v>
      </c>
      <c r="K51" s="16">
        <v>1</v>
      </c>
      <c r="L51" s="14">
        <v>2</v>
      </c>
      <c r="M51" s="14">
        <v>0</v>
      </c>
      <c r="N51" s="14">
        <v>0</v>
      </c>
      <c r="O51" s="14">
        <v>0</v>
      </c>
      <c r="P51" s="14">
        <v>2.186</v>
      </c>
      <c r="Q51" s="14">
        <v>1</v>
      </c>
      <c r="R51" s="14">
        <v>0</v>
      </c>
    </row>
    <row r="52" ht="20.25" spans="1:18">
      <c r="A52" s="6" t="s">
        <v>490</v>
      </c>
      <c r="B52" s="6" t="s">
        <v>491</v>
      </c>
      <c r="C52" s="6">
        <v>1097.369</v>
      </c>
      <c r="D52" s="6">
        <v>1431.47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9.533</v>
      </c>
      <c r="K52" s="16">
        <v>1</v>
      </c>
      <c r="L52" s="14">
        <v>2</v>
      </c>
      <c r="M52" s="14">
        <v>0</v>
      </c>
      <c r="N52" s="14">
        <v>0</v>
      </c>
      <c r="O52" s="14">
        <v>0</v>
      </c>
      <c r="P52" s="14">
        <v>1.378</v>
      </c>
      <c r="Q52" s="14">
        <v>0</v>
      </c>
      <c r="R52" s="14">
        <v>0</v>
      </c>
    </row>
    <row r="53" ht="20.25" spans="1:18">
      <c r="A53" s="6" t="s">
        <v>492</v>
      </c>
      <c r="B53" s="6" t="s">
        <v>493</v>
      </c>
      <c r="C53" s="6">
        <v>6586.042</v>
      </c>
      <c r="D53" s="6">
        <v>7308.2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1.303</v>
      </c>
      <c r="K53" s="16">
        <v>1</v>
      </c>
      <c r="L53" s="14">
        <v>0</v>
      </c>
      <c r="M53" s="14">
        <v>0</v>
      </c>
      <c r="N53" s="14">
        <v>1</v>
      </c>
      <c r="O53" s="14">
        <v>0</v>
      </c>
      <c r="P53" s="14">
        <v>3.746</v>
      </c>
      <c r="Q53" s="14">
        <v>0</v>
      </c>
      <c r="R53" s="14">
        <v>0</v>
      </c>
    </row>
    <row r="54" ht="20.25" spans="1:18">
      <c r="A54" s="6" t="s">
        <v>494</v>
      </c>
      <c r="B54" s="6" t="s">
        <v>495</v>
      </c>
      <c r="C54" s="6">
        <v>768.051</v>
      </c>
      <c r="D54" s="6">
        <v>870.948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0.833</v>
      </c>
      <c r="K54" s="16">
        <v>1</v>
      </c>
      <c r="L54" s="14">
        <v>2</v>
      </c>
      <c r="M54" s="14">
        <v>0</v>
      </c>
      <c r="N54" s="14">
        <v>0</v>
      </c>
      <c r="O54" s="14">
        <v>0</v>
      </c>
      <c r="P54" s="14">
        <v>-0.837</v>
      </c>
      <c r="Q54" s="14">
        <v>0</v>
      </c>
      <c r="R54" s="14">
        <v>-1</v>
      </c>
    </row>
    <row r="55" ht="20.25" spans="1:18">
      <c r="A55" s="6" t="s">
        <v>496</v>
      </c>
      <c r="B55" s="6" t="s">
        <v>497</v>
      </c>
      <c r="C55" s="6">
        <v>11110.581</v>
      </c>
      <c r="D55" s="6">
        <v>13796.962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5.603</v>
      </c>
      <c r="K55" s="16">
        <v>2</v>
      </c>
      <c r="L55" s="14">
        <v>1</v>
      </c>
      <c r="M55" s="14">
        <v>0</v>
      </c>
      <c r="N55" s="14">
        <v>0</v>
      </c>
      <c r="O55" s="14">
        <v>0</v>
      </c>
      <c r="P55" s="14">
        <v>-8.429</v>
      </c>
      <c r="Q55" s="14">
        <v>0</v>
      </c>
      <c r="R55" s="14">
        <v>-1</v>
      </c>
    </row>
    <row r="56" ht="20.25" spans="1:18">
      <c r="A56" s="6" t="s">
        <v>498</v>
      </c>
      <c r="B56" s="6" t="s">
        <v>499</v>
      </c>
      <c r="C56" s="6">
        <v>2667.12</v>
      </c>
      <c r="D56" s="6">
        <v>2924.645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4.06</v>
      </c>
      <c r="K56" s="16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-1.17</v>
      </c>
      <c r="Q56" s="14">
        <v>0</v>
      </c>
      <c r="R56" s="14">
        <v>0</v>
      </c>
    </row>
    <row r="57" ht="20.25" spans="1:18">
      <c r="A57" s="6" t="s">
        <v>500</v>
      </c>
      <c r="B57" s="6" t="s">
        <v>501</v>
      </c>
      <c r="C57" s="6">
        <v>8401.772</v>
      </c>
      <c r="D57" s="6">
        <v>9583.032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2.982</v>
      </c>
      <c r="K57" s="16">
        <v>3</v>
      </c>
      <c r="L57" s="14">
        <v>0</v>
      </c>
      <c r="M57" s="14">
        <v>0</v>
      </c>
      <c r="N57" s="14">
        <v>0</v>
      </c>
      <c r="O57" s="14">
        <v>0</v>
      </c>
      <c r="P57" s="14">
        <v>6.769</v>
      </c>
      <c r="Q57" s="14">
        <v>0</v>
      </c>
      <c r="R57" s="14">
        <v>0</v>
      </c>
    </row>
    <row r="58" ht="20.25" spans="1:18">
      <c r="A58" s="6" t="s">
        <v>502</v>
      </c>
      <c r="B58" s="6" t="s">
        <v>503</v>
      </c>
      <c r="C58" s="6">
        <v>3762.958</v>
      </c>
      <c r="D58" s="6">
        <v>4248.818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11.376</v>
      </c>
      <c r="K58" s="16">
        <v>4</v>
      </c>
      <c r="L58" s="14">
        <v>0</v>
      </c>
      <c r="M58" s="14">
        <v>0</v>
      </c>
      <c r="N58" s="14">
        <v>0</v>
      </c>
      <c r="O58" s="14">
        <v>0</v>
      </c>
      <c r="P58" s="14">
        <v>5</v>
      </c>
      <c r="Q58" s="14">
        <v>0</v>
      </c>
      <c r="R58" s="14">
        <v>0</v>
      </c>
    </row>
    <row r="59" ht="20.25" spans="1:18">
      <c r="A59" s="6" t="s">
        <v>504</v>
      </c>
      <c r="B59" s="6" t="s">
        <v>505</v>
      </c>
      <c r="C59" s="6">
        <v>6303.525</v>
      </c>
      <c r="D59" s="6">
        <v>7018.687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3.067</v>
      </c>
      <c r="K59" s="16">
        <v>1</v>
      </c>
      <c r="L59" s="14">
        <v>0</v>
      </c>
      <c r="M59" s="14">
        <v>-1</v>
      </c>
      <c r="N59" s="14">
        <v>1</v>
      </c>
      <c r="O59" s="14">
        <v>0</v>
      </c>
      <c r="P59" s="14">
        <v>-1.434</v>
      </c>
      <c r="Q59" s="14">
        <v>0</v>
      </c>
      <c r="R59" s="14">
        <v>0</v>
      </c>
    </row>
    <row r="60" ht="20.25" spans="1:18">
      <c r="A60" s="6" t="s">
        <v>506</v>
      </c>
      <c r="B60" s="6" t="s">
        <v>507</v>
      </c>
      <c r="C60" s="6">
        <v>4665.604</v>
      </c>
      <c r="D60" s="6">
        <v>5310.646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2.332</v>
      </c>
      <c r="K60" s="16">
        <v>2</v>
      </c>
      <c r="L60" s="14">
        <v>1</v>
      </c>
      <c r="M60" s="14">
        <v>0</v>
      </c>
      <c r="N60" s="14">
        <v>0</v>
      </c>
      <c r="O60" s="14">
        <v>0</v>
      </c>
      <c r="P60" s="14">
        <v>-5.648</v>
      </c>
      <c r="Q60" s="14">
        <v>0</v>
      </c>
      <c r="R60" s="14">
        <v>0</v>
      </c>
    </row>
    <row r="61" ht="20.25" spans="1:18">
      <c r="A61" s="6" t="s">
        <v>508</v>
      </c>
      <c r="B61" s="6" t="s">
        <v>509</v>
      </c>
      <c r="C61" s="6">
        <v>7782.579</v>
      </c>
      <c r="D61" s="6">
        <v>8291.743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2.278</v>
      </c>
      <c r="K61" s="16">
        <v>1</v>
      </c>
      <c r="L61" s="14">
        <v>0</v>
      </c>
      <c r="M61" s="14">
        <v>0</v>
      </c>
      <c r="N61" s="14">
        <v>0</v>
      </c>
      <c r="O61" s="14">
        <v>0</v>
      </c>
      <c r="P61" s="14">
        <v>2.65</v>
      </c>
      <c r="Q61" s="14">
        <v>0</v>
      </c>
      <c r="R61" s="14">
        <v>0</v>
      </c>
    </row>
    <row r="62" ht="20.25" spans="1:18">
      <c r="A62" s="6" t="s">
        <v>510</v>
      </c>
      <c r="B62" s="6" t="s">
        <v>511</v>
      </c>
      <c r="C62" s="6">
        <v>8353.241</v>
      </c>
      <c r="D62" s="6">
        <v>9739.714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13.786</v>
      </c>
      <c r="K62" s="16">
        <v>4</v>
      </c>
      <c r="L62" s="14">
        <v>0</v>
      </c>
      <c r="M62" s="14">
        <v>-1</v>
      </c>
      <c r="N62" s="14">
        <v>1</v>
      </c>
      <c r="O62" s="14">
        <v>0</v>
      </c>
      <c r="P62" s="14">
        <v>19.616</v>
      </c>
      <c r="Q62" s="14">
        <v>0</v>
      </c>
      <c r="R62" s="14">
        <v>0</v>
      </c>
    </row>
    <row r="63" ht="20.25" spans="1:18">
      <c r="A63" s="6" t="s">
        <v>512</v>
      </c>
      <c r="B63" s="6" t="s">
        <v>513</v>
      </c>
      <c r="C63" s="6">
        <v>1076.366</v>
      </c>
      <c r="D63" s="6">
        <v>1373.287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4.323</v>
      </c>
      <c r="K63" s="16">
        <v>2</v>
      </c>
      <c r="L63" s="14">
        <v>2</v>
      </c>
      <c r="M63" s="14">
        <v>0</v>
      </c>
      <c r="N63" s="14">
        <v>0</v>
      </c>
      <c r="O63" s="14">
        <v>0</v>
      </c>
      <c r="P63" s="14">
        <v>-4.711</v>
      </c>
      <c r="Q63" s="14">
        <v>0</v>
      </c>
      <c r="R63" s="14">
        <v>0</v>
      </c>
    </row>
    <row r="64" ht="20.25" spans="1:18">
      <c r="A64" s="6" t="s">
        <v>514</v>
      </c>
      <c r="B64" s="6" t="s">
        <v>515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6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516</v>
      </c>
      <c r="B65" s="6" t="s">
        <v>517</v>
      </c>
      <c r="C65" s="6">
        <v>2080.671</v>
      </c>
      <c r="D65" s="6">
        <v>2465.244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8.942</v>
      </c>
      <c r="K65" s="16">
        <v>2</v>
      </c>
      <c r="L65" s="14">
        <v>2</v>
      </c>
      <c r="M65" s="14">
        <v>0</v>
      </c>
      <c r="N65" s="14">
        <v>0</v>
      </c>
      <c r="O65" s="14">
        <v>0</v>
      </c>
      <c r="P65" s="14">
        <v>-0.616</v>
      </c>
      <c r="Q65" s="14">
        <v>0</v>
      </c>
      <c r="R65" s="14">
        <v>1</v>
      </c>
    </row>
    <row r="66" ht="20.25" spans="1:18">
      <c r="A66" s="6" t="s">
        <v>518</v>
      </c>
      <c r="B66" s="6" t="s">
        <v>519</v>
      </c>
      <c r="C66" s="6">
        <v>8943.604</v>
      </c>
      <c r="D66" s="6">
        <v>9920.102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0.383</v>
      </c>
      <c r="K66" s="16">
        <v>1</v>
      </c>
      <c r="L66" s="14">
        <v>0</v>
      </c>
      <c r="M66" s="14">
        <v>0</v>
      </c>
      <c r="N66" s="14">
        <v>0</v>
      </c>
      <c r="O66" s="14">
        <v>0</v>
      </c>
      <c r="P66" s="14">
        <v>-2.709</v>
      </c>
      <c r="Q66" s="14">
        <v>0</v>
      </c>
      <c r="R66" s="14">
        <v>0</v>
      </c>
    </row>
    <row r="67" ht="20.25" spans="1:18">
      <c r="A67" s="6" t="s">
        <v>520</v>
      </c>
      <c r="B67" s="6" t="s">
        <v>521</v>
      </c>
      <c r="C67" s="6">
        <v>6083.05</v>
      </c>
      <c r="D67" s="6">
        <v>6612.654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7.721</v>
      </c>
      <c r="K67" s="16">
        <v>4</v>
      </c>
      <c r="L67" s="14">
        <v>0</v>
      </c>
      <c r="M67" s="14">
        <v>0</v>
      </c>
      <c r="N67" s="14">
        <v>-1</v>
      </c>
      <c r="O67" s="14">
        <v>0</v>
      </c>
      <c r="P67" s="14">
        <v>0.749</v>
      </c>
      <c r="Q67" s="14">
        <v>0</v>
      </c>
      <c r="R67" s="14">
        <v>0</v>
      </c>
    </row>
    <row r="68" ht="20.25" spans="1:18">
      <c r="A68" s="6" t="s">
        <v>522</v>
      </c>
      <c r="B68" s="6" t="s">
        <v>523</v>
      </c>
      <c r="C68" s="6">
        <v>7699.716</v>
      </c>
      <c r="D68" s="6">
        <v>8156.9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3.246</v>
      </c>
      <c r="K68" s="16">
        <v>2</v>
      </c>
      <c r="L68" s="14">
        <v>0</v>
      </c>
      <c r="M68" s="14">
        <v>0</v>
      </c>
      <c r="N68" s="14">
        <v>0</v>
      </c>
      <c r="O68" s="14">
        <v>0</v>
      </c>
      <c r="P68" s="14">
        <v>-9.808</v>
      </c>
      <c r="Q68" s="14">
        <v>0</v>
      </c>
      <c r="R68" s="14">
        <v>0</v>
      </c>
    </row>
    <row r="69" ht="20.25" spans="1:18">
      <c r="A69" s="6" t="s">
        <v>524</v>
      </c>
      <c r="B69" s="6" t="s">
        <v>525</v>
      </c>
      <c r="C69" s="6">
        <v>5762.217</v>
      </c>
      <c r="D69" s="6">
        <v>6502.703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4.171</v>
      </c>
      <c r="K69" s="16">
        <v>1</v>
      </c>
      <c r="L69" s="14">
        <v>1</v>
      </c>
      <c r="M69" s="14">
        <v>-1</v>
      </c>
      <c r="N69" s="14">
        <v>1</v>
      </c>
      <c r="O69" s="14">
        <v>0</v>
      </c>
      <c r="P69" s="14">
        <v>0.994</v>
      </c>
      <c r="Q69" s="14">
        <v>0</v>
      </c>
      <c r="R69" s="14">
        <v>0</v>
      </c>
    </row>
    <row r="70" ht="20.25" spans="1:18">
      <c r="A70" s="6" t="s">
        <v>526</v>
      </c>
      <c r="B70" s="6" t="s">
        <v>527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6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528</v>
      </c>
      <c r="B71" s="6" t="s">
        <v>529</v>
      </c>
      <c r="C71" s="6">
        <v>2267.941</v>
      </c>
      <c r="D71" s="6">
        <v>2569.348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2.538</v>
      </c>
      <c r="K71" s="16">
        <v>0</v>
      </c>
      <c r="L71" s="14">
        <v>2</v>
      </c>
      <c r="M71" s="14">
        <v>0</v>
      </c>
      <c r="N71" s="14">
        <v>0</v>
      </c>
      <c r="O71" s="14">
        <v>0</v>
      </c>
      <c r="P71" s="14">
        <v>-4.28</v>
      </c>
      <c r="Q71" s="14">
        <v>0</v>
      </c>
      <c r="R71" s="14">
        <v>-1</v>
      </c>
    </row>
    <row r="72" ht="20.25" spans="1:18">
      <c r="A72" s="6" t="s">
        <v>530</v>
      </c>
      <c r="B72" s="6" t="s">
        <v>531</v>
      </c>
      <c r="C72" s="6">
        <v>4743.327</v>
      </c>
      <c r="D72" s="6">
        <v>5614.618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13.601</v>
      </c>
      <c r="K72" s="16">
        <v>0</v>
      </c>
      <c r="L72" s="14">
        <v>1</v>
      </c>
      <c r="M72" s="14">
        <v>0</v>
      </c>
      <c r="N72" s="14">
        <v>0</v>
      </c>
      <c r="O72" s="14">
        <v>0</v>
      </c>
      <c r="P72" s="14">
        <v>-20.084</v>
      </c>
      <c r="Q72" s="14">
        <v>0</v>
      </c>
      <c r="R72" s="14">
        <v>-1</v>
      </c>
    </row>
    <row r="73" ht="20.25" spans="1:18">
      <c r="A73" s="6" t="s">
        <v>532</v>
      </c>
      <c r="B73" s="6" t="s">
        <v>533</v>
      </c>
      <c r="C73" s="6">
        <v>1171.46</v>
      </c>
      <c r="D73" s="6">
        <v>1387.406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4.371</v>
      </c>
      <c r="K73" s="16">
        <v>2</v>
      </c>
      <c r="L73" s="14">
        <v>2</v>
      </c>
      <c r="M73" s="14">
        <v>0</v>
      </c>
      <c r="N73" s="14">
        <v>0</v>
      </c>
      <c r="O73" s="14">
        <v>0</v>
      </c>
      <c r="P73" s="14">
        <v>-3.405</v>
      </c>
      <c r="Q73" s="14">
        <v>0</v>
      </c>
      <c r="R73" s="14">
        <v>0</v>
      </c>
    </row>
    <row r="74" ht="20.25" spans="1:18">
      <c r="A74" s="6" t="s">
        <v>534</v>
      </c>
      <c r="B74" s="6" t="s">
        <v>535</v>
      </c>
      <c r="C74" s="6">
        <v>5359.422</v>
      </c>
      <c r="D74" s="6">
        <v>5907.437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4.84</v>
      </c>
      <c r="K74" s="16">
        <v>2</v>
      </c>
      <c r="L74" s="14">
        <v>2</v>
      </c>
      <c r="M74" s="14">
        <v>0</v>
      </c>
      <c r="N74" s="14">
        <v>-1</v>
      </c>
      <c r="O74" s="14">
        <v>0</v>
      </c>
      <c r="P74" s="14">
        <v>-19.245</v>
      </c>
      <c r="Q74" s="14">
        <v>0</v>
      </c>
      <c r="R74" s="14">
        <v>-1</v>
      </c>
    </row>
    <row r="75" ht="20.25" spans="1:18">
      <c r="A75" s="6" t="s">
        <v>536</v>
      </c>
      <c r="B75" s="6" t="s">
        <v>537</v>
      </c>
      <c r="C75" s="6">
        <v>2209.812</v>
      </c>
      <c r="D75" s="6">
        <v>2705.124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0.054</v>
      </c>
      <c r="K75" s="16">
        <v>1</v>
      </c>
      <c r="L75" s="14">
        <v>2</v>
      </c>
      <c r="M75" s="14">
        <v>0</v>
      </c>
      <c r="N75" s="14">
        <v>0</v>
      </c>
      <c r="O75" s="14">
        <v>0</v>
      </c>
      <c r="P75" s="14">
        <v>-5.213</v>
      </c>
      <c r="Q75" s="14">
        <v>0</v>
      </c>
      <c r="R75" s="14">
        <v>1</v>
      </c>
    </row>
    <row r="76" ht="20.25" spans="1:18">
      <c r="A76" s="6" t="s">
        <v>538</v>
      </c>
      <c r="B76" s="6" t="s">
        <v>539</v>
      </c>
      <c r="C76" s="6">
        <v>5643.024</v>
      </c>
      <c r="D76" s="6">
        <v>6072.397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4.42</v>
      </c>
      <c r="K76" s="16">
        <v>1</v>
      </c>
      <c r="L76" s="14">
        <v>2</v>
      </c>
      <c r="M76" s="14">
        <v>0</v>
      </c>
      <c r="N76" s="14">
        <v>-1</v>
      </c>
      <c r="O76" s="14">
        <v>0</v>
      </c>
      <c r="P76" s="14">
        <v>-5.839</v>
      </c>
      <c r="Q76" s="14">
        <v>0</v>
      </c>
      <c r="R76" s="14">
        <v>-1</v>
      </c>
    </row>
    <row r="77" ht="20.25" spans="1:18">
      <c r="A77" s="6" t="s">
        <v>540</v>
      </c>
      <c r="B77" s="6" t="s">
        <v>541</v>
      </c>
      <c r="C77" s="6">
        <v>5193.912</v>
      </c>
      <c r="D77" s="6">
        <v>5494.687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1.705</v>
      </c>
      <c r="K77" s="16">
        <v>1</v>
      </c>
      <c r="L77" s="14">
        <v>0</v>
      </c>
      <c r="M77" s="14">
        <v>0</v>
      </c>
      <c r="N77" s="14">
        <v>0</v>
      </c>
      <c r="O77" s="14">
        <v>0</v>
      </c>
      <c r="P77" s="14">
        <v>-3.123</v>
      </c>
      <c r="Q77" s="14">
        <v>0</v>
      </c>
      <c r="R77" s="14">
        <v>0</v>
      </c>
    </row>
    <row r="78" ht="20.25" spans="1:18">
      <c r="A78" s="6" t="s">
        <v>542</v>
      </c>
      <c r="B78" s="6" t="s">
        <v>543</v>
      </c>
      <c r="C78" s="6">
        <v>1614.494</v>
      </c>
      <c r="D78" s="6">
        <v>1795.579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9.145</v>
      </c>
      <c r="K78" s="16">
        <v>3</v>
      </c>
      <c r="L78" s="14">
        <v>0</v>
      </c>
      <c r="M78" s="14">
        <v>0</v>
      </c>
      <c r="N78" s="14">
        <v>0</v>
      </c>
      <c r="O78" s="14">
        <v>0</v>
      </c>
      <c r="P78" s="14">
        <v>-1.515</v>
      </c>
      <c r="Q78" s="14">
        <v>0</v>
      </c>
      <c r="R78" s="14">
        <v>0</v>
      </c>
    </row>
    <row r="79" ht="20.25" spans="1:18">
      <c r="A79" s="6" t="s">
        <v>544</v>
      </c>
      <c r="B79" s="6" t="s">
        <v>545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6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6" t="s">
        <v>546</v>
      </c>
      <c r="B80" s="6" t="s">
        <v>547</v>
      </c>
      <c r="C80" s="6">
        <v>107.274</v>
      </c>
      <c r="D80" s="6">
        <v>108.562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0.456</v>
      </c>
      <c r="K80" s="16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0.008</v>
      </c>
      <c r="Q80" s="14">
        <v>0</v>
      </c>
      <c r="R80" s="14">
        <v>0</v>
      </c>
    </row>
    <row r="81" ht="20.25" spans="1:18">
      <c r="A81" s="6" t="s">
        <v>548</v>
      </c>
      <c r="B81" s="6" t="s">
        <v>549</v>
      </c>
      <c r="C81" s="6">
        <v>105.464</v>
      </c>
      <c r="D81" s="6">
        <v>106.223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</v>
      </c>
      <c r="K81" s="16">
        <v>0</v>
      </c>
      <c r="L81" s="14">
        <v>2</v>
      </c>
      <c r="M81" s="14">
        <v>1</v>
      </c>
      <c r="N81" s="14">
        <v>-1</v>
      </c>
      <c r="O81" s="14">
        <v>0</v>
      </c>
      <c r="P81" s="14">
        <v>0.009</v>
      </c>
      <c r="Q81" s="14">
        <v>0</v>
      </c>
      <c r="R81" s="14">
        <v>0</v>
      </c>
    </row>
    <row r="82" ht="20.25" spans="1:18">
      <c r="A82" s="6" t="s">
        <v>550</v>
      </c>
      <c r="B82" s="6" t="s">
        <v>551</v>
      </c>
      <c r="C82" s="6">
        <v>102.229</v>
      </c>
      <c r="D82" s="6">
        <v>102.548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0.105</v>
      </c>
      <c r="K82" s="16">
        <v>0</v>
      </c>
      <c r="L82" s="14">
        <v>0</v>
      </c>
      <c r="M82" s="14">
        <v>1</v>
      </c>
      <c r="N82" s="14">
        <v>-1</v>
      </c>
      <c r="O82" s="14">
        <v>0</v>
      </c>
      <c r="P82" s="14">
        <v>-0.002</v>
      </c>
      <c r="Q82" s="14">
        <v>0</v>
      </c>
      <c r="R82" s="14">
        <v>0</v>
      </c>
    </row>
    <row r="83" ht="20.25" spans="1:18">
      <c r="A83" s="6" t="s">
        <v>552</v>
      </c>
      <c r="B83" s="6" t="s">
        <v>553</v>
      </c>
      <c r="C83" s="6">
        <v>1387.968</v>
      </c>
      <c r="D83" s="6">
        <v>1945.023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19.761</v>
      </c>
      <c r="K83" s="16">
        <v>0</v>
      </c>
      <c r="L83" s="14">
        <v>2</v>
      </c>
      <c r="M83" s="14">
        <v>1</v>
      </c>
      <c r="N83" s="14">
        <v>-1</v>
      </c>
      <c r="O83" s="14">
        <v>0</v>
      </c>
      <c r="P83" s="14">
        <v>-12.142</v>
      </c>
      <c r="Q83" s="14">
        <v>0</v>
      </c>
      <c r="R83" s="14">
        <v>0</v>
      </c>
    </row>
    <row r="84" ht="20.25" spans="1:18">
      <c r="A84" s="6" t="s">
        <v>554</v>
      </c>
      <c r="B84" s="6" t="s">
        <v>555</v>
      </c>
      <c r="C84" s="6">
        <v>2945.218</v>
      </c>
      <c r="D84" s="6">
        <v>3493.16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3.054</v>
      </c>
      <c r="K84" s="16">
        <v>0</v>
      </c>
      <c r="L84" s="14">
        <v>2</v>
      </c>
      <c r="M84" s="14">
        <v>0</v>
      </c>
      <c r="N84" s="14">
        <v>0</v>
      </c>
      <c r="O84" s="14">
        <v>0</v>
      </c>
      <c r="P84" s="14">
        <v>10.011</v>
      </c>
      <c r="Q84" s="14">
        <v>0</v>
      </c>
      <c r="R84" s="14">
        <v>0</v>
      </c>
    </row>
    <row r="85" ht="20.25" spans="1:18">
      <c r="A85" s="6" t="s">
        <v>556</v>
      </c>
      <c r="B85" s="6" t="s">
        <v>557</v>
      </c>
      <c r="C85" s="6">
        <v>11850.6</v>
      </c>
      <c r="D85" s="6">
        <v>13060.079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7.381</v>
      </c>
      <c r="K85" s="16">
        <v>3</v>
      </c>
      <c r="L85" s="14">
        <v>2</v>
      </c>
      <c r="M85" s="14">
        <v>0</v>
      </c>
      <c r="N85" s="14">
        <v>0</v>
      </c>
      <c r="O85" s="14">
        <v>0</v>
      </c>
      <c r="P85" s="14">
        <v>-45.969</v>
      </c>
      <c r="Q85" s="14">
        <v>0</v>
      </c>
      <c r="R85" s="14">
        <v>-1</v>
      </c>
    </row>
    <row r="86" ht="20.25" spans="1:18">
      <c r="A86" s="6" t="s">
        <v>558</v>
      </c>
      <c r="B86" s="6" t="s">
        <v>559</v>
      </c>
      <c r="C86" s="6">
        <v>428.089</v>
      </c>
      <c r="D86" s="6">
        <v>500.331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2.196</v>
      </c>
      <c r="K86" s="16">
        <v>0</v>
      </c>
      <c r="L86" s="14">
        <v>2</v>
      </c>
      <c r="M86" s="14">
        <v>0</v>
      </c>
      <c r="N86" s="14">
        <v>0</v>
      </c>
      <c r="O86" s="14">
        <v>0</v>
      </c>
      <c r="P86" s="14">
        <v>2.007</v>
      </c>
      <c r="Q86" s="14">
        <v>0</v>
      </c>
      <c r="R86" s="14">
        <v>0</v>
      </c>
    </row>
    <row r="87" ht="20.25" spans="1:18">
      <c r="A87" s="15" t="s">
        <v>560</v>
      </c>
      <c r="B87" s="15" t="s">
        <v>561</v>
      </c>
      <c r="C87" s="15">
        <v>48893.016</v>
      </c>
      <c r="D87" s="15">
        <v>59181.227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4.692</v>
      </c>
      <c r="K87" s="16">
        <v>3</v>
      </c>
      <c r="L87" s="14">
        <v>1</v>
      </c>
      <c r="M87" s="14">
        <v>0</v>
      </c>
      <c r="N87" s="14">
        <v>-1</v>
      </c>
      <c r="O87" s="14">
        <v>0</v>
      </c>
      <c r="P87" s="14">
        <v>-215.977</v>
      </c>
      <c r="Q87" s="14">
        <v>0</v>
      </c>
      <c r="R87" s="14">
        <v>0</v>
      </c>
    </row>
    <row r="88" ht="20.25" spans="1:18">
      <c r="A88" s="15" t="s">
        <v>562</v>
      </c>
      <c r="B88" s="15" t="s">
        <v>563</v>
      </c>
      <c r="C88" s="15">
        <v>8367.199</v>
      </c>
      <c r="D88" s="15">
        <v>9604.23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3.991</v>
      </c>
      <c r="K88" s="16">
        <v>0</v>
      </c>
      <c r="L88" s="14">
        <v>2</v>
      </c>
      <c r="M88" s="14">
        <v>0</v>
      </c>
      <c r="N88" s="14">
        <v>-1</v>
      </c>
      <c r="O88" s="14">
        <v>0</v>
      </c>
      <c r="P88" s="14">
        <v>-15.289</v>
      </c>
      <c r="Q88" s="14">
        <v>-1</v>
      </c>
      <c r="R88" s="14">
        <v>-1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2026-01-10T02:16:13Z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3438F18606CB45A9A4FB4695DAE459E2_13</vt:lpwstr>
  </property>
  <property fmtid="{D5CDD505-2E9C-101B-9397-08002B2CF9AE}" pid="3" name="KSOProductBuildVer">
    <vt:lpwstr>2052-12.1.0.15712</vt:lpwstr>
  </property>
</Properties>
</file>