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<sst xmlns="http://schemas.openxmlformats.org/spreadsheetml/2006/main" count="552" uniqueCount="509">
  <si>
    <t>京沪深强转弱</t>
  </si>
  <si>
    <t>京沪深弱转强</t>
  </si>
  <si>
    <t>代码</t>
  </si>
  <si>
    <t>简称</t>
  </si>
  <si>
    <t>总市值</t>
  </si>
  <si>
    <t>电信运营</t>
  </si>
  <si>
    <t>9090.84亿</t>
  </si>
  <si>
    <t>红利指数</t>
  </si>
  <si>
    <t>112553.60亿</t>
  </si>
  <si>
    <t>Ｂ股指数</t>
  </si>
  <si>
    <t>668.77亿</t>
  </si>
  <si>
    <t>全指可选</t>
  </si>
  <si>
    <t>52356.82亿</t>
  </si>
  <si>
    <t>配股预案</t>
  </si>
  <si>
    <t>27.11亿</t>
  </si>
  <si>
    <t>私募新进</t>
  </si>
  <si>
    <t>36456.37亿</t>
  </si>
  <si>
    <t>--</t>
  </si>
  <si>
    <t>贵州板块</t>
  </si>
  <si>
    <t>21830.46亿</t>
  </si>
  <si>
    <t>交通设施</t>
  </si>
  <si>
    <t>10301.40亿</t>
  </si>
  <si>
    <t>商业连锁</t>
  </si>
  <si>
    <t>9934.33亿</t>
  </si>
  <si>
    <t>船舶</t>
  </si>
  <si>
    <t>4690.15亿</t>
  </si>
  <si>
    <t>文教休闲</t>
  </si>
  <si>
    <t>3021.87亿</t>
  </si>
  <si>
    <t>知识付费</t>
  </si>
  <si>
    <t>2756.44亿</t>
  </si>
  <si>
    <t>日用化工</t>
  </si>
  <si>
    <t>1687.35亿</t>
  </si>
  <si>
    <t>种业</t>
  </si>
  <si>
    <t>819.78亿</t>
  </si>
  <si>
    <t>次新预增</t>
  </si>
  <si>
    <t>305.11亿</t>
  </si>
  <si>
    <t>基金指数</t>
  </si>
  <si>
    <t>金融科技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</si>
  <si>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</si>
  <si>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</si>
  <si>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</si>
  <si>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</si>
  <si>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</si>
  <si>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</si>
  <si>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</si>
  <si>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</si>
  <si>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</si>
  <si>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</si>
  <si>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</si>
  <si>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</si>
  <si>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</si>
  <si>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</si>
  <si>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</si>
  <si>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</si>
  <si>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</si>
  <si>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</si>
  <si>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</si>
  <si>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</si>
  <si>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</si>
  <si>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</si>
  <si>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</si>
  <si>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深证地产</t>
  </si>
  <si>
    <t>上证指数</t>
  </si>
  <si>
    <t>Ａ股指数</t>
  </si>
  <si>
    <t>工业指数</t>
  </si>
  <si>
    <t>公用指数</t>
  </si>
  <si>
    <t>综合指数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</si>
  <si>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</si>
  <si>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</si>
  <si>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</si>
  <si>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</si>
  <si>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</si>
  <si>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</si>
  <si>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</si>
  <si>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</si>
  <si>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上证能源</t>
  </si>
  <si>
    <t>上证材料</t>
  </si>
  <si>
    <t>上证工业</t>
  </si>
  <si>
    <t>上证公用</t>
  </si>
  <si>
    <t>上证央企</t>
  </si>
  <si>
    <t>上证中盘</t>
  </si>
  <si>
    <t>上证中小</t>
  </si>
  <si>
    <t>上证全指</t>
  </si>
  <si>
    <t>50等权</t>
  </si>
  <si>
    <t>180等权</t>
  </si>
  <si>
    <t>50基本</t>
  </si>
  <si>
    <t>180基本</t>
  </si>
  <si>
    <t>上证海外</t>
  </si>
  <si>
    <t>上证国企</t>
  </si>
  <si>
    <t>全指价值</t>
  </si>
  <si>
    <t>全R价值</t>
  </si>
  <si>
    <t>上证周期</t>
  </si>
  <si>
    <t>上证龙头</t>
  </si>
  <si>
    <t>上证商品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</si>
  <si>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</si>
  <si>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</si>
  <si>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</si>
  <si>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</si>
  <si>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</si>
  <si>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</si>
  <si>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</si>
  <si>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</si>
  <si>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</si>
  <si>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</si>
  <si>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</si>
  <si>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</si>
  <si>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</si>
  <si>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</si>
  <si>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</si>
  <si>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</si>
  <si>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380能源</t>
  </si>
  <si>
    <t>380材料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</si>
  <si>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</si>
  <si>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</si>
  <si>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</si>
  <si>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</si>
  <si>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</si>
  <si>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</si>
  <si>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</si>
  <si>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</si>
  <si>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</si>
  <si>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</si>
  <si>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</si>
  <si>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</si>
  <si>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</si>
  <si>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</si>
  <si>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</si>
  <si>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</si>
  <si>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</si>
  <si>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</si>
  <si>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</si>
  <si>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</si>
  <si>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</si>
  <si>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</si>
  <si>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</si>
  <si>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</si>
  <si>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</si>
  <si>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沪深300</t>
  </si>
  <si>
    <t>中证A500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</si>
  <si>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</si>
  <si>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</si>
  <si>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</si>
  <si>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</si>
  <si>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</si>
  <si>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</si>
  <si>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</si>
  <si>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</si>
  <si>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</si>
  <si>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</si>
  <si>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</si>
  <si>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ESG 100</t>
  </si>
  <si>
    <t>百发100</t>
  </si>
  <si>
    <t>CSSW丝路</t>
  </si>
  <si>
    <t>500原料</t>
  </si>
  <si>
    <t>央视500</t>
  </si>
  <si>
    <t>500工业</t>
  </si>
  <si>
    <t>国企一带一路</t>
  </si>
  <si>
    <t>结构调整</t>
  </si>
  <si>
    <t>央企创新</t>
  </si>
  <si>
    <t>HK银行</t>
  </si>
  <si>
    <t>上证收益</t>
  </si>
  <si>
    <t>小康指数</t>
  </si>
  <si>
    <t>中证流通</t>
  </si>
  <si>
    <t>中证A100</t>
  </si>
  <si>
    <t>中证200</t>
  </si>
  <si>
    <t>中证800</t>
  </si>
  <si>
    <t>中证700</t>
  </si>
  <si>
    <t>300能源</t>
  </si>
  <si>
    <t>300材料</t>
  </si>
  <si>
    <t>300工业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</si>
  <si>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</si>
  <si>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</si>
  <si>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</si>
  <si>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</si>
  <si>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</si>
  <si>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</si>
  <si>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</si>
  <si>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</si>
  <si>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</si>
  <si>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</si>
  <si>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</si>
  <si>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</si>
  <si>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基本200</t>
  </si>
  <si>
    <t>基本400</t>
  </si>
  <si>
    <t>基本600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</si>
  <si>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</si>
  <si>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</si>
  <si>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</si>
  <si>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</si>
  <si>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</si>
  <si>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</si>
  <si>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</si>
  <si>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</si>
  <si>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</si>
  <si>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</si>
  <si>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</si>
  <si>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</si>
  <si>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深成指R</t>
  </si>
  <si>
    <t>碳科技30</t>
  </si>
  <si>
    <t>碳科技60</t>
  </si>
  <si>
    <t>新指数</t>
  </si>
  <si>
    <t>中小综指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</si>
  <si>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</si>
  <si>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</si>
  <si>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</si>
  <si>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</si>
  <si>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</si>
  <si>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</si>
  <si>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</si>
  <si>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</si>
  <si>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</si>
  <si>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</si>
  <si>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</si>
  <si>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</si>
  <si>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</si>
  <si>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</si>
  <si>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</si>
  <si>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</si>
  <si>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长江100</t>
  </si>
  <si>
    <t>碳中和债</t>
  </si>
  <si>
    <t>深转交债</t>
  </si>
  <si>
    <t>创精选88</t>
  </si>
  <si>
    <t>中小创Q</t>
  </si>
  <si>
    <t>新浪100</t>
  </si>
  <si>
    <t>深信中高</t>
  </si>
  <si>
    <t>深信中低</t>
  </si>
  <si>
    <t>深信用债</t>
  </si>
  <si>
    <t>深公司债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</si>
  <si>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</si>
  <si>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</si>
  <si>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</si>
  <si>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</si>
  <si>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</si>
  <si>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</si>
  <si>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</si>
  <si>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</si>
  <si>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</si>
  <si>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深证红利</t>
  </si>
  <si>
    <t>深证治理</t>
  </si>
  <si>
    <t>深证民营</t>
  </si>
  <si>
    <t>深证责任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</si>
  <si>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</si>
  <si>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</si>
  <si>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</si>
  <si>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</si>
  <si>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</si>
  <si>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</si>
  <si>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</si>
  <si>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</si>
  <si>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</si>
  <si>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</si>
  <si>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</si>
  <si>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</si>
  <si>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</si>
  <si>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</si>
  <si>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</si>
  <si>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</si>
  <si>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</si>
  <si>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</si>
  <si>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</si>
  <si>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1000公用</t>
  </si>
  <si>
    <t>投资时钟</t>
  </si>
  <si>
    <t>国证有色</t>
  </si>
  <si>
    <t>中经GDP</t>
  </si>
  <si>
    <t>大中盘</t>
  </si>
  <si>
    <t>周期100</t>
  </si>
  <si>
    <t>大盘低波</t>
  </si>
  <si>
    <t>大盘高贝</t>
  </si>
  <si>
    <t>中盘低波</t>
  </si>
  <si>
    <t>小盘低波</t>
  </si>
  <si>
    <t>红利100</t>
  </si>
  <si>
    <t>国证新能</t>
  </si>
  <si>
    <t>I300</t>
  </si>
  <si>
    <t>新能源车</t>
  </si>
  <si>
    <t>专利领先</t>
  </si>
  <si>
    <t>新丝路</t>
  </si>
  <si>
    <t>国证交运</t>
  </si>
  <si>
    <t>绿色煤炭</t>
  </si>
  <si>
    <t>绿色电力</t>
  </si>
  <si>
    <t>国证油气</t>
  </si>
  <si>
    <t>国证钢铁</t>
  </si>
  <si>
    <t>央视回报</t>
  </si>
  <si>
    <t>央视生态</t>
  </si>
  <si>
    <t>深证能源</t>
  </si>
  <si>
    <t>深证材料</t>
  </si>
  <si>
    <t>深证工业</t>
  </si>
  <si>
    <t>深证公用</t>
  </si>
  <si>
    <t>中创成长</t>
  </si>
  <si>
    <t>700价值</t>
  </si>
  <si>
    <t>1000成长</t>
  </si>
  <si>
    <t>深300EW</t>
  </si>
  <si>
    <t>中小等权</t>
  </si>
  <si>
    <t>深证装备</t>
  </si>
  <si>
    <t>深证环保</t>
  </si>
  <si>
    <t>深证大宗</t>
  </si>
  <si>
    <t>100低波</t>
  </si>
  <si>
    <t>深证GDP</t>
  </si>
  <si>
    <t>中小红利</t>
  </si>
  <si>
    <t>深证龙头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</si>
  <si>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</si>
  <si>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</si>
  <si>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</si>
  <si>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</si>
  <si>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</si>
  <si>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</si>
  <si>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</si>
  <si>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</si>
  <si>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中创高贝</t>
  </si>
  <si>
    <t>创业板V</t>
  </si>
  <si>
    <t>深周期50</t>
  </si>
  <si>
    <t>深红利50</t>
  </si>
  <si>
    <t>创业板50</t>
  </si>
  <si>
    <t>深证200R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</si>
  <si>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</si>
  <si>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</si>
  <si>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</si>
  <si>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</si>
  <si>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</si>
  <si>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</si>
  <si>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</si>
  <si>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</si>
  <si>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深证中游</t>
  </si>
  <si>
    <t>环境治理</t>
  </si>
  <si>
    <t>中证新能</t>
  </si>
  <si>
    <t>大农业</t>
  </si>
  <si>
    <t>中证100</t>
  </si>
  <si>
    <t>国企改革</t>
  </si>
  <si>
    <t>CS新能车</t>
  </si>
  <si>
    <t>地产等权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</si>
  <si>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</si>
  <si>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</si>
  <si>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</si>
  <si>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</si>
  <si>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</si>
  <si>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</si>
  <si>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</si>
  <si>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</si>
  <si>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</si>
  <si>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【数据引擎：奇衡DK阿赖耶识系统】情绪值</t>
  </si>
  <si>
    <t>RB00</t>
  </si>
  <si>
    <t>螺纹钢连续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</si>
  <si>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</si>
  <si>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</si>
  <si>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</si>
  <si>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</si>
  <si>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</si>
  <si>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</si>
  <si>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</si>
  <si>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</si>
  <si>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</si>
  <si>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</si>
  <si>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</si>
  <si>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</si>
  <si>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</si>
  <si>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</si>
  <si>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</si>
  <si>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</si>
  <si>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</si>
  <si>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</si>
  <si>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</si>
  <si>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</si>
  <si>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</si>
  <si>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</si>
  <si>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</si>
  <si>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</si>
  <si>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</si>
  <si>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</si>
  <si>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</si>
  <si>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</si>
  <si>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</si>
  <si>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</si>
  <si>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</si>
  <si>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</si>
  <si>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</si>
  <si>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</si>
  <si>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</si>
  <si>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</si>
  <si>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</si>
  <si>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</si>
  <si>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</si>
  <si>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</si>
  <si>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</si>
  <si>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</si>
  <si>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</si>
  <si>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</si>
  <si>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</si>
  <si>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</si>
  <si>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</si>
  <si>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</si>
  <si>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</si>
  <si>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</si>
  <si>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</si>
  <si>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</si>
  <si>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</si>
  <si>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</si>
  <si>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</si>
  <si>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</si>
  <si>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</si>
  <si>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</si>
  <si>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</si>
  <si>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</si>
  <si>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</si>
  <si>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</si>
  <si>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</si>
  <si>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</si>
  <si>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</si>
  <si>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</si>
  <si>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ZC00</t>
  </si>
  <si>
    <t>动力煤连续</t>
  </si>
  <si>
    <t>FU00</t>
  </si>
  <si>
    <t>燃油连续</t>
  </si>
  <si>
    <t>HC00</t>
  </si>
  <si>
    <t>轧卷板连续</t>
  </si>
  <si>
    <t>NI00</t>
  </si>
  <si>
    <t>沪镍连续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</si>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</sst>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6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"880452"</f>
        <v>880452</v>
      </c>
      <c r="B3" s="38" t="s">
        <v>5</v>
      </c>
      <c r="C3" s="38" t="s">
        <v>6</v>
      </c>
      <c r="D3" s="38" t="str">
        <f>"000015"</f>
        <v>000015</v>
      </c>
      <c r="E3" s="39" t="s">
        <v>7</v>
      </c>
      <c r="F3" s="38" t="s">
        <v>8</v>
      </c>
    </row>
    <row r="4" ht="13.5" spans="1:6">
      <c r="A4" s="38" t="str">
        <f>"000003"</f>
        <v>000003</v>
      </c>
      <c r="B4" s="38" t="s">
        <v>9</v>
      </c>
      <c r="C4" s="38" t="s">
        <v>10</v>
      </c>
      <c r="D4" s="38" t="str">
        <f>"000989"</f>
        <v>000989</v>
      </c>
      <c r="E4" s="38" t="s">
        <v>11</v>
      </c>
      <c r="F4" s="38" t="s">
        <v>12</v>
      </c>
    </row>
    <row r="5" ht="13.5" spans="1:6">
      <c r="A5" s="38" t="str">
        <f>"880890"</f>
        <v>880890</v>
      </c>
      <c r="B5" s="38" t="s">
        <v>13</v>
      </c>
      <c r="C5" s="38" t="s">
        <v>14</v>
      </c>
      <c r="D5" s="38" t="str">
        <f>"880648"</f>
        <v>880648</v>
      </c>
      <c r="E5" s="38" t="s">
        <v>15</v>
      </c>
      <c r="F5" s="38" t="s">
        <v>16</v>
      </c>
    </row>
    <row r="6" ht="13.5" spans="1:6">
      <c r="A6" s="38" t="str">
        <f>"999997"</f>
        <v>999997</v>
      </c>
      <c r="B6" s="38" t="s">
        <v>9</v>
      </c>
      <c r="C6" s="38" t="s">
        <v>17</v>
      </c>
      <c r="D6" s="38" t="str">
        <f>"880229"</f>
        <v>880229</v>
      </c>
      <c r="E6" s="38" t="s">
        <v>18</v>
      </c>
      <c r="F6" s="38" t="s">
        <v>19</v>
      </c>
    </row>
    <row r="7" ht="13.5" spans="1:6">
      <c r="A7" s="40"/>
      <c r="B7" s="40"/>
      <c r="C7" s="40"/>
      <c r="D7" s="38" t="str">
        <f>"880465"</f>
        <v>880465</v>
      </c>
      <c r="E7" s="38" t="s">
        <v>20</v>
      </c>
      <c r="F7" s="38" t="s">
        <v>21</v>
      </c>
    </row>
    <row r="8" ht="13.5" spans="1:6">
      <c r="A8" s="40"/>
      <c r="B8" s="40"/>
      <c r="C8" s="40"/>
      <c r="D8" s="38" t="str">
        <f>"880406"</f>
        <v>880406</v>
      </c>
      <c r="E8" s="38" t="s">
        <v>22</v>
      </c>
      <c r="F8" s="38" t="s">
        <v>23</v>
      </c>
    </row>
    <row r="9" ht="13.5" spans="1:6">
      <c r="A9" s="40"/>
      <c r="B9" s="40"/>
      <c r="C9" s="40"/>
      <c r="D9" s="38" t="str">
        <f>"880431"</f>
        <v>880431</v>
      </c>
      <c r="E9" s="38" t="s">
        <v>24</v>
      </c>
      <c r="F9" s="38" t="s">
        <v>25</v>
      </c>
    </row>
    <row r="10" ht="13.5" spans="1:6">
      <c r="A10" s="40"/>
      <c r="B10" s="40"/>
      <c r="C10" s="40"/>
      <c r="D10" s="38" t="str">
        <f>"880422"</f>
        <v>880422</v>
      </c>
      <c r="E10" s="38" t="s">
        <v>26</v>
      </c>
      <c r="F10" s="38" t="s">
        <v>27</v>
      </c>
    </row>
    <row r="11" ht="13.5" spans="1:6">
      <c r="A11" s="40"/>
      <c r="B11" s="40"/>
      <c r="C11" s="40"/>
      <c r="D11" s="38" t="str">
        <f>"880668"</f>
        <v>880668</v>
      </c>
      <c r="E11" s="38" t="s">
        <v>28</v>
      </c>
      <c r="F11" s="38" t="s">
        <v>29</v>
      </c>
    </row>
    <row r="12" ht="13.5" spans="1:6">
      <c r="A12" s="40"/>
      <c r="B12" s="40"/>
      <c r="C12" s="40"/>
      <c r="D12" s="38" t="str">
        <f>"880355"</f>
        <v>880355</v>
      </c>
      <c r="E12" s="38" t="s">
        <v>30</v>
      </c>
      <c r="F12" s="38" t="s">
        <v>31</v>
      </c>
    </row>
    <row r="13" ht="13.5" spans="1:6">
      <c r="A13" s="40"/>
      <c r="B13" s="40"/>
      <c r="C13" s="40"/>
      <c r="D13" s="38" t="str">
        <f>"880710"</f>
        <v>880710</v>
      </c>
      <c r="E13" s="38" t="s">
        <v>32</v>
      </c>
      <c r="F13" s="38" t="s">
        <v>33</v>
      </c>
    </row>
    <row r="14" ht="13.5" spans="1:6">
      <c r="A14" s="40"/>
      <c r="B14" s="40"/>
      <c r="C14" s="40"/>
      <c r="D14" s="38" t="str">
        <f>"880778"</f>
        <v>880778</v>
      </c>
      <c r="E14" s="38" t="s">
        <v>34</v>
      </c>
      <c r="F14" s="38" t="s">
        <v>35</v>
      </c>
    </row>
    <row r="15" ht="16.5" spans="1:6">
      <c r="A15" s="27"/>
      <c r="B15" s="27"/>
      <c r="C15" s="27"/>
      <c r="D15" s="38" t="str">
        <f>"000011"</f>
        <v>000011</v>
      </c>
      <c r="E15" s="38" t="s">
        <v>36</v>
      </c>
      <c r="F15" s="38" t="s">
        <v>17</v>
      </c>
    </row>
    <row r="16" ht="16.5" spans="1:6">
      <c r="A16" s="27"/>
      <c r="B16" s="27"/>
      <c r="C16" s="27"/>
      <c r="D16" s="38" t="str">
        <f>"399699"</f>
        <v>399699</v>
      </c>
      <c r="E16" s="38" t="s">
        <v>37</v>
      </c>
      <c r="F16" s="38" t="s">
        <v>17</v>
      </c>
    </row>
    <row r="17" ht="16.5" spans="1:6">
      <c r="A17" s="27"/>
      <c r="B17" s="27"/>
      <c r="C17" s="27"/>
      <c r="D17" s="38" t="str">
        <f>"399321"</f>
        <v>399321</v>
      </c>
      <c r="E17" s="38" t="s">
        <v>38</v>
      </c>
      <c r="F17" s="38" t="s">
        <v>17</v>
      </c>
    </row>
    <row r="18" ht="16.5" spans="1:6">
      <c r="A18" s="27"/>
      <c r="B18" s="27"/>
      <c r="C18" s="27"/>
      <c r="D18" s="38" t="str">
        <f>"399320"</f>
        <v>399320</v>
      </c>
      <c r="E18" s="38" t="s">
        <v>39</v>
      </c>
      <c r="F18" s="38" t="s">
        <v>17</v>
      </c>
    </row>
    <row r="19" ht="16.5" spans="1:6">
      <c r="A19" s="27"/>
      <c r="B19" s="27"/>
      <c r="C19" s="27"/>
      <c r="D19" s="40"/>
      <c r="E19" s="40"/>
      <c r="F19" s="40"/>
    </row>
    <row r="20" ht="16.5" spans="1:6">
      <c r="A20" s="27"/>
      <c r="B20" s="27"/>
      <c r="C20" s="27"/>
      <c r="D20" s="40"/>
      <c r="E20" s="40"/>
      <c r="F20" s="40"/>
    </row>
    <row r="21" ht="16.5" spans="1:6">
      <c r="A21" s="27"/>
      <c r="B21" s="27"/>
      <c r="C21" s="27"/>
      <c r="D21" s="40"/>
      <c r="E21" s="40"/>
      <c r="F21" s="40"/>
    </row>
    <row r="22" ht="16.5" spans="1:6">
      <c r="A22" s="27"/>
      <c r="B22" s="27"/>
      <c r="C22" s="27"/>
      <c r="D22" s="40"/>
      <c r="E22" s="40"/>
      <c r="F22" s="40"/>
    </row>
    <row r="23" ht="16.5" spans="1:6">
      <c r="A23" s="27"/>
      <c r="B23" s="27"/>
      <c r="C23" s="27"/>
      <c r="D23" s="40"/>
      <c r="E23" s="40"/>
      <c r="F23" s="40"/>
    </row>
    <row r="24" ht="16.5" spans="1:6">
      <c r="A24" s="27"/>
      <c r="B24" s="27"/>
      <c r="C24" s="27"/>
      <c r="D24" s="40"/>
      <c r="E24" s="40"/>
      <c r="F24" s="40"/>
    </row>
    <row r="25" ht="16.5" spans="1:6">
      <c r="A25" s="27"/>
      <c r="B25" s="27"/>
      <c r="C25" s="27"/>
      <c r="D25" s="40"/>
      <c r="E25" s="40"/>
      <c r="F25" s="40"/>
    </row>
    <row r="26" ht="16.5" spans="1:6">
      <c r="A26" s="27"/>
      <c r="B26" s="27"/>
      <c r="C26" s="27"/>
      <c r="D26" s="27"/>
      <c r="E26" s="27"/>
      <c r="F26" s="27"/>
    </row>
    <row r="27" ht="16.5" spans="1:6">
      <c r="A27" s="27"/>
      <c r="B27" s="27"/>
      <c r="C27" s="27"/>
      <c r="D27" s="27"/>
      <c r="E27" s="27"/>
      <c r="F27" s="27"/>
    </row>
    <row r="28" ht="16.5" spans="1:6">
      <c r="A28" s="27"/>
      <c r="B28" s="27"/>
      <c r="C28" s="27"/>
      <c r="D28" s="27"/>
      <c r="E28" s="27"/>
      <c r="F28" s="27"/>
    </row>
    <row r="29" ht="16.5" spans="1:6">
      <c r="A29" s="27"/>
      <c r="B29" s="27"/>
      <c r="C29" s="27"/>
      <c r="D29" s="27"/>
      <c r="E29" s="27"/>
      <c r="F29" s="27"/>
    </row>
    <row r="30" ht="16.5" spans="1:6">
      <c r="A30" s="27"/>
      <c r="B30" s="27"/>
      <c r="C30" s="27"/>
      <c r="D30" s="27"/>
      <c r="E30" s="27"/>
      <c r="F30" s="27"/>
    </row>
    <row r="31" ht="16.5" spans="1:6">
      <c r="A31" s="27"/>
      <c r="B31" s="27"/>
      <c r="C31" s="27"/>
      <c r="D31" s="27"/>
      <c r="E31" s="27"/>
      <c r="F31" s="27"/>
    </row>
    <row r="32" ht="16.5" spans="1:6">
      <c r="A32" s="27"/>
      <c r="B32" s="27"/>
      <c r="C32" s="27"/>
      <c r="D32" s="27"/>
      <c r="E32" s="27"/>
      <c r="F32" s="27"/>
    </row>
    <row r="33" ht="16.5" spans="1:6">
      <c r="A33" s="27"/>
      <c r="B33" s="27"/>
      <c r="C33" s="27"/>
      <c r="D33" s="40"/>
      <c r="E33" s="40"/>
      <c r="F33" s="40"/>
    </row>
    <row r="34" ht="16.5" spans="1:6">
      <c r="A34" s="27"/>
      <c r="B34" s="27"/>
      <c r="C34" s="27"/>
      <c r="D34" s="40"/>
      <c r="E34" s="40"/>
      <c r="F34" s="40"/>
    </row>
    <row r="35" ht="16.5" spans="1:6">
      <c r="A35" s="27"/>
      <c r="B35" s="27"/>
      <c r="C35" s="27"/>
      <c r="D35" s="40"/>
      <c r="E35" s="40"/>
      <c r="F35" s="40"/>
    </row>
    <row r="36" ht="16.5" spans="1:6">
      <c r="A36" s="27"/>
      <c r="B36" s="27"/>
      <c r="C36" s="27"/>
      <c r="D36" s="40"/>
      <c r="E36" s="40"/>
      <c r="F36" s="40"/>
    </row>
    <row r="37" ht="16.5" spans="1:6">
      <c r="A37" s="27"/>
      <c r="B37" s="27"/>
      <c r="C37" s="27"/>
      <c r="D37" s="40"/>
      <c r="E37" s="40"/>
      <c r="F37" s="40"/>
    </row>
    <row r="38" ht="16.5" spans="1:6">
      <c r="A38" s="27"/>
      <c r="B38" s="27"/>
      <c r="C38" s="27"/>
      <c r="D38" s="40"/>
      <c r="E38" s="40"/>
      <c r="F38" s="40"/>
    </row>
    <row r="39" ht="16.5" spans="1:6">
      <c r="A39" s="27"/>
      <c r="B39" s="27"/>
      <c r="C39" s="27"/>
      <c r="D39" s="40"/>
      <c r="E39" s="40"/>
      <c r="F39" s="40"/>
    </row>
    <row r="40" ht="16.5" spans="1:6">
      <c r="A40" s="27"/>
      <c r="B40" s="27"/>
      <c r="C40" s="27"/>
      <c r="D40" s="40"/>
      <c r="E40" s="40"/>
      <c r="F40" s="40"/>
    </row>
    <row r="41" ht="16.5" spans="1:6">
      <c r="A41" s="27"/>
      <c r="B41" s="27"/>
      <c r="C41" s="27"/>
      <c r="D41" s="40"/>
      <c r="E41" s="40"/>
      <c r="F41" s="40"/>
    </row>
    <row r="42" ht="16.5" spans="1:6">
      <c r="A42" s="27"/>
      <c r="B42" s="27"/>
      <c r="C42" s="27"/>
      <c r="D42" s="40"/>
      <c r="E42" s="40"/>
      <c r="F42" s="40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40"/>
      <c r="E48" s="40"/>
      <c r="F48" s="40"/>
    </row>
    <row r="49" ht="16.5" spans="1:6">
      <c r="A49" s="27"/>
      <c r="B49" s="27"/>
      <c r="C49" s="27"/>
      <c r="D49" s="40"/>
      <c r="E49" s="40"/>
      <c r="F49" s="40"/>
    </row>
    <row r="50" ht="16.5" spans="1:6">
      <c r="A50" s="27"/>
      <c r="B50" s="27"/>
      <c r="C50" s="27"/>
      <c r="D50" s="40"/>
      <c r="E50" s="40"/>
      <c r="F50" s="40"/>
    </row>
    <row r="51" ht="16.5" spans="1:6">
      <c r="A51" s="27"/>
      <c r="B51" s="27"/>
      <c r="C51" s="27"/>
      <c r="D51" s="40"/>
      <c r="E51" s="40"/>
      <c r="F51" s="40"/>
    </row>
    <row r="52" ht="16.5" spans="1:6">
      <c r="A52" s="27"/>
      <c r="B52" s="27"/>
      <c r="C52" s="27"/>
      <c r="D52" s="40"/>
      <c r="E52" s="40"/>
      <c r="F52" s="40"/>
    </row>
    <row r="53" ht="16.5" spans="1:6">
      <c r="A53" s="27"/>
      <c r="B53" s="27"/>
      <c r="C53" s="27"/>
      <c r="D53" s="40"/>
      <c r="E53" s="40"/>
      <c r="F53" s="40"/>
    </row>
    <row r="54" ht="16.5" spans="1:6">
      <c r="A54" s="27"/>
      <c r="B54" s="27"/>
      <c r="C54" s="27"/>
      <c r="D54" s="40"/>
      <c r="E54" s="40"/>
      <c r="F54" s="40"/>
    </row>
    <row r="55" ht="16.5" spans="1:6">
      <c r="A55" s="27"/>
      <c r="B55" s="27"/>
      <c r="C55" s="27"/>
      <c r="D55" s="40"/>
      <c r="E55" s="40"/>
      <c r="F55" s="40"/>
    </row>
    <row r="56" ht="16.5" spans="1:6">
      <c r="A56" s="27"/>
      <c r="B56" s="27"/>
      <c r="C56" s="27"/>
      <c r="D56" s="40"/>
      <c r="E56" s="40"/>
      <c r="F56" s="40"/>
    </row>
    <row r="57" ht="16.5" spans="1:6">
      <c r="A57" s="27"/>
      <c r="B57" s="27"/>
      <c r="C57" s="27"/>
      <c r="D57" s="40"/>
      <c r="E57" s="40"/>
      <c r="F57" s="40"/>
    </row>
    <row r="58" ht="16.5" spans="1:6">
      <c r="A58" s="27"/>
      <c r="B58" s="27"/>
      <c r="C58" s="27"/>
      <c r="D58" s="40"/>
      <c r="E58" s="40"/>
      <c r="F58" s="40"/>
    </row>
    <row r="59" ht="16.5" spans="1:6">
      <c r="A59" s="27"/>
      <c r="B59" s="27"/>
      <c r="C59" s="27"/>
      <c r="D59" s="40"/>
      <c r="E59" s="40"/>
      <c r="F59" s="40"/>
    </row>
    <row r="60" ht="16.5" spans="1:6">
      <c r="A60" s="27"/>
      <c r="B60" s="27"/>
      <c r="C60" s="27"/>
      <c r="D60" s="40"/>
      <c r="E60" s="40"/>
      <c r="F60" s="40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88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1" t="s">
        <v>41</v>
      </c>
      <c r="L1" s="1"/>
      <c r="M1" s="1"/>
      <c r="N1" s="1"/>
      <c r="O1" s="1"/>
      <c r="P1" s="1"/>
      <c r="Q1" s="1"/>
      <c r="R1" s="1"/>
    </row>
    <row r="2" ht="22.5" spans="1:18">
      <c r="A2" s="3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12" t="s">
        <v>52</v>
      </c>
      <c r="L2" s="12" t="s">
        <v>53</v>
      </c>
      <c r="M2" s="12" t="s">
        <v>54</v>
      </c>
      <c r="N2" s="12" t="s">
        <v>55</v>
      </c>
      <c r="O2" s="12" t="s">
        <v>56</v>
      </c>
      <c r="P2" s="12" t="s">
        <v>57</v>
      </c>
      <c r="Q2" s="12" t="s">
        <v>58</v>
      </c>
      <c r="R2" s="12" t="s">
        <v>59</v>
      </c>
    </row>
    <row r="3" ht="16.5" spans="1:23">
      <c r="A3" s="17">
        <v>399241</v>
      </c>
      <c r="B3" s="17" t="s">
        <v>60</v>
      </c>
      <c r="C3" s="17">
        <v>1151.356</v>
      </c>
      <c r="D3" s="17">
        <v>1336.745</v>
      </c>
      <c r="E3" s="17">
        <v>1</v>
      </c>
      <c r="F3" s="18">
        <v>0</v>
      </c>
      <c r="G3" s="18">
        <v>0</v>
      </c>
      <c r="H3" s="18">
        <v>1</v>
      </c>
      <c r="I3" s="18">
        <v>0.508</v>
      </c>
      <c r="J3" s="18">
        <v>14.307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-2.944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399637</v>
      </c>
      <c r="B4" s="17" t="s">
        <v>61</v>
      </c>
      <c r="C4" s="17">
        <v>1621.084</v>
      </c>
      <c r="D4" s="17">
        <v>1911.654</v>
      </c>
      <c r="E4" s="17">
        <v>1</v>
      </c>
      <c r="F4" s="18">
        <v>0</v>
      </c>
      <c r="G4" s="18">
        <v>0</v>
      </c>
      <c r="H4" s="18">
        <v>1</v>
      </c>
      <c r="I4" s="18">
        <v>0.24</v>
      </c>
      <c r="J4" s="18">
        <v>15.403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-3.09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</v>
      </c>
      <c r="B5" s="20" t="s">
        <v>62</v>
      </c>
      <c r="C5" s="20">
        <v>3485.446</v>
      </c>
      <c r="D5" s="20">
        <v>3922.616</v>
      </c>
      <c r="E5" s="20">
        <v>0</v>
      </c>
      <c r="F5" s="20">
        <v>0</v>
      </c>
      <c r="G5" s="20">
        <v>0</v>
      </c>
      <c r="H5" s="20">
        <v>1</v>
      </c>
      <c r="I5" s="18">
        <v>2.002</v>
      </c>
      <c r="J5" s="18">
        <v>12.924</v>
      </c>
      <c r="K5" s="21">
        <v>1</v>
      </c>
      <c r="L5" s="21">
        <v>2</v>
      </c>
      <c r="M5" s="21">
        <v>0</v>
      </c>
      <c r="N5" s="21">
        <v>0</v>
      </c>
      <c r="O5" s="21">
        <v>0</v>
      </c>
      <c r="P5" s="21">
        <v>-0.009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20">
        <v>2</v>
      </c>
      <c r="B6" s="20" t="s">
        <v>63</v>
      </c>
      <c r="C6" s="20">
        <v>3653.291</v>
      </c>
      <c r="D6" s="20">
        <v>4112.1</v>
      </c>
      <c r="E6" s="20">
        <v>0</v>
      </c>
      <c r="F6" s="20">
        <v>0</v>
      </c>
      <c r="G6" s="20">
        <v>0</v>
      </c>
      <c r="H6" s="20">
        <v>1</v>
      </c>
      <c r="I6" s="18">
        <v>2.018</v>
      </c>
      <c r="J6" s="18">
        <v>12.95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-4.568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20">
        <v>4</v>
      </c>
      <c r="B7" s="20" t="s">
        <v>64</v>
      </c>
      <c r="C7" s="20">
        <v>2975.735</v>
      </c>
      <c r="D7" s="20">
        <v>3566.487</v>
      </c>
      <c r="E7" s="20">
        <v>0</v>
      </c>
      <c r="F7" s="20">
        <v>0</v>
      </c>
      <c r="G7" s="20">
        <v>0</v>
      </c>
      <c r="H7" s="20">
        <v>1</v>
      </c>
      <c r="I7" s="18">
        <v>1.347</v>
      </c>
      <c r="J7" s="18">
        <v>17.688</v>
      </c>
      <c r="K7" s="21">
        <v>4</v>
      </c>
      <c r="L7" s="21">
        <v>1</v>
      </c>
      <c r="M7" s="21">
        <v>-1</v>
      </c>
      <c r="N7" s="21">
        <v>1</v>
      </c>
      <c r="O7" s="21">
        <v>0</v>
      </c>
      <c r="P7" s="21">
        <v>-0.161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20">
        <v>7</v>
      </c>
      <c r="B8" s="20" t="s">
        <v>65</v>
      </c>
      <c r="C8" s="20">
        <v>4555.549</v>
      </c>
      <c r="D8" s="20">
        <v>4827.183</v>
      </c>
      <c r="E8" s="20">
        <v>0</v>
      </c>
      <c r="F8" s="20">
        <v>0</v>
      </c>
      <c r="G8" s="20">
        <v>0</v>
      </c>
      <c r="H8" s="20">
        <v>1</v>
      </c>
      <c r="I8" s="18">
        <v>1.454</v>
      </c>
      <c r="J8" s="18">
        <v>7</v>
      </c>
      <c r="K8" s="21">
        <v>3</v>
      </c>
      <c r="L8" s="21">
        <v>1</v>
      </c>
      <c r="M8" s="21">
        <v>0</v>
      </c>
      <c r="N8" s="21">
        <v>0</v>
      </c>
      <c r="O8" s="21">
        <v>0</v>
      </c>
      <c r="P8" s="21">
        <v>9.133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20">
        <v>8</v>
      </c>
      <c r="B9" s="20" t="s">
        <v>66</v>
      </c>
      <c r="C9" s="20">
        <v>3341.871</v>
      </c>
      <c r="D9" s="20">
        <v>3651.27</v>
      </c>
      <c r="E9" s="20">
        <v>0</v>
      </c>
      <c r="F9" s="20">
        <v>0</v>
      </c>
      <c r="G9" s="20">
        <v>0</v>
      </c>
      <c r="H9" s="20">
        <v>1</v>
      </c>
      <c r="I9" s="18">
        <v>0.55</v>
      </c>
      <c r="J9" s="18">
        <v>8.977</v>
      </c>
      <c r="K9" s="21">
        <v>4</v>
      </c>
      <c r="L9" s="21">
        <v>1</v>
      </c>
      <c r="M9" s="21">
        <v>-1</v>
      </c>
      <c r="N9" s="21">
        <v>1</v>
      </c>
      <c r="O9" s="21">
        <v>0</v>
      </c>
      <c r="P9" s="21">
        <v>-0.367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20">
        <v>10</v>
      </c>
      <c r="B10" s="20" t="s">
        <v>67</v>
      </c>
      <c r="C10" s="20">
        <v>8774.528</v>
      </c>
      <c r="D10" s="20">
        <v>10108.828</v>
      </c>
      <c r="E10" s="20">
        <v>0</v>
      </c>
      <c r="F10" s="20">
        <v>0</v>
      </c>
      <c r="G10" s="20">
        <v>0</v>
      </c>
      <c r="H10" s="20">
        <v>1</v>
      </c>
      <c r="I10" s="18">
        <v>0.464</v>
      </c>
      <c r="J10" s="18">
        <v>13.602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0.131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20">
        <v>11</v>
      </c>
      <c r="B11" s="20" t="s">
        <v>36</v>
      </c>
      <c r="C11" s="20">
        <v>6949.818</v>
      </c>
      <c r="D11" s="20">
        <v>7143.938</v>
      </c>
      <c r="E11" s="20">
        <v>0</v>
      </c>
      <c r="F11" s="20">
        <v>0</v>
      </c>
      <c r="G11" s="20">
        <v>0</v>
      </c>
      <c r="H11" s="20">
        <v>1</v>
      </c>
      <c r="I11" s="18">
        <v>0.033</v>
      </c>
      <c r="J11" s="18">
        <v>2.75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-4.284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13</v>
      </c>
      <c r="B12" s="20" t="s">
        <v>68</v>
      </c>
      <c r="C12" s="20">
        <v>299.409</v>
      </c>
      <c r="D12" s="20">
        <v>301.107</v>
      </c>
      <c r="E12" s="20">
        <v>0</v>
      </c>
      <c r="F12" s="20">
        <v>0</v>
      </c>
      <c r="G12" s="20">
        <v>0</v>
      </c>
      <c r="H12" s="20">
        <v>1</v>
      </c>
      <c r="I12" s="18">
        <v>0.291</v>
      </c>
      <c r="J12" s="18">
        <v>0.853</v>
      </c>
      <c r="K12" s="21">
        <v>4</v>
      </c>
      <c r="L12" s="21">
        <v>1</v>
      </c>
      <c r="M12" s="21">
        <v>0</v>
      </c>
      <c r="N12" s="21">
        <v>1</v>
      </c>
      <c r="O12" s="21">
        <v>-1</v>
      </c>
      <c r="P12" s="21">
        <v>-13.998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20">
        <v>15</v>
      </c>
      <c r="B13" s="20" t="s">
        <v>7</v>
      </c>
      <c r="C13" s="20">
        <v>2973.21</v>
      </c>
      <c r="D13" s="20">
        <v>3194.498</v>
      </c>
      <c r="E13" s="20">
        <v>0</v>
      </c>
      <c r="F13" s="20">
        <v>0</v>
      </c>
      <c r="G13" s="20">
        <v>0</v>
      </c>
      <c r="H13" s="20">
        <v>1</v>
      </c>
      <c r="I13" s="18">
        <v>0.198</v>
      </c>
      <c r="J13" s="18">
        <v>7.112</v>
      </c>
      <c r="K13" s="21">
        <v>4</v>
      </c>
      <c r="L13" s="21">
        <v>1</v>
      </c>
      <c r="M13" s="21">
        <v>0</v>
      </c>
      <c r="N13" s="21">
        <v>1</v>
      </c>
      <c r="O13" s="21">
        <v>0</v>
      </c>
      <c r="P13" s="21">
        <v>-1.05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16</v>
      </c>
      <c r="B14" s="20" t="s">
        <v>69</v>
      </c>
      <c r="C14" s="20">
        <v>2722.69</v>
      </c>
      <c r="D14" s="20">
        <v>3017.031</v>
      </c>
      <c r="E14" s="20">
        <v>0</v>
      </c>
      <c r="F14" s="20">
        <v>0</v>
      </c>
      <c r="G14" s="20">
        <v>0</v>
      </c>
      <c r="H14" s="20">
        <v>1</v>
      </c>
      <c r="I14" s="18">
        <v>0.58</v>
      </c>
      <c r="J14" s="18">
        <v>10.279</v>
      </c>
      <c r="K14" s="21">
        <v>1</v>
      </c>
      <c r="L14" s="21">
        <v>0</v>
      </c>
      <c r="M14" s="21">
        <v>0</v>
      </c>
      <c r="N14" s="21">
        <v>0</v>
      </c>
      <c r="O14" s="21">
        <v>0</v>
      </c>
      <c r="P14" s="21">
        <v>-0.028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17</v>
      </c>
      <c r="B15" s="20" t="s">
        <v>70</v>
      </c>
      <c r="C15" s="20">
        <v>2945.61</v>
      </c>
      <c r="D15" s="20">
        <v>3315.525</v>
      </c>
      <c r="E15" s="20">
        <v>0</v>
      </c>
      <c r="F15" s="20">
        <v>0</v>
      </c>
      <c r="G15" s="20">
        <v>0</v>
      </c>
      <c r="H15" s="20">
        <v>1</v>
      </c>
      <c r="I15" s="18">
        <v>2.007</v>
      </c>
      <c r="J15" s="18">
        <v>12.94</v>
      </c>
      <c r="K15" s="21">
        <v>1</v>
      </c>
      <c r="L15" s="21">
        <v>1</v>
      </c>
      <c r="M15" s="21">
        <v>0</v>
      </c>
      <c r="N15" s="21">
        <v>0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19</v>
      </c>
      <c r="B16" s="20" t="s">
        <v>71</v>
      </c>
      <c r="C16" s="20">
        <v>1141.125</v>
      </c>
      <c r="D16" s="20">
        <v>1224.245</v>
      </c>
      <c r="E16" s="20">
        <v>0</v>
      </c>
      <c r="F16" s="20">
        <v>0</v>
      </c>
      <c r="G16" s="20">
        <v>0</v>
      </c>
      <c r="H16" s="20">
        <v>1</v>
      </c>
      <c r="I16" s="18">
        <v>1.171</v>
      </c>
      <c r="J16" s="18">
        <v>7.881</v>
      </c>
      <c r="K16" s="21">
        <v>4</v>
      </c>
      <c r="L16" s="21">
        <v>1</v>
      </c>
      <c r="M16" s="21">
        <v>-1</v>
      </c>
      <c r="N16" s="21">
        <v>1</v>
      </c>
      <c r="O16" s="21">
        <v>0</v>
      </c>
      <c r="P16" s="21">
        <v>-1.82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21</v>
      </c>
      <c r="B17" s="20" t="s">
        <v>72</v>
      </c>
      <c r="C17" s="20">
        <v>1006.905</v>
      </c>
      <c r="D17" s="20">
        <v>1072.668</v>
      </c>
      <c r="E17" s="20">
        <v>0</v>
      </c>
      <c r="F17" s="20">
        <v>0</v>
      </c>
      <c r="G17" s="20">
        <v>0</v>
      </c>
      <c r="H17" s="20">
        <v>1</v>
      </c>
      <c r="I17" s="18">
        <v>0.788</v>
      </c>
      <c r="J17" s="18">
        <v>6.87</v>
      </c>
      <c r="K17" s="21">
        <v>4</v>
      </c>
      <c r="L17" s="21">
        <v>1</v>
      </c>
      <c r="M17" s="21">
        <v>0</v>
      </c>
      <c r="N17" s="21">
        <v>1</v>
      </c>
      <c r="O17" s="21">
        <v>-1</v>
      </c>
      <c r="P17" s="21">
        <v>-2.652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22</v>
      </c>
      <c r="B18" s="20" t="s">
        <v>73</v>
      </c>
      <c r="C18" s="20">
        <v>250.966</v>
      </c>
      <c r="D18" s="20">
        <v>252.427</v>
      </c>
      <c r="E18" s="20">
        <v>0</v>
      </c>
      <c r="F18" s="20">
        <v>0</v>
      </c>
      <c r="G18" s="20">
        <v>0</v>
      </c>
      <c r="H18" s="20">
        <v>1</v>
      </c>
      <c r="I18" s="18">
        <v>0.26</v>
      </c>
      <c r="J18" s="18">
        <v>0.837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-2.49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26</v>
      </c>
      <c r="B19" s="20" t="s">
        <v>74</v>
      </c>
      <c r="C19" s="20">
        <v>3864.57</v>
      </c>
      <c r="D19" s="20">
        <v>4932.721</v>
      </c>
      <c r="E19" s="20">
        <v>0</v>
      </c>
      <c r="F19" s="20">
        <v>0</v>
      </c>
      <c r="G19" s="20">
        <v>0</v>
      </c>
      <c r="H19" s="20">
        <v>1</v>
      </c>
      <c r="I19" s="18">
        <v>5.272</v>
      </c>
      <c r="J19" s="18">
        <v>25.785</v>
      </c>
      <c r="K19" s="21">
        <v>4</v>
      </c>
      <c r="L19" s="21">
        <v>1</v>
      </c>
      <c r="M19" s="21">
        <v>-1</v>
      </c>
      <c r="N19" s="21">
        <v>1</v>
      </c>
      <c r="O19" s="21">
        <v>0</v>
      </c>
      <c r="P19" s="21">
        <v>0.332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32</v>
      </c>
      <c r="B20" s="20" t="s">
        <v>75</v>
      </c>
      <c r="C20" s="20">
        <v>1784.304</v>
      </c>
      <c r="D20" s="20">
        <v>1951.649</v>
      </c>
      <c r="E20" s="20">
        <v>0</v>
      </c>
      <c r="F20" s="20">
        <v>0</v>
      </c>
      <c r="G20" s="20">
        <v>0</v>
      </c>
      <c r="H20" s="20">
        <v>1</v>
      </c>
      <c r="I20" s="18">
        <v>4.024</v>
      </c>
      <c r="J20" s="18">
        <v>12.254</v>
      </c>
      <c r="K20" s="21">
        <v>4</v>
      </c>
      <c r="L20" s="21">
        <v>1</v>
      </c>
      <c r="M20" s="21">
        <v>-1</v>
      </c>
      <c r="N20" s="21">
        <v>1</v>
      </c>
      <c r="O20" s="21">
        <v>0</v>
      </c>
      <c r="P20" s="21">
        <v>-0.299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33</v>
      </c>
      <c r="B21" s="20" t="s">
        <v>76</v>
      </c>
      <c r="C21" s="20">
        <v>2447.55</v>
      </c>
      <c r="D21" s="20">
        <v>3281.451</v>
      </c>
      <c r="E21" s="20">
        <v>0</v>
      </c>
      <c r="F21" s="20">
        <v>0</v>
      </c>
      <c r="G21" s="20">
        <v>0</v>
      </c>
      <c r="H21" s="20">
        <v>1</v>
      </c>
      <c r="I21" s="18">
        <v>2.883</v>
      </c>
      <c r="J21" s="18">
        <v>27.563</v>
      </c>
      <c r="K21" s="21">
        <v>4</v>
      </c>
      <c r="L21" s="21">
        <v>2</v>
      </c>
      <c r="M21" s="21">
        <v>0</v>
      </c>
      <c r="N21" s="21">
        <v>0</v>
      </c>
      <c r="O21" s="21">
        <v>-1</v>
      </c>
      <c r="P21" s="21">
        <v>-1.344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34</v>
      </c>
      <c r="B22" s="20" t="s">
        <v>77</v>
      </c>
      <c r="C22" s="20">
        <v>2063.061</v>
      </c>
      <c r="D22" s="20">
        <v>2267.879</v>
      </c>
      <c r="E22" s="20">
        <v>0</v>
      </c>
      <c r="F22" s="20">
        <v>0</v>
      </c>
      <c r="G22" s="20">
        <v>0</v>
      </c>
      <c r="H22" s="20">
        <v>1</v>
      </c>
      <c r="I22" s="18">
        <v>3.472</v>
      </c>
      <c r="J22" s="18">
        <v>12.19</v>
      </c>
      <c r="K22" s="21">
        <v>4</v>
      </c>
      <c r="L22" s="21">
        <v>1</v>
      </c>
      <c r="M22" s="21">
        <v>-1</v>
      </c>
      <c r="N22" s="21">
        <v>1</v>
      </c>
      <c r="O22" s="21">
        <v>0</v>
      </c>
      <c r="P22" s="21">
        <v>-0.286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41</v>
      </c>
      <c r="B23" s="20" t="s">
        <v>78</v>
      </c>
      <c r="C23" s="20">
        <v>2471.586</v>
      </c>
      <c r="D23" s="20">
        <v>2639.452</v>
      </c>
      <c r="E23" s="20">
        <v>0</v>
      </c>
      <c r="F23" s="20">
        <v>0</v>
      </c>
      <c r="G23" s="20">
        <v>0</v>
      </c>
      <c r="H23" s="20">
        <v>1</v>
      </c>
      <c r="I23" s="18">
        <v>3.011</v>
      </c>
      <c r="J23" s="18">
        <v>9.179</v>
      </c>
      <c r="K23" s="21">
        <v>1</v>
      </c>
      <c r="L23" s="21">
        <v>1</v>
      </c>
      <c r="M23" s="21">
        <v>0</v>
      </c>
      <c r="N23" s="21">
        <v>0</v>
      </c>
      <c r="O23" s="21">
        <v>0</v>
      </c>
      <c r="P23" s="21">
        <v>-0.001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42</v>
      </c>
      <c r="B24" s="20" t="s">
        <v>79</v>
      </c>
      <c r="C24" s="20">
        <v>1742.735</v>
      </c>
      <c r="D24" s="20">
        <v>1848.026</v>
      </c>
      <c r="E24" s="20">
        <v>0</v>
      </c>
      <c r="F24" s="20">
        <v>0</v>
      </c>
      <c r="G24" s="20">
        <v>0</v>
      </c>
      <c r="H24" s="20">
        <v>1</v>
      </c>
      <c r="I24" s="18">
        <v>0.461</v>
      </c>
      <c r="J24" s="18">
        <v>6.133</v>
      </c>
      <c r="K24" s="21">
        <v>4</v>
      </c>
      <c r="L24" s="21">
        <v>0</v>
      </c>
      <c r="M24" s="21">
        <v>0</v>
      </c>
      <c r="N24" s="21">
        <v>1</v>
      </c>
      <c r="O24" s="21">
        <v>0</v>
      </c>
      <c r="P24" s="21">
        <v>-0.262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44</v>
      </c>
      <c r="B25" s="20" t="s">
        <v>80</v>
      </c>
      <c r="C25" s="20">
        <v>4094.804</v>
      </c>
      <c r="D25" s="20">
        <v>4618.241</v>
      </c>
      <c r="E25" s="20">
        <v>0</v>
      </c>
      <c r="F25" s="20">
        <v>0</v>
      </c>
      <c r="G25" s="20">
        <v>0</v>
      </c>
      <c r="H25" s="20">
        <v>1</v>
      </c>
      <c r="I25" s="18">
        <v>0.925</v>
      </c>
      <c r="J25" s="18">
        <v>12.155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-14.3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46</v>
      </c>
      <c r="B26" s="20" t="s">
        <v>81</v>
      </c>
      <c r="C26" s="20">
        <v>4438.697</v>
      </c>
      <c r="D26" s="20">
        <v>5147.945</v>
      </c>
      <c r="E26" s="20">
        <v>0</v>
      </c>
      <c r="F26" s="20">
        <v>0</v>
      </c>
      <c r="G26" s="20">
        <v>0</v>
      </c>
      <c r="H26" s="20">
        <v>1</v>
      </c>
      <c r="I26" s="18">
        <v>0.611</v>
      </c>
      <c r="J26" s="18">
        <v>14.304</v>
      </c>
      <c r="K26" s="21">
        <v>4</v>
      </c>
      <c r="L26" s="21">
        <v>2</v>
      </c>
      <c r="M26" s="21">
        <v>-1</v>
      </c>
      <c r="N26" s="21">
        <v>1</v>
      </c>
      <c r="O26" s="21">
        <v>0</v>
      </c>
      <c r="P26" s="21">
        <v>0.924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47</v>
      </c>
      <c r="B27" s="20" t="s">
        <v>82</v>
      </c>
      <c r="C27" s="20">
        <v>3470.528</v>
      </c>
      <c r="D27" s="20">
        <v>3934.754</v>
      </c>
      <c r="E27" s="20">
        <v>0</v>
      </c>
      <c r="F27" s="20">
        <v>0</v>
      </c>
      <c r="G27" s="20">
        <v>0</v>
      </c>
      <c r="H27" s="20">
        <v>1</v>
      </c>
      <c r="I27" s="18">
        <v>0.748</v>
      </c>
      <c r="J27" s="18">
        <v>12.458</v>
      </c>
      <c r="K27" s="21">
        <v>4</v>
      </c>
      <c r="L27" s="21">
        <v>1</v>
      </c>
      <c r="M27" s="21">
        <v>0</v>
      </c>
      <c r="N27" s="21">
        <v>1</v>
      </c>
      <c r="O27" s="21">
        <v>0</v>
      </c>
      <c r="P27" s="21">
        <v>-5.967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50</v>
      </c>
      <c r="B28" s="20" t="s">
        <v>83</v>
      </c>
      <c r="C28" s="20">
        <v>2106.453</v>
      </c>
      <c r="D28" s="20">
        <v>2417.058</v>
      </c>
      <c r="E28" s="20">
        <v>0</v>
      </c>
      <c r="F28" s="20">
        <v>0</v>
      </c>
      <c r="G28" s="20">
        <v>0</v>
      </c>
      <c r="H28" s="20">
        <v>1</v>
      </c>
      <c r="I28" s="18">
        <v>1.402</v>
      </c>
      <c r="J28" s="18">
        <v>14.072</v>
      </c>
      <c r="K28" s="21">
        <v>4</v>
      </c>
      <c r="L28" s="21">
        <v>1</v>
      </c>
      <c r="M28" s="21">
        <v>-1</v>
      </c>
      <c r="N28" s="21">
        <v>1</v>
      </c>
      <c r="O28" s="21">
        <v>0</v>
      </c>
      <c r="P28" s="21">
        <v>-0.553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51</v>
      </c>
      <c r="B29" s="20" t="s">
        <v>84</v>
      </c>
      <c r="C29" s="20">
        <v>8262.331</v>
      </c>
      <c r="D29" s="20">
        <v>9335.912</v>
      </c>
      <c r="E29" s="20">
        <v>0</v>
      </c>
      <c r="F29" s="20">
        <v>0</v>
      </c>
      <c r="G29" s="20">
        <v>0</v>
      </c>
      <c r="H29" s="20">
        <v>1</v>
      </c>
      <c r="I29" s="18">
        <v>1.744</v>
      </c>
      <c r="J29" s="18">
        <v>13.043</v>
      </c>
      <c r="K29" s="21">
        <v>4</v>
      </c>
      <c r="L29" s="21">
        <v>1</v>
      </c>
      <c r="M29" s="21">
        <v>0</v>
      </c>
      <c r="N29" s="21">
        <v>1</v>
      </c>
      <c r="O29" s="21">
        <v>0</v>
      </c>
      <c r="P29" s="21">
        <v>-4.917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52</v>
      </c>
      <c r="B30" s="20" t="s">
        <v>85</v>
      </c>
      <c r="C30" s="20">
        <v>2817.695</v>
      </c>
      <c r="D30" s="20">
        <v>3012.453</v>
      </c>
      <c r="E30" s="20">
        <v>0</v>
      </c>
      <c r="F30" s="20">
        <v>0</v>
      </c>
      <c r="G30" s="20">
        <v>0</v>
      </c>
      <c r="H30" s="20">
        <v>1</v>
      </c>
      <c r="I30" s="18">
        <v>0.289</v>
      </c>
      <c r="J30" s="18">
        <v>6.735</v>
      </c>
      <c r="K30" s="21">
        <v>4</v>
      </c>
      <c r="L30" s="21">
        <v>1</v>
      </c>
      <c r="M30" s="21">
        <v>-1</v>
      </c>
      <c r="N30" s="21">
        <v>1</v>
      </c>
      <c r="O30" s="21">
        <v>0</v>
      </c>
      <c r="P30" s="21">
        <v>-1.211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53</v>
      </c>
      <c r="B31" s="20" t="s">
        <v>86</v>
      </c>
      <c r="C31" s="20">
        <v>11878.086</v>
      </c>
      <c r="D31" s="20">
        <v>12693.252</v>
      </c>
      <c r="E31" s="20">
        <v>0</v>
      </c>
      <c r="F31" s="20">
        <v>0</v>
      </c>
      <c r="G31" s="20">
        <v>0</v>
      </c>
      <c r="H31" s="20">
        <v>1</v>
      </c>
      <c r="I31" s="18">
        <v>0.756</v>
      </c>
      <c r="J31" s="18">
        <v>7.13</v>
      </c>
      <c r="K31" s="21">
        <v>4</v>
      </c>
      <c r="L31" s="21">
        <v>1</v>
      </c>
      <c r="M31" s="21">
        <v>-1</v>
      </c>
      <c r="N31" s="21">
        <v>1</v>
      </c>
      <c r="O31" s="21">
        <v>0</v>
      </c>
      <c r="P31" s="21">
        <v>-3.545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54</v>
      </c>
      <c r="B32" s="20" t="s">
        <v>87</v>
      </c>
      <c r="C32" s="20">
        <v>1433.905</v>
      </c>
      <c r="D32" s="20">
        <v>1560.853</v>
      </c>
      <c r="E32" s="20">
        <v>0</v>
      </c>
      <c r="F32" s="20">
        <v>0</v>
      </c>
      <c r="G32" s="20">
        <v>0</v>
      </c>
      <c r="H32" s="20">
        <v>1</v>
      </c>
      <c r="I32" s="18">
        <v>1.301</v>
      </c>
      <c r="J32" s="18">
        <v>9.329</v>
      </c>
      <c r="K32" s="21">
        <v>4</v>
      </c>
      <c r="L32" s="21">
        <v>1</v>
      </c>
      <c r="M32" s="21">
        <v>0</v>
      </c>
      <c r="N32" s="21">
        <v>1</v>
      </c>
      <c r="O32" s="21">
        <v>0</v>
      </c>
      <c r="P32" s="21">
        <v>-4.009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56</v>
      </c>
      <c r="B33" s="20" t="s">
        <v>88</v>
      </c>
      <c r="C33" s="20">
        <v>1141.599</v>
      </c>
      <c r="D33" s="20">
        <v>1227.097</v>
      </c>
      <c r="E33" s="20">
        <v>0</v>
      </c>
      <c r="F33" s="20">
        <v>0</v>
      </c>
      <c r="G33" s="20">
        <v>0</v>
      </c>
      <c r="H33" s="20">
        <v>1</v>
      </c>
      <c r="I33" s="18">
        <v>2.32</v>
      </c>
      <c r="J33" s="18">
        <v>9.126</v>
      </c>
      <c r="K33" s="21">
        <v>4</v>
      </c>
      <c r="L33" s="21">
        <v>2</v>
      </c>
      <c r="M33" s="21">
        <v>0</v>
      </c>
      <c r="N33" s="21">
        <v>1</v>
      </c>
      <c r="O33" s="21">
        <v>0</v>
      </c>
      <c r="P33" s="21">
        <v>-3.039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58</v>
      </c>
      <c r="B34" s="20" t="s">
        <v>89</v>
      </c>
      <c r="C34" s="20">
        <v>4416.165</v>
      </c>
      <c r="D34" s="20">
        <v>4754.124</v>
      </c>
      <c r="E34" s="20">
        <v>0</v>
      </c>
      <c r="F34" s="20">
        <v>0</v>
      </c>
      <c r="G34" s="20">
        <v>0</v>
      </c>
      <c r="H34" s="20">
        <v>1</v>
      </c>
      <c r="I34" s="18">
        <v>0.267</v>
      </c>
      <c r="J34" s="18">
        <v>7.357</v>
      </c>
      <c r="K34" s="21">
        <v>4</v>
      </c>
      <c r="L34" s="21">
        <v>2</v>
      </c>
      <c r="M34" s="21">
        <v>0</v>
      </c>
      <c r="N34" s="21">
        <v>0</v>
      </c>
      <c r="O34" s="21">
        <v>0</v>
      </c>
      <c r="P34" s="21">
        <v>-0.543</v>
      </c>
      <c r="Q34" s="21">
        <v>0</v>
      </c>
      <c r="R34" s="21">
        <v>1</v>
      </c>
      <c r="S34" s="22"/>
      <c r="T34" s="22"/>
      <c r="U34" s="22"/>
      <c r="V34" s="22"/>
      <c r="W34" s="22"/>
    </row>
    <row r="35" ht="16.5" spans="1:23">
      <c r="A35" s="20">
        <v>60</v>
      </c>
      <c r="B35" s="20" t="s">
        <v>90</v>
      </c>
      <c r="C35" s="20">
        <v>4139.56</v>
      </c>
      <c r="D35" s="20">
        <v>4479.139</v>
      </c>
      <c r="E35" s="20">
        <v>0</v>
      </c>
      <c r="F35" s="20">
        <v>0</v>
      </c>
      <c r="G35" s="20">
        <v>0</v>
      </c>
      <c r="H35" s="20">
        <v>1</v>
      </c>
      <c r="I35" s="18">
        <v>0.904</v>
      </c>
      <c r="J35" s="18">
        <v>8.416</v>
      </c>
      <c r="K35" s="21">
        <v>4</v>
      </c>
      <c r="L35" s="21">
        <v>2</v>
      </c>
      <c r="M35" s="21">
        <v>0</v>
      </c>
      <c r="N35" s="21">
        <v>1</v>
      </c>
      <c r="O35" s="21">
        <v>0</v>
      </c>
      <c r="P35" s="21">
        <v>30.666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63</v>
      </c>
      <c r="B36" s="20" t="s">
        <v>91</v>
      </c>
      <c r="C36" s="20">
        <v>3631.345</v>
      </c>
      <c r="D36" s="20">
        <v>3928.927</v>
      </c>
      <c r="E36" s="20">
        <v>0</v>
      </c>
      <c r="F36" s="20">
        <v>0</v>
      </c>
      <c r="G36" s="20">
        <v>0</v>
      </c>
      <c r="H36" s="20">
        <v>1</v>
      </c>
      <c r="I36" s="18">
        <v>0.546</v>
      </c>
      <c r="J36" s="18">
        <v>8.078</v>
      </c>
      <c r="K36" s="21">
        <v>2</v>
      </c>
      <c r="L36" s="21">
        <v>2</v>
      </c>
      <c r="M36" s="21">
        <v>0</v>
      </c>
      <c r="N36" s="21">
        <v>0</v>
      </c>
      <c r="O36" s="21">
        <v>0</v>
      </c>
      <c r="P36" s="21">
        <v>6.332</v>
      </c>
      <c r="Q36" s="21">
        <v>0</v>
      </c>
      <c r="R36" s="21">
        <v>1</v>
      </c>
      <c r="S36" s="22"/>
      <c r="T36" s="22"/>
      <c r="U36" s="22"/>
      <c r="V36" s="22"/>
      <c r="W36" s="22"/>
    </row>
    <row r="37" ht="16.5" spans="1:23">
      <c r="A37" s="20">
        <v>65</v>
      </c>
      <c r="B37" s="20" t="s">
        <v>92</v>
      </c>
      <c r="C37" s="20">
        <v>3235.653</v>
      </c>
      <c r="D37" s="20">
        <v>3645.623</v>
      </c>
      <c r="E37" s="20">
        <v>0</v>
      </c>
      <c r="F37" s="20">
        <v>0</v>
      </c>
      <c r="G37" s="20">
        <v>0</v>
      </c>
      <c r="H37" s="20">
        <v>1</v>
      </c>
      <c r="I37" s="18">
        <v>1.143</v>
      </c>
      <c r="J37" s="18">
        <v>12.26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0.376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66</v>
      </c>
      <c r="B38" s="20" t="s">
        <v>93</v>
      </c>
      <c r="C38" s="20">
        <v>2671.145</v>
      </c>
      <c r="D38" s="20">
        <v>3304.262</v>
      </c>
      <c r="E38" s="20">
        <v>0</v>
      </c>
      <c r="F38" s="20">
        <v>0</v>
      </c>
      <c r="G38" s="20">
        <v>0</v>
      </c>
      <c r="H38" s="20">
        <v>1</v>
      </c>
      <c r="I38" s="18">
        <v>5.011</v>
      </c>
      <c r="J38" s="18">
        <v>23.212</v>
      </c>
      <c r="K38" s="21">
        <v>4</v>
      </c>
      <c r="L38" s="21">
        <v>2</v>
      </c>
      <c r="M38" s="21">
        <v>0</v>
      </c>
      <c r="N38" s="21">
        <v>0</v>
      </c>
      <c r="O38" s="21">
        <v>0</v>
      </c>
      <c r="P38" s="21">
        <v>-24.799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68</v>
      </c>
      <c r="B39" s="20" t="s">
        <v>94</v>
      </c>
      <c r="C39" s="20">
        <v>2900.396</v>
      </c>
      <c r="D39" s="20">
        <v>3670.278</v>
      </c>
      <c r="E39" s="20">
        <v>0</v>
      </c>
      <c r="F39" s="20">
        <v>0</v>
      </c>
      <c r="G39" s="20">
        <v>0</v>
      </c>
      <c r="H39" s="20">
        <v>1</v>
      </c>
      <c r="I39" s="18">
        <v>4.604</v>
      </c>
      <c r="J39" s="18">
        <v>24.614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-4.951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70</v>
      </c>
      <c r="B40" s="20" t="s">
        <v>95</v>
      </c>
      <c r="C40" s="20">
        <v>2500.933</v>
      </c>
      <c r="D40" s="20">
        <v>2777.79</v>
      </c>
      <c r="E40" s="20">
        <v>0</v>
      </c>
      <c r="F40" s="20">
        <v>0</v>
      </c>
      <c r="G40" s="20">
        <v>0</v>
      </c>
      <c r="H40" s="20">
        <v>1</v>
      </c>
      <c r="I40" s="18">
        <v>2.402</v>
      </c>
      <c r="J40" s="18">
        <v>12.129</v>
      </c>
      <c r="K40" s="21">
        <v>4</v>
      </c>
      <c r="L40" s="21">
        <v>0</v>
      </c>
      <c r="M40" s="21">
        <v>0</v>
      </c>
      <c r="N40" s="21">
        <v>0</v>
      </c>
      <c r="O40" s="21">
        <v>0</v>
      </c>
      <c r="P40" s="21">
        <v>-3.343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71</v>
      </c>
      <c r="B41" s="20" t="s">
        <v>96</v>
      </c>
      <c r="C41" s="20">
        <v>3319.019</v>
      </c>
      <c r="D41" s="20">
        <v>4412.758</v>
      </c>
      <c r="E41" s="20">
        <v>0</v>
      </c>
      <c r="F41" s="20">
        <v>0</v>
      </c>
      <c r="G41" s="20">
        <v>0</v>
      </c>
      <c r="H41" s="20">
        <v>1</v>
      </c>
      <c r="I41" s="18">
        <v>3.031</v>
      </c>
      <c r="J41" s="18">
        <v>27.066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-0.412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72</v>
      </c>
      <c r="B42" s="20" t="s">
        <v>97</v>
      </c>
      <c r="C42" s="20">
        <v>2702.13</v>
      </c>
      <c r="D42" s="20">
        <v>3006.901</v>
      </c>
      <c r="E42" s="20">
        <v>0</v>
      </c>
      <c r="F42" s="20">
        <v>0</v>
      </c>
      <c r="G42" s="20">
        <v>0</v>
      </c>
      <c r="H42" s="20">
        <v>1</v>
      </c>
      <c r="I42" s="18">
        <v>4.928</v>
      </c>
      <c r="J42" s="18">
        <v>14.564</v>
      </c>
      <c r="K42" s="21">
        <v>4</v>
      </c>
      <c r="L42" s="21">
        <v>0</v>
      </c>
      <c r="M42" s="21">
        <v>0</v>
      </c>
      <c r="N42" s="21">
        <v>1</v>
      </c>
      <c r="O42" s="21">
        <v>0</v>
      </c>
      <c r="P42" s="21">
        <v>-3.682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79</v>
      </c>
      <c r="B43" s="20" t="s">
        <v>98</v>
      </c>
      <c r="C43" s="20">
        <v>2359.415</v>
      </c>
      <c r="D43" s="20">
        <v>2603.629</v>
      </c>
      <c r="E43" s="20">
        <v>0</v>
      </c>
      <c r="F43" s="20">
        <v>0</v>
      </c>
      <c r="G43" s="20">
        <v>0</v>
      </c>
      <c r="H43" s="20">
        <v>1</v>
      </c>
      <c r="I43" s="18">
        <v>4.81</v>
      </c>
      <c r="J43" s="18">
        <v>13.739</v>
      </c>
      <c r="K43" s="21">
        <v>4</v>
      </c>
      <c r="L43" s="21">
        <v>1</v>
      </c>
      <c r="M43" s="21">
        <v>0</v>
      </c>
      <c r="N43" s="21">
        <v>1</v>
      </c>
      <c r="O43" s="21">
        <v>0</v>
      </c>
      <c r="P43" s="21">
        <v>-6.384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90</v>
      </c>
      <c r="B44" s="20" t="s">
        <v>99</v>
      </c>
      <c r="C44" s="20">
        <v>1259.237</v>
      </c>
      <c r="D44" s="20">
        <v>1437.973</v>
      </c>
      <c r="E44" s="20">
        <v>0</v>
      </c>
      <c r="F44" s="20">
        <v>0</v>
      </c>
      <c r="G44" s="20">
        <v>0</v>
      </c>
      <c r="H44" s="20">
        <v>1</v>
      </c>
      <c r="I44" s="18">
        <v>0.843</v>
      </c>
      <c r="J44" s="18">
        <v>13.168</v>
      </c>
      <c r="K44" s="21">
        <v>4</v>
      </c>
      <c r="L44" s="21">
        <v>1</v>
      </c>
      <c r="M44" s="21">
        <v>0</v>
      </c>
      <c r="N44" s="21">
        <v>1</v>
      </c>
      <c r="O44" s="21">
        <v>0</v>
      </c>
      <c r="P44" s="21">
        <v>-5.171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92</v>
      </c>
      <c r="B45" s="20" t="s">
        <v>100</v>
      </c>
      <c r="C45" s="20">
        <v>3511.92</v>
      </c>
      <c r="D45" s="20">
        <v>4401.05</v>
      </c>
      <c r="E45" s="20">
        <v>0</v>
      </c>
      <c r="F45" s="20">
        <v>0</v>
      </c>
      <c r="G45" s="20">
        <v>0</v>
      </c>
      <c r="H45" s="20">
        <v>1</v>
      </c>
      <c r="I45" s="18">
        <v>4.85</v>
      </c>
      <c r="J45" s="18">
        <v>24.073</v>
      </c>
      <c r="K45" s="21">
        <v>4</v>
      </c>
      <c r="L45" s="21">
        <v>1</v>
      </c>
      <c r="M45" s="21">
        <v>0</v>
      </c>
      <c r="N45" s="21">
        <v>1</v>
      </c>
      <c r="O45" s="21">
        <v>0</v>
      </c>
      <c r="P45" s="21">
        <v>-5.962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93</v>
      </c>
      <c r="B46" s="20" t="s">
        <v>101</v>
      </c>
      <c r="C46" s="20">
        <v>11077.513</v>
      </c>
      <c r="D46" s="20">
        <v>12345.632</v>
      </c>
      <c r="E46" s="20">
        <v>0</v>
      </c>
      <c r="F46" s="20">
        <v>0</v>
      </c>
      <c r="G46" s="20">
        <v>0</v>
      </c>
      <c r="H46" s="20">
        <v>1</v>
      </c>
      <c r="I46" s="18">
        <v>0.496</v>
      </c>
      <c r="J46" s="18">
        <v>10.717</v>
      </c>
      <c r="K46" s="21">
        <v>4</v>
      </c>
      <c r="L46" s="21">
        <v>1</v>
      </c>
      <c r="M46" s="21">
        <v>0</v>
      </c>
      <c r="N46" s="21">
        <v>1</v>
      </c>
      <c r="O46" s="21">
        <v>0</v>
      </c>
      <c r="P46" s="21">
        <v>-4.075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94</v>
      </c>
      <c r="B47" s="20" t="s">
        <v>102</v>
      </c>
      <c r="C47" s="20">
        <v>3179.818</v>
      </c>
      <c r="D47" s="20">
        <v>4061.744</v>
      </c>
      <c r="E47" s="20">
        <v>0</v>
      </c>
      <c r="F47" s="20">
        <v>0</v>
      </c>
      <c r="G47" s="20">
        <v>0</v>
      </c>
      <c r="H47" s="20">
        <v>1</v>
      </c>
      <c r="I47" s="18">
        <v>4.947</v>
      </c>
      <c r="J47" s="18">
        <v>25.586</v>
      </c>
      <c r="K47" s="21">
        <v>4</v>
      </c>
      <c r="L47" s="21">
        <v>1</v>
      </c>
      <c r="M47" s="21">
        <v>-1</v>
      </c>
      <c r="N47" s="21">
        <v>1</v>
      </c>
      <c r="O47" s="21">
        <v>0</v>
      </c>
      <c r="P47" s="21">
        <v>0.403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95</v>
      </c>
      <c r="B48" s="20" t="s">
        <v>103</v>
      </c>
      <c r="C48" s="20">
        <v>2965.925</v>
      </c>
      <c r="D48" s="20">
        <v>3890.751</v>
      </c>
      <c r="E48" s="20">
        <v>0</v>
      </c>
      <c r="F48" s="20">
        <v>0</v>
      </c>
      <c r="G48" s="20">
        <v>0</v>
      </c>
      <c r="H48" s="20">
        <v>1</v>
      </c>
      <c r="I48" s="18">
        <v>0.126</v>
      </c>
      <c r="J48" s="18">
        <v>23.866</v>
      </c>
      <c r="K48" s="21">
        <v>4</v>
      </c>
      <c r="L48" s="21">
        <v>2</v>
      </c>
      <c r="M48" s="21">
        <v>0</v>
      </c>
      <c r="N48" s="21">
        <v>0</v>
      </c>
      <c r="O48" s="21">
        <v>-1</v>
      </c>
      <c r="P48" s="21">
        <v>-5.839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97</v>
      </c>
      <c r="B49" s="20" t="s">
        <v>104</v>
      </c>
      <c r="C49" s="20">
        <v>8503.026</v>
      </c>
      <c r="D49" s="20">
        <v>11354.458</v>
      </c>
      <c r="E49" s="20">
        <v>0</v>
      </c>
      <c r="F49" s="20">
        <v>0</v>
      </c>
      <c r="G49" s="20">
        <v>0</v>
      </c>
      <c r="H49" s="20">
        <v>1</v>
      </c>
      <c r="I49" s="18">
        <v>2.534</v>
      </c>
      <c r="J49" s="18">
        <v>27.01</v>
      </c>
      <c r="K49" s="21">
        <v>4</v>
      </c>
      <c r="L49" s="21">
        <v>1</v>
      </c>
      <c r="M49" s="21">
        <v>0</v>
      </c>
      <c r="N49" s="21">
        <v>1</v>
      </c>
      <c r="O49" s="21">
        <v>-1</v>
      </c>
      <c r="P49" s="21">
        <v>-2.922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98</v>
      </c>
      <c r="B50" s="20" t="s">
        <v>105</v>
      </c>
      <c r="C50" s="20">
        <v>5198.625</v>
      </c>
      <c r="D50" s="20">
        <v>5560.925</v>
      </c>
      <c r="E50" s="20">
        <v>0</v>
      </c>
      <c r="F50" s="20">
        <v>0</v>
      </c>
      <c r="G50" s="20">
        <v>0</v>
      </c>
      <c r="H50" s="20">
        <v>1</v>
      </c>
      <c r="I50" s="18">
        <v>1.392</v>
      </c>
      <c r="J50" s="18">
        <v>7.816</v>
      </c>
      <c r="K50" s="21">
        <v>4</v>
      </c>
      <c r="L50" s="21">
        <v>1</v>
      </c>
      <c r="M50" s="21">
        <v>0</v>
      </c>
      <c r="N50" s="21">
        <v>1</v>
      </c>
      <c r="O50" s="21">
        <v>0</v>
      </c>
      <c r="P50" s="21">
        <v>-12.036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99</v>
      </c>
      <c r="B51" s="20" t="s">
        <v>106</v>
      </c>
      <c r="C51" s="20">
        <v>7934.854</v>
      </c>
      <c r="D51" s="20">
        <v>9105.342</v>
      </c>
      <c r="E51" s="20">
        <v>0</v>
      </c>
      <c r="F51" s="20">
        <v>0</v>
      </c>
      <c r="G51" s="20">
        <v>0</v>
      </c>
      <c r="H51" s="20">
        <v>1</v>
      </c>
      <c r="I51" s="18">
        <v>2.189</v>
      </c>
      <c r="J51" s="18">
        <v>14.762</v>
      </c>
      <c r="K51" s="21">
        <v>4</v>
      </c>
      <c r="L51" s="21">
        <v>1</v>
      </c>
      <c r="M51" s="21">
        <v>-1</v>
      </c>
      <c r="N51" s="21">
        <v>1</v>
      </c>
      <c r="O51" s="21">
        <v>0</v>
      </c>
      <c r="P51" s="21">
        <v>-0.348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100</v>
      </c>
      <c r="B52" s="20" t="s">
        <v>107</v>
      </c>
      <c r="C52" s="20">
        <v>5808.237</v>
      </c>
      <c r="D52" s="20">
        <v>6247.77</v>
      </c>
      <c r="E52" s="20">
        <v>0</v>
      </c>
      <c r="F52" s="20">
        <v>0</v>
      </c>
      <c r="G52" s="20">
        <v>0</v>
      </c>
      <c r="H52" s="20">
        <v>1</v>
      </c>
      <c r="I52" s="18">
        <v>1.816</v>
      </c>
      <c r="J52" s="18">
        <v>8.724</v>
      </c>
      <c r="K52" s="21">
        <v>4</v>
      </c>
      <c r="L52" s="21">
        <v>1</v>
      </c>
      <c r="M52" s="21">
        <v>-1</v>
      </c>
      <c r="N52" s="21">
        <v>1</v>
      </c>
      <c r="O52" s="21">
        <v>0</v>
      </c>
      <c r="P52" s="21">
        <v>-6.812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101</v>
      </c>
      <c r="B53" s="20" t="s">
        <v>108</v>
      </c>
      <c r="C53" s="20">
        <v>248.816</v>
      </c>
      <c r="D53" s="20">
        <v>250.166</v>
      </c>
      <c r="E53" s="20">
        <v>0</v>
      </c>
      <c r="F53" s="20">
        <v>0</v>
      </c>
      <c r="G53" s="20">
        <v>0</v>
      </c>
      <c r="H53" s="20">
        <v>1</v>
      </c>
      <c r="I53" s="18">
        <v>0.281</v>
      </c>
      <c r="J53" s="18">
        <v>0.819</v>
      </c>
      <c r="K53" s="21">
        <v>4</v>
      </c>
      <c r="L53" s="21">
        <v>1</v>
      </c>
      <c r="M53" s="21">
        <v>-1</v>
      </c>
      <c r="N53" s="21">
        <v>1</v>
      </c>
      <c r="O53" s="21">
        <v>0</v>
      </c>
      <c r="P53" s="21">
        <v>-1.036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102</v>
      </c>
      <c r="B54" s="20" t="s">
        <v>109</v>
      </c>
      <c r="C54" s="20">
        <v>5668.455</v>
      </c>
      <c r="D54" s="20">
        <v>7100.857</v>
      </c>
      <c r="E54" s="20">
        <v>0</v>
      </c>
      <c r="F54" s="20">
        <v>0</v>
      </c>
      <c r="G54" s="20">
        <v>0</v>
      </c>
      <c r="H54" s="20">
        <v>1</v>
      </c>
      <c r="I54" s="18">
        <v>6.372</v>
      </c>
      <c r="J54" s="18">
        <v>25.259</v>
      </c>
      <c r="K54" s="21">
        <v>4</v>
      </c>
      <c r="L54" s="21">
        <v>1</v>
      </c>
      <c r="M54" s="21">
        <v>-1</v>
      </c>
      <c r="N54" s="21">
        <v>1</v>
      </c>
      <c r="O54" s="21">
        <v>0</v>
      </c>
      <c r="P54" s="21">
        <v>-1.296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104</v>
      </c>
      <c r="B55" s="20" t="s">
        <v>110</v>
      </c>
      <c r="C55" s="20">
        <v>1241.621</v>
      </c>
      <c r="D55" s="20">
        <v>1394.411</v>
      </c>
      <c r="E55" s="20">
        <v>0</v>
      </c>
      <c r="F55" s="20">
        <v>0</v>
      </c>
      <c r="G55" s="20">
        <v>0</v>
      </c>
      <c r="H55" s="20">
        <v>1</v>
      </c>
      <c r="I55" s="18">
        <v>0.111</v>
      </c>
      <c r="J55" s="18">
        <v>11.056</v>
      </c>
      <c r="K55" s="21">
        <v>4</v>
      </c>
      <c r="L55" s="21">
        <v>1</v>
      </c>
      <c r="M55" s="21">
        <v>-1</v>
      </c>
      <c r="N55" s="21">
        <v>1</v>
      </c>
      <c r="O55" s="21">
        <v>0</v>
      </c>
      <c r="P55" s="21">
        <v>-0.794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105</v>
      </c>
      <c r="B56" s="20" t="s">
        <v>111</v>
      </c>
      <c r="C56" s="20">
        <v>4099.057</v>
      </c>
      <c r="D56" s="20">
        <v>5078.629</v>
      </c>
      <c r="E56" s="20">
        <v>0</v>
      </c>
      <c r="F56" s="20">
        <v>0</v>
      </c>
      <c r="G56" s="20">
        <v>0</v>
      </c>
      <c r="H56" s="20">
        <v>1</v>
      </c>
      <c r="I56" s="18">
        <v>3.199</v>
      </c>
      <c r="J56" s="18">
        <v>21.87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-3.537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106</v>
      </c>
      <c r="B57" s="20" t="s">
        <v>112</v>
      </c>
      <c r="C57" s="20">
        <v>4746.524</v>
      </c>
      <c r="D57" s="20">
        <v>5700.622</v>
      </c>
      <c r="E57" s="20">
        <v>0</v>
      </c>
      <c r="F57" s="20">
        <v>0</v>
      </c>
      <c r="G57" s="20">
        <v>0</v>
      </c>
      <c r="H57" s="20">
        <v>1</v>
      </c>
      <c r="I57" s="18">
        <v>3.522</v>
      </c>
      <c r="J57" s="18">
        <v>19.669</v>
      </c>
      <c r="K57" s="21">
        <v>4</v>
      </c>
      <c r="L57" s="21">
        <v>1</v>
      </c>
      <c r="M57" s="21">
        <v>-1</v>
      </c>
      <c r="N57" s="21">
        <v>1</v>
      </c>
      <c r="O57" s="21">
        <v>0</v>
      </c>
      <c r="P57" s="21">
        <v>-1.49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113</v>
      </c>
      <c r="B58" s="20" t="s">
        <v>113</v>
      </c>
      <c r="C58" s="20">
        <v>2571.688</v>
      </c>
      <c r="D58" s="20">
        <v>3058.607</v>
      </c>
      <c r="E58" s="20">
        <v>0</v>
      </c>
      <c r="F58" s="20">
        <v>0</v>
      </c>
      <c r="G58" s="20">
        <v>0</v>
      </c>
      <c r="H58" s="20">
        <v>1</v>
      </c>
      <c r="I58" s="18">
        <v>5.935</v>
      </c>
      <c r="J58" s="18">
        <v>20.91</v>
      </c>
      <c r="K58" s="21">
        <v>4</v>
      </c>
      <c r="L58" s="21">
        <v>1</v>
      </c>
      <c r="M58" s="21">
        <v>0</v>
      </c>
      <c r="N58" s="21">
        <v>1</v>
      </c>
      <c r="O58" s="21">
        <v>0</v>
      </c>
      <c r="P58" s="21">
        <v>-5.197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114</v>
      </c>
      <c r="B59" s="20" t="s">
        <v>114</v>
      </c>
      <c r="C59" s="20">
        <v>1137.253</v>
      </c>
      <c r="D59" s="20">
        <v>1264.496</v>
      </c>
      <c r="E59" s="20">
        <v>0</v>
      </c>
      <c r="F59" s="20">
        <v>0</v>
      </c>
      <c r="G59" s="20">
        <v>0</v>
      </c>
      <c r="H59" s="20">
        <v>1</v>
      </c>
      <c r="I59" s="18">
        <v>8.192</v>
      </c>
      <c r="J59" s="18">
        <v>17.43</v>
      </c>
      <c r="K59" s="21">
        <v>4</v>
      </c>
      <c r="L59" s="21">
        <v>1</v>
      </c>
      <c r="M59" s="21">
        <v>-1</v>
      </c>
      <c r="N59" s="21">
        <v>1</v>
      </c>
      <c r="O59" s="21">
        <v>0</v>
      </c>
      <c r="P59" s="21">
        <v>-2.453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115</v>
      </c>
      <c r="B60" s="20" t="s">
        <v>115</v>
      </c>
      <c r="C60" s="20">
        <v>7441.529</v>
      </c>
      <c r="D60" s="20">
        <v>8689.877</v>
      </c>
      <c r="E60" s="20">
        <v>0</v>
      </c>
      <c r="F60" s="20">
        <v>0</v>
      </c>
      <c r="G60" s="20">
        <v>0</v>
      </c>
      <c r="H60" s="20">
        <v>1</v>
      </c>
      <c r="I60" s="18">
        <v>0.668</v>
      </c>
      <c r="J60" s="18">
        <v>14.938</v>
      </c>
      <c r="K60" s="21">
        <v>1</v>
      </c>
      <c r="L60" s="21">
        <v>0</v>
      </c>
      <c r="M60" s="21">
        <v>0</v>
      </c>
      <c r="N60" s="21">
        <v>0</v>
      </c>
      <c r="O60" s="21">
        <v>0</v>
      </c>
      <c r="P60" s="21">
        <v>-0.013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116</v>
      </c>
      <c r="B61" s="20" t="s">
        <v>116</v>
      </c>
      <c r="C61" s="20">
        <v>197.86</v>
      </c>
      <c r="D61" s="20">
        <v>198.582</v>
      </c>
      <c r="E61" s="20">
        <v>0</v>
      </c>
      <c r="F61" s="20">
        <v>0</v>
      </c>
      <c r="G61" s="20">
        <v>0</v>
      </c>
      <c r="H61" s="20">
        <v>1</v>
      </c>
      <c r="I61" s="18">
        <v>0.102</v>
      </c>
      <c r="J61" s="18">
        <v>0.465</v>
      </c>
      <c r="K61" s="21">
        <v>4</v>
      </c>
      <c r="L61" s="21">
        <v>1</v>
      </c>
      <c r="M61" s="21">
        <v>0</v>
      </c>
      <c r="N61" s="21">
        <v>1</v>
      </c>
      <c r="O61" s="21">
        <v>0</v>
      </c>
      <c r="P61" s="21">
        <v>-0.919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118</v>
      </c>
      <c r="B62" s="20" t="s">
        <v>117</v>
      </c>
      <c r="C62" s="20">
        <v>9022.352</v>
      </c>
      <c r="D62" s="20">
        <v>9995.623</v>
      </c>
      <c r="E62" s="20">
        <v>0</v>
      </c>
      <c r="F62" s="20">
        <v>0</v>
      </c>
      <c r="G62" s="20">
        <v>0</v>
      </c>
      <c r="H62" s="20">
        <v>1</v>
      </c>
      <c r="I62" s="18">
        <v>4.159</v>
      </c>
      <c r="J62" s="18">
        <v>13.491</v>
      </c>
      <c r="K62" s="21">
        <v>4</v>
      </c>
      <c r="L62" s="21">
        <v>1</v>
      </c>
      <c r="M62" s="21">
        <v>-1</v>
      </c>
      <c r="N62" s="21">
        <v>1</v>
      </c>
      <c r="O62" s="21">
        <v>0</v>
      </c>
      <c r="P62" s="21">
        <v>-2.98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120</v>
      </c>
      <c r="B63" s="20" t="s">
        <v>118</v>
      </c>
      <c r="C63" s="20">
        <v>8410.385</v>
      </c>
      <c r="D63" s="20">
        <v>9560.293</v>
      </c>
      <c r="E63" s="20">
        <v>0</v>
      </c>
      <c r="F63" s="20">
        <v>0</v>
      </c>
      <c r="G63" s="20">
        <v>0</v>
      </c>
      <c r="H63" s="20">
        <v>1</v>
      </c>
      <c r="I63" s="18">
        <v>2.509</v>
      </c>
      <c r="J63" s="18">
        <v>14.235</v>
      </c>
      <c r="K63" s="21">
        <v>4</v>
      </c>
      <c r="L63" s="21">
        <v>2</v>
      </c>
      <c r="M63" s="21">
        <v>0</v>
      </c>
      <c r="N63" s="21">
        <v>1</v>
      </c>
      <c r="O63" s="21">
        <v>0</v>
      </c>
      <c r="P63" s="21">
        <v>-5.619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125</v>
      </c>
      <c r="B64" s="20" t="s">
        <v>119</v>
      </c>
      <c r="C64" s="20">
        <v>11447.869</v>
      </c>
      <c r="D64" s="20">
        <v>12015.078</v>
      </c>
      <c r="E64" s="20">
        <v>0</v>
      </c>
      <c r="F64" s="20">
        <v>0</v>
      </c>
      <c r="G64" s="20">
        <v>0</v>
      </c>
      <c r="H64" s="20">
        <v>1</v>
      </c>
      <c r="I64" s="18">
        <v>0.928</v>
      </c>
      <c r="J64" s="18">
        <v>5.605</v>
      </c>
      <c r="K64" s="21">
        <v>4</v>
      </c>
      <c r="L64" s="21">
        <v>1</v>
      </c>
      <c r="M64" s="21">
        <v>-1</v>
      </c>
      <c r="N64" s="21">
        <v>1</v>
      </c>
      <c r="O64" s="21">
        <v>0</v>
      </c>
      <c r="P64" s="21">
        <v>-0.733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128</v>
      </c>
      <c r="B65" s="20" t="s">
        <v>120</v>
      </c>
      <c r="C65" s="20">
        <v>7987.106</v>
      </c>
      <c r="D65" s="20">
        <v>9054.699</v>
      </c>
      <c r="E65" s="20">
        <v>0</v>
      </c>
      <c r="F65" s="20">
        <v>0</v>
      </c>
      <c r="G65" s="20">
        <v>0</v>
      </c>
      <c r="H65" s="20">
        <v>1</v>
      </c>
      <c r="I65" s="18">
        <v>3.154</v>
      </c>
      <c r="J65" s="18">
        <v>14.572</v>
      </c>
      <c r="K65" s="21">
        <v>4</v>
      </c>
      <c r="L65" s="21">
        <v>1</v>
      </c>
      <c r="M65" s="21">
        <v>0</v>
      </c>
      <c r="N65" s="21">
        <v>1</v>
      </c>
      <c r="O65" s="21">
        <v>0</v>
      </c>
      <c r="P65" s="21">
        <v>-6.124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129</v>
      </c>
      <c r="B66" s="20" t="s">
        <v>121</v>
      </c>
      <c r="C66" s="20">
        <v>14740.687</v>
      </c>
      <c r="D66" s="20">
        <v>15597.785</v>
      </c>
      <c r="E66" s="20">
        <v>0</v>
      </c>
      <c r="F66" s="20">
        <v>0</v>
      </c>
      <c r="G66" s="20">
        <v>0</v>
      </c>
      <c r="H66" s="20">
        <v>1</v>
      </c>
      <c r="I66" s="18">
        <v>1.261</v>
      </c>
      <c r="J66" s="18">
        <v>6.687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-25.79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130</v>
      </c>
      <c r="B67" s="20" t="s">
        <v>122</v>
      </c>
      <c r="C67" s="20">
        <v>12391.582</v>
      </c>
      <c r="D67" s="20">
        <v>13528.719</v>
      </c>
      <c r="E67" s="20">
        <v>0</v>
      </c>
      <c r="F67" s="20">
        <v>0</v>
      </c>
      <c r="G67" s="20">
        <v>0</v>
      </c>
      <c r="H67" s="20">
        <v>1</v>
      </c>
      <c r="I67" s="18">
        <v>3.781</v>
      </c>
      <c r="J67" s="18">
        <v>11.868</v>
      </c>
      <c r="K67" s="21">
        <v>4</v>
      </c>
      <c r="L67" s="21">
        <v>1</v>
      </c>
      <c r="M67" s="21">
        <v>0</v>
      </c>
      <c r="N67" s="21">
        <v>1</v>
      </c>
      <c r="O67" s="21">
        <v>0</v>
      </c>
      <c r="P67" s="21">
        <v>-8.894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138</v>
      </c>
      <c r="B68" s="20" t="s">
        <v>123</v>
      </c>
      <c r="C68" s="20">
        <v>7414.754</v>
      </c>
      <c r="D68" s="20">
        <v>8256.744</v>
      </c>
      <c r="E68" s="20">
        <v>0</v>
      </c>
      <c r="F68" s="20">
        <v>0</v>
      </c>
      <c r="G68" s="20">
        <v>0</v>
      </c>
      <c r="H68" s="20">
        <v>1</v>
      </c>
      <c r="I68" s="18">
        <v>1.651</v>
      </c>
      <c r="J68" s="18">
        <v>11.68</v>
      </c>
      <c r="K68" s="21">
        <v>4</v>
      </c>
      <c r="L68" s="21">
        <v>2</v>
      </c>
      <c r="M68" s="21">
        <v>0</v>
      </c>
      <c r="N68" s="21">
        <v>1</v>
      </c>
      <c r="O68" s="21">
        <v>0</v>
      </c>
      <c r="P68" s="21">
        <v>5.756</v>
      </c>
      <c r="Q68" s="21">
        <v>0</v>
      </c>
      <c r="R68" s="21">
        <v>1</v>
      </c>
      <c r="S68" s="22"/>
      <c r="T68" s="22"/>
      <c r="U68" s="22"/>
      <c r="V68" s="22"/>
      <c r="W68" s="22"/>
    </row>
    <row r="69" ht="16.5" spans="1:23">
      <c r="A69" s="20">
        <v>142</v>
      </c>
      <c r="B69" s="20" t="s">
        <v>124</v>
      </c>
      <c r="C69" s="20">
        <v>8659.868</v>
      </c>
      <c r="D69" s="20">
        <v>9737.206</v>
      </c>
      <c r="E69" s="20">
        <v>0</v>
      </c>
      <c r="F69" s="20">
        <v>0</v>
      </c>
      <c r="G69" s="20">
        <v>0</v>
      </c>
      <c r="H69" s="20">
        <v>1</v>
      </c>
      <c r="I69" s="18">
        <v>3.177</v>
      </c>
      <c r="J69" s="18">
        <v>13.89</v>
      </c>
      <c r="K69" s="21">
        <v>4</v>
      </c>
      <c r="L69" s="21">
        <v>1</v>
      </c>
      <c r="M69" s="21">
        <v>-1</v>
      </c>
      <c r="N69" s="21">
        <v>1</v>
      </c>
      <c r="O69" s="21">
        <v>0</v>
      </c>
      <c r="P69" s="21">
        <v>-4.951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145</v>
      </c>
      <c r="B70" s="20" t="s">
        <v>125</v>
      </c>
      <c r="C70" s="20">
        <v>5637.916</v>
      </c>
      <c r="D70" s="20">
        <v>7409.923</v>
      </c>
      <c r="E70" s="20">
        <v>0</v>
      </c>
      <c r="F70" s="20">
        <v>0</v>
      </c>
      <c r="G70" s="20">
        <v>0</v>
      </c>
      <c r="H70" s="20">
        <v>1</v>
      </c>
      <c r="I70" s="18">
        <v>4.622</v>
      </c>
      <c r="J70" s="18">
        <v>27.431</v>
      </c>
      <c r="K70" s="21">
        <v>4</v>
      </c>
      <c r="L70" s="21">
        <v>1</v>
      </c>
      <c r="M70" s="21">
        <v>0</v>
      </c>
      <c r="N70" s="21">
        <v>1</v>
      </c>
      <c r="O70" s="21">
        <v>0</v>
      </c>
      <c r="P70" s="21">
        <v>-3.229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146</v>
      </c>
      <c r="B71" s="20" t="s">
        <v>126</v>
      </c>
      <c r="C71" s="20">
        <v>6322.766</v>
      </c>
      <c r="D71" s="20">
        <v>7595.624</v>
      </c>
      <c r="E71" s="20">
        <v>0</v>
      </c>
      <c r="F71" s="20">
        <v>0</v>
      </c>
      <c r="G71" s="20">
        <v>0</v>
      </c>
      <c r="H71" s="20">
        <v>1</v>
      </c>
      <c r="I71" s="18">
        <v>4.952</v>
      </c>
      <c r="J71" s="18">
        <v>20.88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-3.136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150</v>
      </c>
      <c r="B72" s="20" t="s">
        <v>127</v>
      </c>
      <c r="C72" s="20">
        <v>11355.315</v>
      </c>
      <c r="D72" s="20">
        <v>12247.347</v>
      </c>
      <c r="E72" s="20">
        <v>0</v>
      </c>
      <c r="F72" s="20">
        <v>0</v>
      </c>
      <c r="G72" s="20">
        <v>0</v>
      </c>
      <c r="H72" s="20">
        <v>1</v>
      </c>
      <c r="I72" s="18">
        <v>1.622</v>
      </c>
      <c r="J72" s="18">
        <v>8.788</v>
      </c>
      <c r="K72" s="21">
        <v>4</v>
      </c>
      <c r="L72" s="21">
        <v>2</v>
      </c>
      <c r="M72" s="21">
        <v>0</v>
      </c>
      <c r="N72" s="21">
        <v>1</v>
      </c>
      <c r="O72" s="21">
        <v>0</v>
      </c>
      <c r="P72" s="21">
        <v>0.695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151</v>
      </c>
      <c r="B73" s="20" t="s">
        <v>128</v>
      </c>
      <c r="C73" s="20">
        <v>1498.22</v>
      </c>
      <c r="D73" s="20">
        <v>1622.408</v>
      </c>
      <c r="E73" s="20">
        <v>0</v>
      </c>
      <c r="F73" s="20">
        <v>0</v>
      </c>
      <c r="G73" s="20">
        <v>0</v>
      </c>
      <c r="H73" s="20">
        <v>1</v>
      </c>
      <c r="I73" s="18">
        <v>0.489</v>
      </c>
      <c r="J73" s="18">
        <v>8.106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22.138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152</v>
      </c>
      <c r="B74" s="20" t="s">
        <v>129</v>
      </c>
      <c r="C74" s="20">
        <v>2758.424</v>
      </c>
      <c r="D74" s="20">
        <v>2946.227</v>
      </c>
      <c r="E74" s="20">
        <v>0</v>
      </c>
      <c r="F74" s="20">
        <v>0</v>
      </c>
      <c r="G74" s="20">
        <v>0</v>
      </c>
      <c r="H74" s="20">
        <v>1</v>
      </c>
      <c r="I74" s="18">
        <v>1.305</v>
      </c>
      <c r="J74" s="18">
        <v>7.596</v>
      </c>
      <c r="K74" s="21">
        <v>3</v>
      </c>
      <c r="L74" s="21">
        <v>2</v>
      </c>
      <c r="M74" s="21">
        <v>0</v>
      </c>
      <c r="N74" s="21">
        <v>1</v>
      </c>
      <c r="O74" s="21">
        <v>0</v>
      </c>
      <c r="P74" s="21">
        <v>8.416</v>
      </c>
      <c r="Q74" s="21">
        <v>0</v>
      </c>
      <c r="R74" s="21">
        <v>1</v>
      </c>
      <c r="S74" s="22"/>
      <c r="T74" s="22"/>
      <c r="U74" s="22"/>
      <c r="V74" s="22"/>
      <c r="W74" s="22"/>
    </row>
    <row r="75" ht="16.5" spans="1:23">
      <c r="A75" s="20">
        <v>153</v>
      </c>
      <c r="B75" s="20" t="s">
        <v>130</v>
      </c>
      <c r="C75" s="20">
        <v>2961.519</v>
      </c>
      <c r="D75" s="20">
        <v>3209.913</v>
      </c>
      <c r="E75" s="20">
        <v>0</v>
      </c>
      <c r="F75" s="20">
        <v>0</v>
      </c>
      <c r="G75" s="20">
        <v>0</v>
      </c>
      <c r="H75" s="20">
        <v>1</v>
      </c>
      <c r="I75" s="18">
        <v>1.071</v>
      </c>
      <c r="J75" s="18">
        <v>8.726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-0.363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155</v>
      </c>
      <c r="B76" s="20" t="s">
        <v>131</v>
      </c>
      <c r="C76" s="20">
        <v>2937.403</v>
      </c>
      <c r="D76" s="20">
        <v>3294.899</v>
      </c>
      <c r="E76" s="20">
        <v>0</v>
      </c>
      <c r="F76" s="20">
        <v>0</v>
      </c>
      <c r="G76" s="20">
        <v>0</v>
      </c>
      <c r="H76" s="20">
        <v>1</v>
      </c>
      <c r="I76" s="18">
        <v>0.579</v>
      </c>
      <c r="J76" s="18">
        <v>11.366</v>
      </c>
      <c r="K76" s="21">
        <v>4</v>
      </c>
      <c r="L76" s="21">
        <v>2</v>
      </c>
      <c r="M76" s="21">
        <v>0</v>
      </c>
      <c r="N76" s="21">
        <v>0</v>
      </c>
      <c r="O76" s="21">
        <v>0</v>
      </c>
      <c r="P76" s="21">
        <v>-20.488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158</v>
      </c>
      <c r="B77" s="20" t="s">
        <v>132</v>
      </c>
      <c r="C77" s="20">
        <v>1109.205</v>
      </c>
      <c r="D77" s="20">
        <v>1361.809</v>
      </c>
      <c r="E77" s="20">
        <v>0</v>
      </c>
      <c r="F77" s="20">
        <v>0</v>
      </c>
      <c r="G77" s="20">
        <v>0</v>
      </c>
      <c r="H77" s="20">
        <v>1</v>
      </c>
      <c r="I77" s="18">
        <v>7.566</v>
      </c>
      <c r="J77" s="18">
        <v>24.712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-3.373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159</v>
      </c>
      <c r="B78" s="20" t="s">
        <v>133</v>
      </c>
      <c r="C78" s="20">
        <v>3199.619</v>
      </c>
      <c r="D78" s="20">
        <v>3649.995</v>
      </c>
      <c r="E78" s="20">
        <v>0</v>
      </c>
      <c r="F78" s="20">
        <v>0</v>
      </c>
      <c r="G78" s="20">
        <v>0</v>
      </c>
      <c r="H78" s="20">
        <v>1</v>
      </c>
      <c r="I78" s="18">
        <v>0.682</v>
      </c>
      <c r="J78" s="18">
        <v>12.937</v>
      </c>
      <c r="K78" s="21">
        <v>4</v>
      </c>
      <c r="L78" s="21">
        <v>0</v>
      </c>
      <c r="M78" s="21">
        <v>0</v>
      </c>
      <c r="N78" s="21">
        <v>1</v>
      </c>
      <c r="O78" s="21">
        <v>0</v>
      </c>
      <c r="P78" s="21">
        <v>-3.762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160</v>
      </c>
      <c r="B79" s="20" t="s">
        <v>134</v>
      </c>
      <c r="C79" s="20">
        <v>1791.395</v>
      </c>
      <c r="D79" s="20">
        <v>2048.049</v>
      </c>
      <c r="E79" s="20">
        <v>0</v>
      </c>
      <c r="F79" s="20">
        <v>0</v>
      </c>
      <c r="G79" s="20">
        <v>0</v>
      </c>
      <c r="H79" s="20">
        <v>1</v>
      </c>
      <c r="I79" s="18">
        <v>4.23</v>
      </c>
      <c r="J79" s="18">
        <v>16.232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-1.082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161</v>
      </c>
      <c r="B80" s="20" t="s">
        <v>135</v>
      </c>
      <c r="C80" s="20">
        <v>1463.637</v>
      </c>
      <c r="D80" s="20">
        <v>1760.348</v>
      </c>
      <c r="E80" s="20">
        <v>0</v>
      </c>
      <c r="F80" s="20">
        <v>0</v>
      </c>
      <c r="G80" s="20">
        <v>0</v>
      </c>
      <c r="H80" s="20">
        <v>1</v>
      </c>
      <c r="I80" s="18">
        <v>1.724</v>
      </c>
      <c r="J80" s="18">
        <v>18.289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-0.54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170</v>
      </c>
      <c r="B81" s="20" t="s">
        <v>136</v>
      </c>
      <c r="C81" s="20">
        <v>5462.536</v>
      </c>
      <c r="D81" s="20">
        <v>6213.762</v>
      </c>
      <c r="E81" s="20">
        <v>0</v>
      </c>
      <c r="F81" s="20">
        <v>0</v>
      </c>
      <c r="G81" s="20">
        <v>0</v>
      </c>
      <c r="H81" s="20">
        <v>1</v>
      </c>
      <c r="I81" s="18">
        <v>1.688</v>
      </c>
      <c r="J81" s="18">
        <v>13.573</v>
      </c>
      <c r="K81" s="21">
        <v>4</v>
      </c>
      <c r="L81" s="21">
        <v>2</v>
      </c>
      <c r="M81" s="21">
        <v>0</v>
      </c>
      <c r="N81" s="21">
        <v>1</v>
      </c>
      <c r="O81" s="21">
        <v>0</v>
      </c>
      <c r="P81" s="21">
        <v>-6.578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300</v>
      </c>
      <c r="B82" s="20" t="s">
        <v>137</v>
      </c>
      <c r="C82" s="20">
        <v>3974.607</v>
      </c>
      <c r="D82" s="20">
        <v>4619.035</v>
      </c>
      <c r="E82" s="20">
        <v>0</v>
      </c>
      <c r="F82" s="20">
        <v>0</v>
      </c>
      <c r="G82" s="20">
        <v>0</v>
      </c>
      <c r="H82" s="20">
        <v>1</v>
      </c>
      <c r="I82" s="18">
        <v>0.712</v>
      </c>
      <c r="J82" s="18">
        <v>14.564</v>
      </c>
      <c r="K82" s="21">
        <v>4</v>
      </c>
      <c r="L82" s="21">
        <v>1</v>
      </c>
      <c r="M82" s="21">
        <v>-1</v>
      </c>
      <c r="N82" s="21">
        <v>1</v>
      </c>
      <c r="O82" s="21">
        <v>0</v>
      </c>
      <c r="P82" s="21">
        <v>-8.728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510</v>
      </c>
      <c r="B83" s="20" t="s">
        <v>138</v>
      </c>
      <c r="C83" s="20">
        <v>4674.899</v>
      </c>
      <c r="D83" s="20">
        <v>5556.967</v>
      </c>
      <c r="E83" s="20">
        <v>0</v>
      </c>
      <c r="F83" s="20">
        <v>0</v>
      </c>
      <c r="G83" s="20">
        <v>0</v>
      </c>
      <c r="H83" s="20">
        <v>1</v>
      </c>
      <c r="I83" s="18">
        <v>0.559</v>
      </c>
      <c r="J83" s="18">
        <v>16.344</v>
      </c>
      <c r="K83" s="21">
        <v>4</v>
      </c>
      <c r="L83" s="21">
        <v>1</v>
      </c>
      <c r="M83" s="21">
        <v>0</v>
      </c>
      <c r="N83" s="21">
        <v>1</v>
      </c>
      <c r="O83" s="21">
        <v>0</v>
      </c>
      <c r="P83" s="21">
        <v>-12.319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692</v>
      </c>
      <c r="B84" s="20" t="s">
        <v>139</v>
      </c>
      <c r="C84" s="20">
        <v>877.595</v>
      </c>
      <c r="D84" s="20">
        <v>1203.336</v>
      </c>
      <c r="E84" s="20">
        <v>0</v>
      </c>
      <c r="F84" s="20">
        <v>0</v>
      </c>
      <c r="G84" s="20">
        <v>0</v>
      </c>
      <c r="H84" s="20">
        <v>1</v>
      </c>
      <c r="I84" s="18">
        <v>6.014</v>
      </c>
      <c r="J84" s="18">
        <v>31.456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-10.763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805</v>
      </c>
      <c r="B85" s="20" t="s">
        <v>140</v>
      </c>
      <c r="C85" s="20">
        <v>4947.917</v>
      </c>
      <c r="D85" s="20">
        <v>6329.638</v>
      </c>
      <c r="E85" s="20">
        <v>0</v>
      </c>
      <c r="F85" s="20">
        <v>0</v>
      </c>
      <c r="G85" s="20">
        <v>0</v>
      </c>
      <c r="H85" s="20">
        <v>1</v>
      </c>
      <c r="I85" s="18">
        <v>5.754</v>
      </c>
      <c r="J85" s="18">
        <v>26.327</v>
      </c>
      <c r="K85" s="21">
        <v>4</v>
      </c>
      <c r="L85" s="21">
        <v>2</v>
      </c>
      <c r="M85" s="21">
        <v>0</v>
      </c>
      <c r="N85" s="21">
        <v>1</v>
      </c>
      <c r="O85" s="21">
        <v>0</v>
      </c>
      <c r="P85" s="21">
        <v>3.776</v>
      </c>
      <c r="Q85" s="21">
        <v>1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811</v>
      </c>
      <c r="B86" s="20" t="s">
        <v>141</v>
      </c>
      <c r="C86" s="20">
        <v>6834.525</v>
      </c>
      <c r="D86" s="20">
        <v>9736.545</v>
      </c>
      <c r="E86" s="20">
        <v>0</v>
      </c>
      <c r="F86" s="20">
        <v>0</v>
      </c>
      <c r="G86" s="20">
        <v>0</v>
      </c>
      <c r="H86" s="20">
        <v>1</v>
      </c>
      <c r="I86" s="18">
        <v>4.714</v>
      </c>
      <c r="J86" s="18">
        <v>33.114</v>
      </c>
      <c r="K86" s="21">
        <v>4</v>
      </c>
      <c r="L86" s="21">
        <v>2</v>
      </c>
      <c r="M86" s="21">
        <v>0</v>
      </c>
      <c r="N86" s="21">
        <v>0</v>
      </c>
      <c r="O86" s="21">
        <v>-1</v>
      </c>
      <c r="P86" s="21">
        <v>-39.555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812</v>
      </c>
      <c r="B87" s="20" t="s">
        <v>142</v>
      </c>
      <c r="C87" s="20">
        <v>5736.164</v>
      </c>
      <c r="D87" s="20">
        <v>7490.854</v>
      </c>
      <c r="E87" s="20">
        <v>0</v>
      </c>
      <c r="F87" s="20">
        <v>0</v>
      </c>
      <c r="G87" s="20">
        <v>0</v>
      </c>
      <c r="H87" s="20">
        <v>1</v>
      </c>
      <c r="I87" s="18">
        <v>7.872</v>
      </c>
      <c r="J87" s="18">
        <v>29.452</v>
      </c>
      <c r="K87" s="21">
        <v>4</v>
      </c>
      <c r="L87" s="21">
        <v>1</v>
      </c>
      <c r="M87" s="21">
        <v>-1</v>
      </c>
      <c r="N87" s="21">
        <v>1</v>
      </c>
      <c r="O87" s="21">
        <v>0</v>
      </c>
      <c r="P87" s="21">
        <v>-1.958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813</v>
      </c>
      <c r="B88" s="20" t="s">
        <v>143</v>
      </c>
      <c r="C88" s="20">
        <v>2696.331</v>
      </c>
      <c r="D88" s="20">
        <v>3340.272</v>
      </c>
      <c r="E88" s="20">
        <v>0</v>
      </c>
      <c r="F88" s="20">
        <v>0</v>
      </c>
      <c r="G88" s="20">
        <v>0</v>
      </c>
      <c r="H88" s="20">
        <v>1</v>
      </c>
      <c r="I88" s="18">
        <v>6.127</v>
      </c>
      <c r="J88" s="18">
        <v>24.224</v>
      </c>
      <c r="K88" s="21">
        <v>4</v>
      </c>
      <c r="L88" s="21">
        <v>1</v>
      </c>
      <c r="M88" s="21">
        <v>-1</v>
      </c>
      <c r="N88" s="21">
        <v>1</v>
      </c>
      <c r="O88" s="21">
        <v>0</v>
      </c>
      <c r="P88" s="21">
        <v>-0.56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819</v>
      </c>
      <c r="B89" s="20" t="s">
        <v>144</v>
      </c>
      <c r="C89" s="20">
        <v>5629.702</v>
      </c>
      <c r="D89" s="20">
        <v>8040.681</v>
      </c>
      <c r="E89" s="20">
        <v>0</v>
      </c>
      <c r="F89" s="20">
        <v>0</v>
      </c>
      <c r="G89" s="20">
        <v>0</v>
      </c>
      <c r="H89" s="20">
        <v>1</v>
      </c>
      <c r="I89" s="18">
        <v>3.79</v>
      </c>
      <c r="J89" s="18">
        <v>32.638</v>
      </c>
      <c r="K89" s="21">
        <v>4</v>
      </c>
      <c r="L89" s="21">
        <v>1</v>
      </c>
      <c r="M89" s="21">
        <v>-1</v>
      </c>
      <c r="N89" s="21">
        <v>1</v>
      </c>
      <c r="O89" s="21">
        <v>0</v>
      </c>
      <c r="P89" s="21">
        <v>-1.9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820</v>
      </c>
      <c r="B90" s="20" t="s">
        <v>145</v>
      </c>
      <c r="C90" s="20">
        <v>3829.92</v>
      </c>
      <c r="D90" s="20">
        <v>4402.582</v>
      </c>
      <c r="E90" s="20">
        <v>0</v>
      </c>
      <c r="F90" s="20">
        <v>0</v>
      </c>
      <c r="G90" s="20">
        <v>0</v>
      </c>
      <c r="H90" s="20">
        <v>1</v>
      </c>
      <c r="I90" s="18">
        <v>4.743</v>
      </c>
      <c r="J90" s="18">
        <v>17.133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823</v>
      </c>
      <c r="B91" s="20" t="s">
        <v>146</v>
      </c>
      <c r="C91" s="20">
        <v>6472.476</v>
      </c>
      <c r="D91" s="20">
        <v>9355.445</v>
      </c>
      <c r="E91" s="20">
        <v>0</v>
      </c>
      <c r="F91" s="20">
        <v>0</v>
      </c>
      <c r="G91" s="20">
        <v>0</v>
      </c>
      <c r="H91" s="20">
        <v>1</v>
      </c>
      <c r="I91" s="18">
        <v>3.761</v>
      </c>
      <c r="J91" s="18">
        <v>33.418</v>
      </c>
      <c r="K91" s="21">
        <v>4</v>
      </c>
      <c r="L91" s="21">
        <v>2</v>
      </c>
      <c r="M91" s="21">
        <v>0</v>
      </c>
      <c r="N91" s="21">
        <v>1</v>
      </c>
      <c r="O91" s="21">
        <v>0</v>
      </c>
      <c r="P91" s="21">
        <v>-24.555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824</v>
      </c>
      <c r="B92" s="20" t="s">
        <v>147</v>
      </c>
      <c r="C92" s="20">
        <v>2070.577</v>
      </c>
      <c r="D92" s="20">
        <v>2210.444</v>
      </c>
      <c r="E92" s="20">
        <v>0</v>
      </c>
      <c r="F92" s="20">
        <v>0</v>
      </c>
      <c r="G92" s="20">
        <v>0</v>
      </c>
      <c r="H92" s="20">
        <v>1</v>
      </c>
      <c r="I92" s="18">
        <v>1.753</v>
      </c>
      <c r="J92" s="18">
        <v>7.97</v>
      </c>
      <c r="K92" s="21">
        <v>4</v>
      </c>
      <c r="L92" s="21">
        <v>2</v>
      </c>
      <c r="M92" s="21">
        <v>0</v>
      </c>
      <c r="N92" s="21">
        <v>1</v>
      </c>
      <c r="O92" s="21">
        <v>0</v>
      </c>
      <c r="P92" s="21">
        <v>19.316</v>
      </c>
      <c r="Q92" s="21">
        <v>1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825</v>
      </c>
      <c r="B93" s="20" t="s">
        <v>148</v>
      </c>
      <c r="C93" s="20">
        <v>3260.688</v>
      </c>
      <c r="D93" s="20">
        <v>3508.564</v>
      </c>
      <c r="E93" s="20">
        <v>0</v>
      </c>
      <c r="F93" s="20">
        <v>0</v>
      </c>
      <c r="G93" s="20">
        <v>0</v>
      </c>
      <c r="H93" s="20">
        <v>1</v>
      </c>
      <c r="I93" s="18">
        <v>1.899</v>
      </c>
      <c r="J93" s="18">
        <v>8.83</v>
      </c>
      <c r="K93" s="21">
        <v>4</v>
      </c>
      <c r="L93" s="21">
        <v>0</v>
      </c>
      <c r="M93" s="21">
        <v>-1</v>
      </c>
      <c r="N93" s="21">
        <v>1</v>
      </c>
      <c r="O93" s="21">
        <v>0</v>
      </c>
      <c r="P93" s="21">
        <v>-2.929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827</v>
      </c>
      <c r="B94" s="20" t="s">
        <v>149</v>
      </c>
      <c r="C94" s="20">
        <v>1388.09</v>
      </c>
      <c r="D94" s="20">
        <v>1830.426</v>
      </c>
      <c r="E94" s="20">
        <v>0</v>
      </c>
      <c r="F94" s="20">
        <v>0</v>
      </c>
      <c r="G94" s="20">
        <v>0</v>
      </c>
      <c r="H94" s="20">
        <v>1</v>
      </c>
      <c r="I94" s="18">
        <v>9.334</v>
      </c>
      <c r="J94" s="18">
        <v>31.244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-0.462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846</v>
      </c>
      <c r="B95" s="20" t="s">
        <v>150</v>
      </c>
      <c r="C95" s="20">
        <v>1256.388</v>
      </c>
      <c r="D95" s="20">
        <v>1428.797</v>
      </c>
      <c r="E95" s="20">
        <v>0</v>
      </c>
      <c r="F95" s="20">
        <v>0</v>
      </c>
      <c r="G95" s="20">
        <v>0</v>
      </c>
      <c r="H95" s="20">
        <v>1</v>
      </c>
      <c r="I95" s="18">
        <v>1.553</v>
      </c>
      <c r="J95" s="18">
        <v>13.432</v>
      </c>
      <c r="K95" s="21">
        <v>4</v>
      </c>
      <c r="L95" s="21">
        <v>0</v>
      </c>
      <c r="M95" s="21">
        <v>0</v>
      </c>
      <c r="N95" s="21">
        <v>1</v>
      </c>
      <c r="O95" s="21">
        <v>0</v>
      </c>
      <c r="P95" s="21">
        <v>-9.326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851</v>
      </c>
      <c r="B96" s="20" t="s">
        <v>151</v>
      </c>
      <c r="C96" s="20">
        <v>16737.162</v>
      </c>
      <c r="D96" s="20">
        <v>19847.971</v>
      </c>
      <c r="E96" s="20">
        <v>0</v>
      </c>
      <c r="F96" s="20">
        <v>0</v>
      </c>
      <c r="G96" s="20">
        <v>0</v>
      </c>
      <c r="H96" s="20">
        <v>1</v>
      </c>
      <c r="I96" s="18">
        <v>3.704</v>
      </c>
      <c r="J96" s="18">
        <v>18.797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-0.781</v>
      </c>
      <c r="Q96" s="21">
        <v>0</v>
      </c>
      <c r="R96" s="21">
        <v>1</v>
      </c>
      <c r="S96" s="22"/>
      <c r="T96" s="22"/>
      <c r="U96" s="22"/>
      <c r="V96" s="22"/>
      <c r="W96" s="22"/>
    </row>
    <row r="97" ht="16.5" spans="1:23">
      <c r="A97" s="20">
        <v>853</v>
      </c>
      <c r="B97" s="20" t="s">
        <v>152</v>
      </c>
      <c r="C97" s="20">
        <v>1328.536</v>
      </c>
      <c r="D97" s="20">
        <v>1612.11</v>
      </c>
      <c r="E97" s="20">
        <v>0</v>
      </c>
      <c r="F97" s="20">
        <v>0</v>
      </c>
      <c r="G97" s="20">
        <v>0</v>
      </c>
      <c r="H97" s="20">
        <v>1</v>
      </c>
      <c r="I97" s="18">
        <v>0.339</v>
      </c>
      <c r="J97" s="18">
        <v>17.87</v>
      </c>
      <c r="K97" s="21">
        <v>4</v>
      </c>
      <c r="L97" s="21">
        <v>2</v>
      </c>
      <c r="M97" s="21">
        <v>-1</v>
      </c>
      <c r="N97" s="21">
        <v>1</v>
      </c>
      <c r="O97" s="21">
        <v>0</v>
      </c>
      <c r="P97" s="21">
        <v>28.013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854</v>
      </c>
      <c r="B98" s="20" t="s">
        <v>153</v>
      </c>
      <c r="C98" s="20">
        <v>4189.747</v>
      </c>
      <c r="D98" s="20">
        <v>5351.838</v>
      </c>
      <c r="E98" s="20">
        <v>0</v>
      </c>
      <c r="F98" s="20">
        <v>0</v>
      </c>
      <c r="G98" s="20">
        <v>0</v>
      </c>
      <c r="H98" s="20">
        <v>1</v>
      </c>
      <c r="I98" s="18">
        <v>2.983</v>
      </c>
      <c r="J98" s="18">
        <v>24.049</v>
      </c>
      <c r="K98" s="21">
        <v>3</v>
      </c>
      <c r="L98" s="21">
        <v>2</v>
      </c>
      <c r="M98" s="21">
        <v>0</v>
      </c>
      <c r="N98" s="21">
        <v>1</v>
      </c>
      <c r="O98" s="21">
        <v>0</v>
      </c>
      <c r="P98" s="21">
        <v>15.238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855</v>
      </c>
      <c r="B99" s="20" t="s">
        <v>154</v>
      </c>
      <c r="C99" s="20">
        <v>1399.256</v>
      </c>
      <c r="D99" s="20">
        <v>1624.829</v>
      </c>
      <c r="E99" s="20">
        <v>0</v>
      </c>
      <c r="F99" s="20">
        <v>0</v>
      </c>
      <c r="G99" s="20">
        <v>0</v>
      </c>
      <c r="H99" s="20">
        <v>1</v>
      </c>
      <c r="I99" s="18">
        <v>0.635</v>
      </c>
      <c r="J99" s="18">
        <v>14.43</v>
      </c>
      <c r="K99" s="21">
        <v>4</v>
      </c>
      <c r="L99" s="21">
        <v>0</v>
      </c>
      <c r="M99" s="21">
        <v>0</v>
      </c>
      <c r="N99" s="21">
        <v>1</v>
      </c>
      <c r="O99" s="21">
        <v>0</v>
      </c>
      <c r="P99" s="21">
        <v>0.014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856</v>
      </c>
      <c r="B100" s="20" t="s">
        <v>155</v>
      </c>
      <c r="C100" s="20">
        <v>5621.278</v>
      </c>
      <c r="D100" s="20">
        <v>7021.012</v>
      </c>
      <c r="E100" s="20">
        <v>0</v>
      </c>
      <c r="F100" s="20">
        <v>0</v>
      </c>
      <c r="G100" s="20">
        <v>0</v>
      </c>
      <c r="H100" s="20">
        <v>1</v>
      </c>
      <c r="I100" s="18">
        <v>3.041</v>
      </c>
      <c r="J100" s="18">
        <v>22.371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-17.862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859</v>
      </c>
      <c r="B101" s="20" t="s">
        <v>156</v>
      </c>
      <c r="C101" s="20">
        <v>1601.908</v>
      </c>
      <c r="D101" s="20">
        <v>1761.717</v>
      </c>
      <c r="E101" s="20">
        <v>0</v>
      </c>
      <c r="F101" s="20">
        <v>0</v>
      </c>
      <c r="G101" s="20">
        <v>0</v>
      </c>
      <c r="H101" s="20">
        <v>1</v>
      </c>
      <c r="I101" s="18">
        <v>3.51</v>
      </c>
      <c r="J101" s="18">
        <v>12.263</v>
      </c>
      <c r="K101" s="21">
        <v>2</v>
      </c>
      <c r="L101" s="21">
        <v>1</v>
      </c>
      <c r="M101" s="21">
        <v>0</v>
      </c>
      <c r="N101" s="21">
        <v>0</v>
      </c>
      <c r="O101" s="21">
        <v>0</v>
      </c>
      <c r="P101" s="21">
        <v>-9.481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860</v>
      </c>
      <c r="B102" s="20" t="s">
        <v>157</v>
      </c>
      <c r="C102" s="20">
        <v>1128.704</v>
      </c>
      <c r="D102" s="20">
        <v>1240.644</v>
      </c>
      <c r="E102" s="20">
        <v>0</v>
      </c>
      <c r="F102" s="20">
        <v>0</v>
      </c>
      <c r="G102" s="20">
        <v>0</v>
      </c>
      <c r="H102" s="20">
        <v>1</v>
      </c>
      <c r="I102" s="18">
        <v>0.207</v>
      </c>
      <c r="J102" s="18">
        <v>9.211</v>
      </c>
      <c r="K102" s="21">
        <v>4</v>
      </c>
      <c r="L102" s="21">
        <v>0</v>
      </c>
      <c r="M102" s="21">
        <v>0</v>
      </c>
      <c r="N102" s="21">
        <v>1</v>
      </c>
      <c r="O102" s="21">
        <v>0</v>
      </c>
      <c r="P102" s="21">
        <v>-4.481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861</v>
      </c>
      <c r="B103" s="20" t="s">
        <v>158</v>
      </c>
      <c r="C103" s="20">
        <v>2365.141</v>
      </c>
      <c r="D103" s="20">
        <v>2581.502</v>
      </c>
      <c r="E103" s="20">
        <v>0</v>
      </c>
      <c r="F103" s="20">
        <v>0</v>
      </c>
      <c r="G103" s="20">
        <v>0</v>
      </c>
      <c r="H103" s="20">
        <v>1</v>
      </c>
      <c r="I103" s="18">
        <v>0.627</v>
      </c>
      <c r="J103" s="18">
        <v>8.956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-2.459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869</v>
      </c>
      <c r="B104" s="20" t="s">
        <v>159</v>
      </c>
      <c r="C104" s="20">
        <v>3918.123</v>
      </c>
      <c r="D104" s="20">
        <v>4269.708</v>
      </c>
      <c r="E104" s="20">
        <v>0</v>
      </c>
      <c r="F104" s="20">
        <v>0</v>
      </c>
      <c r="G104" s="20">
        <v>0</v>
      </c>
      <c r="H104" s="20">
        <v>1</v>
      </c>
      <c r="I104" s="18">
        <v>3.833</v>
      </c>
      <c r="J104" s="18">
        <v>11.752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-3.747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888</v>
      </c>
      <c r="B105" s="20" t="s">
        <v>160</v>
      </c>
      <c r="C105" s="20">
        <v>3944.554</v>
      </c>
      <c r="D105" s="20">
        <v>4469.911</v>
      </c>
      <c r="E105" s="20">
        <v>0</v>
      </c>
      <c r="F105" s="20">
        <v>0</v>
      </c>
      <c r="G105" s="20">
        <v>0</v>
      </c>
      <c r="H105" s="20">
        <v>1</v>
      </c>
      <c r="I105" s="18">
        <v>2.194</v>
      </c>
      <c r="J105" s="18">
        <v>13.689</v>
      </c>
      <c r="K105" s="21">
        <v>2</v>
      </c>
      <c r="L105" s="21">
        <v>0</v>
      </c>
      <c r="M105" s="21">
        <v>0</v>
      </c>
      <c r="N105" s="21">
        <v>0</v>
      </c>
      <c r="O105" s="21">
        <v>0</v>
      </c>
      <c r="P105" s="21">
        <v>-0.009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901</v>
      </c>
      <c r="B106" s="20" t="s">
        <v>161</v>
      </c>
      <c r="C106" s="20">
        <v>5897.052</v>
      </c>
      <c r="D106" s="20">
        <v>6399.644</v>
      </c>
      <c r="E106" s="20">
        <v>0</v>
      </c>
      <c r="F106" s="20">
        <v>0</v>
      </c>
      <c r="G106" s="20">
        <v>0</v>
      </c>
      <c r="H106" s="20">
        <v>1</v>
      </c>
      <c r="I106" s="18">
        <v>1.478</v>
      </c>
      <c r="J106" s="18">
        <v>9.216</v>
      </c>
      <c r="K106" s="21">
        <v>4</v>
      </c>
      <c r="L106" s="21">
        <v>2</v>
      </c>
      <c r="M106" s="21">
        <v>0</v>
      </c>
      <c r="N106" s="21">
        <v>1</v>
      </c>
      <c r="O106" s="21">
        <v>0</v>
      </c>
      <c r="P106" s="21">
        <v>-4.289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902</v>
      </c>
      <c r="B107" s="20" t="s">
        <v>162</v>
      </c>
      <c r="C107" s="20">
        <v>5319.011</v>
      </c>
      <c r="D107" s="20">
        <v>6226.642</v>
      </c>
      <c r="E107" s="20">
        <v>0</v>
      </c>
      <c r="F107" s="20">
        <v>0</v>
      </c>
      <c r="G107" s="20">
        <v>0</v>
      </c>
      <c r="H107" s="20">
        <v>1</v>
      </c>
      <c r="I107" s="18">
        <v>0.599</v>
      </c>
      <c r="J107" s="18">
        <v>15.088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1.256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903</v>
      </c>
      <c r="B108" s="20" t="s">
        <v>163</v>
      </c>
      <c r="C108" s="20">
        <v>3766.408</v>
      </c>
      <c r="D108" s="20">
        <v>4444.086</v>
      </c>
      <c r="E108" s="20">
        <v>0</v>
      </c>
      <c r="F108" s="20">
        <v>0</v>
      </c>
      <c r="G108" s="20">
        <v>0</v>
      </c>
      <c r="H108" s="20">
        <v>1</v>
      </c>
      <c r="I108" s="18">
        <v>1.207</v>
      </c>
      <c r="J108" s="18">
        <v>16.272</v>
      </c>
      <c r="K108" s="21">
        <v>4</v>
      </c>
      <c r="L108" s="21">
        <v>2</v>
      </c>
      <c r="M108" s="21">
        <v>0</v>
      </c>
      <c r="N108" s="21">
        <v>1</v>
      </c>
      <c r="O108" s="21">
        <v>-1</v>
      </c>
      <c r="P108" s="21">
        <v>-4.317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904</v>
      </c>
      <c r="B109" s="20" t="s">
        <v>164</v>
      </c>
      <c r="C109" s="20">
        <v>4604.743</v>
      </c>
      <c r="D109" s="20">
        <v>5629.501</v>
      </c>
      <c r="E109" s="20">
        <v>0</v>
      </c>
      <c r="F109" s="20">
        <v>0</v>
      </c>
      <c r="G109" s="20">
        <v>0</v>
      </c>
      <c r="H109" s="20">
        <v>1</v>
      </c>
      <c r="I109" s="18">
        <v>0.579</v>
      </c>
      <c r="J109" s="18">
        <v>18.677</v>
      </c>
      <c r="K109" s="21">
        <v>4</v>
      </c>
      <c r="L109" s="21">
        <v>1</v>
      </c>
      <c r="M109" s="21">
        <v>-1</v>
      </c>
      <c r="N109" s="21">
        <v>1</v>
      </c>
      <c r="O109" s="21">
        <v>0</v>
      </c>
      <c r="P109" s="21">
        <v>-2.512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906</v>
      </c>
      <c r="B110" s="20" t="s">
        <v>165</v>
      </c>
      <c r="C110" s="20">
        <v>4308.695</v>
      </c>
      <c r="D110" s="20">
        <v>5069.77</v>
      </c>
      <c r="E110" s="20">
        <v>0</v>
      </c>
      <c r="F110" s="20">
        <v>0</v>
      </c>
      <c r="G110" s="20">
        <v>0</v>
      </c>
      <c r="H110" s="20">
        <v>1</v>
      </c>
      <c r="I110" s="18">
        <v>0.491</v>
      </c>
      <c r="J110" s="18">
        <v>15.43</v>
      </c>
      <c r="K110" s="21">
        <v>3</v>
      </c>
      <c r="L110" s="21">
        <v>2</v>
      </c>
      <c r="M110" s="21">
        <v>0</v>
      </c>
      <c r="N110" s="21">
        <v>1</v>
      </c>
      <c r="O110" s="21">
        <v>0</v>
      </c>
      <c r="P110" s="21">
        <v>11.021</v>
      </c>
      <c r="Q110" s="21">
        <v>0</v>
      </c>
      <c r="R110" s="21">
        <v>1</v>
      </c>
      <c r="S110" s="22"/>
      <c r="T110" s="22"/>
      <c r="U110" s="22"/>
      <c r="V110" s="22"/>
      <c r="W110" s="22"/>
    </row>
    <row r="111" ht="16.5" spans="1:23">
      <c r="A111" s="20">
        <v>907</v>
      </c>
      <c r="B111" s="20" t="s">
        <v>166</v>
      </c>
      <c r="C111" s="20">
        <v>5230.554</v>
      </c>
      <c r="D111" s="20">
        <v>6396.842</v>
      </c>
      <c r="E111" s="20">
        <v>0</v>
      </c>
      <c r="F111" s="20">
        <v>0</v>
      </c>
      <c r="G111" s="20">
        <v>0</v>
      </c>
      <c r="H111" s="20">
        <v>1</v>
      </c>
      <c r="I111" s="18">
        <v>0.085</v>
      </c>
      <c r="J111" s="18">
        <v>18.302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1.237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908</v>
      </c>
      <c r="B112" s="20" t="s">
        <v>167</v>
      </c>
      <c r="C112" s="20">
        <v>2106.709</v>
      </c>
      <c r="D112" s="20">
        <v>2310.606</v>
      </c>
      <c r="E112" s="20">
        <v>0</v>
      </c>
      <c r="F112" s="20">
        <v>0</v>
      </c>
      <c r="G112" s="20">
        <v>0</v>
      </c>
      <c r="H112" s="20">
        <v>1</v>
      </c>
      <c r="I112" s="18">
        <v>4.608</v>
      </c>
      <c r="J112" s="18">
        <v>13.026</v>
      </c>
      <c r="K112" s="21">
        <v>4</v>
      </c>
      <c r="L112" s="21">
        <v>1</v>
      </c>
      <c r="M112" s="21">
        <v>0</v>
      </c>
      <c r="N112" s="21">
        <v>0</v>
      </c>
      <c r="O112" s="21">
        <v>0</v>
      </c>
      <c r="P112" s="21">
        <v>-13.852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909</v>
      </c>
      <c r="B113" s="20" t="s">
        <v>168</v>
      </c>
      <c r="C113" s="20">
        <v>2623.417</v>
      </c>
      <c r="D113" s="20">
        <v>3547.595</v>
      </c>
      <c r="E113" s="20">
        <v>0</v>
      </c>
      <c r="F113" s="20">
        <v>0</v>
      </c>
      <c r="G113" s="20">
        <v>0</v>
      </c>
      <c r="H113" s="20">
        <v>1</v>
      </c>
      <c r="I113" s="18">
        <v>4.157</v>
      </c>
      <c r="J113" s="18">
        <v>29.125</v>
      </c>
      <c r="K113" s="21">
        <v>4</v>
      </c>
      <c r="L113" s="21">
        <v>1</v>
      </c>
      <c r="M113" s="21">
        <v>-1</v>
      </c>
      <c r="N113" s="21">
        <v>1</v>
      </c>
      <c r="O113" s="21">
        <v>0</v>
      </c>
      <c r="P113" s="21">
        <v>-4.473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910</v>
      </c>
      <c r="B114" s="20" t="s">
        <v>169</v>
      </c>
      <c r="C114" s="20">
        <v>2099.277</v>
      </c>
      <c r="D114" s="20">
        <v>2530.337</v>
      </c>
      <c r="E114" s="20">
        <v>0</v>
      </c>
      <c r="F114" s="20">
        <v>0</v>
      </c>
      <c r="G114" s="20">
        <v>0</v>
      </c>
      <c r="H114" s="20">
        <v>1</v>
      </c>
      <c r="I114" s="18">
        <v>5.312</v>
      </c>
      <c r="J114" s="18">
        <v>21.443</v>
      </c>
      <c r="K114" s="21">
        <v>4</v>
      </c>
      <c r="L114" s="21">
        <v>2</v>
      </c>
      <c r="M114" s="21">
        <v>0</v>
      </c>
      <c r="N114" s="21">
        <v>1</v>
      </c>
      <c r="O114" s="21">
        <v>0</v>
      </c>
      <c r="P114" s="21">
        <v>10.802</v>
      </c>
      <c r="Q114" s="21">
        <v>0</v>
      </c>
      <c r="R114" s="21">
        <v>1</v>
      </c>
      <c r="S114" s="22"/>
      <c r="T114" s="22"/>
      <c r="U114" s="22"/>
      <c r="V114" s="22"/>
      <c r="W114" s="22"/>
    </row>
    <row r="115" ht="16.5" spans="1:23">
      <c r="A115" s="20">
        <v>922</v>
      </c>
      <c r="B115" s="20" t="s">
        <v>170</v>
      </c>
      <c r="C115" s="20">
        <v>5389.225</v>
      </c>
      <c r="D115" s="20">
        <v>5706.133</v>
      </c>
      <c r="E115" s="20">
        <v>0</v>
      </c>
      <c r="F115" s="20">
        <v>0</v>
      </c>
      <c r="G115" s="20">
        <v>0</v>
      </c>
      <c r="H115" s="20">
        <v>1</v>
      </c>
      <c r="I115" s="18">
        <v>1.322</v>
      </c>
      <c r="J115" s="18">
        <v>6.803</v>
      </c>
      <c r="K115" s="21">
        <v>4</v>
      </c>
      <c r="L115" s="21">
        <v>1</v>
      </c>
      <c r="M115" s="21">
        <v>-1</v>
      </c>
      <c r="N115" s="21">
        <v>1</v>
      </c>
      <c r="O115" s="21">
        <v>0</v>
      </c>
      <c r="P115" s="21">
        <v>-0.997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923</v>
      </c>
      <c r="B116" s="20" t="s">
        <v>171</v>
      </c>
      <c r="C116" s="20">
        <v>251.635</v>
      </c>
      <c r="D116" s="20">
        <v>252.931</v>
      </c>
      <c r="E116" s="20">
        <v>0</v>
      </c>
      <c r="F116" s="20">
        <v>0</v>
      </c>
      <c r="G116" s="20">
        <v>0</v>
      </c>
      <c r="H116" s="20">
        <v>1</v>
      </c>
      <c r="I116" s="18">
        <v>0.245</v>
      </c>
      <c r="J116" s="18">
        <v>0.756</v>
      </c>
      <c r="K116" s="21">
        <v>4</v>
      </c>
      <c r="L116" s="21">
        <v>1</v>
      </c>
      <c r="M116" s="21">
        <v>-1</v>
      </c>
      <c r="N116" s="21">
        <v>1</v>
      </c>
      <c r="O116" s="21">
        <v>0</v>
      </c>
      <c r="P116" s="21">
        <v>-6.327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926</v>
      </c>
      <c r="B117" s="20" t="s">
        <v>172</v>
      </c>
      <c r="C117" s="20">
        <v>2172.961</v>
      </c>
      <c r="D117" s="20">
        <v>2357.566</v>
      </c>
      <c r="E117" s="20">
        <v>0</v>
      </c>
      <c r="F117" s="20">
        <v>0</v>
      </c>
      <c r="G117" s="20">
        <v>0</v>
      </c>
      <c r="H117" s="20">
        <v>1</v>
      </c>
      <c r="I117" s="18">
        <v>0.674</v>
      </c>
      <c r="J117" s="18">
        <v>8.452</v>
      </c>
      <c r="K117" s="21">
        <v>4</v>
      </c>
      <c r="L117" s="21">
        <v>0</v>
      </c>
      <c r="M117" s="21">
        <v>-1</v>
      </c>
      <c r="N117" s="21">
        <v>1</v>
      </c>
      <c r="O117" s="21">
        <v>0</v>
      </c>
      <c r="P117" s="21">
        <v>8.074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927</v>
      </c>
      <c r="B118" s="20" t="s">
        <v>173</v>
      </c>
      <c r="C118" s="20">
        <v>1908.59</v>
      </c>
      <c r="D118" s="20">
        <v>2028.938</v>
      </c>
      <c r="E118" s="20">
        <v>0</v>
      </c>
      <c r="F118" s="20">
        <v>0</v>
      </c>
      <c r="G118" s="20">
        <v>0</v>
      </c>
      <c r="H118" s="20">
        <v>1</v>
      </c>
      <c r="I118" s="18">
        <v>1.076</v>
      </c>
      <c r="J118" s="18">
        <v>6.944</v>
      </c>
      <c r="K118" s="21">
        <v>3</v>
      </c>
      <c r="L118" s="21">
        <v>1</v>
      </c>
      <c r="M118" s="21">
        <v>0</v>
      </c>
      <c r="N118" s="21">
        <v>0</v>
      </c>
      <c r="O118" s="21">
        <v>0</v>
      </c>
      <c r="P118" s="21">
        <v>-12.211</v>
      </c>
      <c r="Q118" s="21">
        <v>0</v>
      </c>
      <c r="R118" s="21">
        <v>1</v>
      </c>
      <c r="S118" s="22"/>
      <c r="T118" s="22"/>
      <c r="U118" s="22"/>
      <c r="V118" s="22"/>
      <c r="W118" s="22"/>
    </row>
    <row r="119" ht="16.5" spans="1:23">
      <c r="A119" s="20">
        <v>928</v>
      </c>
      <c r="B119" s="20" t="s">
        <v>174</v>
      </c>
      <c r="C119" s="20">
        <v>2615.317</v>
      </c>
      <c r="D119" s="20">
        <v>2875.337</v>
      </c>
      <c r="E119" s="20">
        <v>0</v>
      </c>
      <c r="F119" s="20">
        <v>0</v>
      </c>
      <c r="G119" s="20">
        <v>0</v>
      </c>
      <c r="H119" s="20">
        <v>1</v>
      </c>
      <c r="I119" s="18">
        <v>4.586</v>
      </c>
      <c r="J119" s="18">
        <v>13.214</v>
      </c>
      <c r="K119" s="21">
        <v>4</v>
      </c>
      <c r="L119" s="21">
        <v>1</v>
      </c>
      <c r="M119" s="21">
        <v>0</v>
      </c>
      <c r="N119" s="21">
        <v>1</v>
      </c>
      <c r="O119" s="21">
        <v>0</v>
      </c>
      <c r="P119" s="21">
        <v>-3.76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929</v>
      </c>
      <c r="B120" s="20" t="s">
        <v>175</v>
      </c>
      <c r="C120" s="20">
        <v>2980.858</v>
      </c>
      <c r="D120" s="20">
        <v>3936.332</v>
      </c>
      <c r="E120" s="20">
        <v>0</v>
      </c>
      <c r="F120" s="20">
        <v>0</v>
      </c>
      <c r="G120" s="20">
        <v>0</v>
      </c>
      <c r="H120" s="20">
        <v>1</v>
      </c>
      <c r="I120" s="18">
        <v>3.721</v>
      </c>
      <c r="J120" s="18">
        <v>27.091</v>
      </c>
      <c r="K120" s="21">
        <v>4</v>
      </c>
      <c r="L120" s="21">
        <v>2</v>
      </c>
      <c r="M120" s="21">
        <v>0</v>
      </c>
      <c r="N120" s="21">
        <v>1</v>
      </c>
      <c r="O120" s="21">
        <v>0</v>
      </c>
      <c r="P120" s="21">
        <v>-4.747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930</v>
      </c>
      <c r="B121" s="20" t="s">
        <v>176</v>
      </c>
      <c r="C121" s="20">
        <v>2811.023</v>
      </c>
      <c r="D121" s="20">
        <v>3416.112</v>
      </c>
      <c r="E121" s="20">
        <v>0</v>
      </c>
      <c r="F121" s="20">
        <v>0</v>
      </c>
      <c r="G121" s="20">
        <v>0</v>
      </c>
      <c r="H121" s="20">
        <v>1</v>
      </c>
      <c r="I121" s="18">
        <v>4.768</v>
      </c>
      <c r="J121" s="18">
        <v>21.637</v>
      </c>
      <c r="K121" s="21">
        <v>4</v>
      </c>
      <c r="L121" s="21">
        <v>0</v>
      </c>
      <c r="M121" s="21">
        <v>-1</v>
      </c>
      <c r="N121" s="21">
        <v>1</v>
      </c>
      <c r="O121" s="21">
        <v>0</v>
      </c>
      <c r="P121" s="21">
        <v>0.234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937</v>
      </c>
      <c r="B122" s="20" t="s">
        <v>177</v>
      </c>
      <c r="C122" s="20">
        <v>2444.292</v>
      </c>
      <c r="D122" s="20">
        <v>2613.841</v>
      </c>
      <c r="E122" s="20">
        <v>0</v>
      </c>
      <c r="F122" s="20">
        <v>0</v>
      </c>
      <c r="G122" s="20">
        <v>0</v>
      </c>
      <c r="H122" s="20">
        <v>1</v>
      </c>
      <c r="I122" s="18">
        <v>3.039</v>
      </c>
      <c r="J122" s="18">
        <v>9.329</v>
      </c>
      <c r="K122" s="21">
        <v>4</v>
      </c>
      <c r="L122" s="21">
        <v>2</v>
      </c>
      <c r="M122" s="21">
        <v>0</v>
      </c>
      <c r="N122" s="21">
        <v>1</v>
      </c>
      <c r="O122" s="21">
        <v>0</v>
      </c>
      <c r="P122" s="21">
        <v>-13.831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941</v>
      </c>
      <c r="B123" s="20" t="s">
        <v>178</v>
      </c>
      <c r="C123" s="20">
        <v>1731.401</v>
      </c>
      <c r="D123" s="20">
        <v>2483.371</v>
      </c>
      <c r="E123" s="20">
        <v>0</v>
      </c>
      <c r="F123" s="20">
        <v>0</v>
      </c>
      <c r="G123" s="20">
        <v>0</v>
      </c>
      <c r="H123" s="20">
        <v>1</v>
      </c>
      <c r="I123" s="18">
        <v>9.057</v>
      </c>
      <c r="J123" s="18">
        <v>36.595</v>
      </c>
      <c r="K123" s="21">
        <v>4</v>
      </c>
      <c r="L123" s="21">
        <v>0</v>
      </c>
      <c r="M123" s="21">
        <v>-1</v>
      </c>
      <c r="N123" s="21">
        <v>1</v>
      </c>
      <c r="O123" s="21">
        <v>0</v>
      </c>
      <c r="P123" s="21">
        <v>-10.61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944</v>
      </c>
      <c r="B124" s="20" t="s">
        <v>179</v>
      </c>
      <c r="C124" s="20">
        <v>3534.959</v>
      </c>
      <c r="D124" s="20">
        <v>4626.315</v>
      </c>
      <c r="E124" s="20">
        <v>0</v>
      </c>
      <c r="F124" s="20">
        <v>0</v>
      </c>
      <c r="G124" s="20">
        <v>0</v>
      </c>
      <c r="H124" s="20">
        <v>1</v>
      </c>
      <c r="I124" s="18">
        <v>5.78</v>
      </c>
      <c r="J124" s="18">
        <v>28.007</v>
      </c>
      <c r="K124" s="21">
        <v>4</v>
      </c>
      <c r="L124" s="21">
        <v>2</v>
      </c>
      <c r="M124" s="21">
        <v>0</v>
      </c>
      <c r="N124" s="21">
        <v>0</v>
      </c>
      <c r="O124" s="21">
        <v>0</v>
      </c>
      <c r="P124" s="21">
        <v>-11.355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959</v>
      </c>
      <c r="B125" s="20" t="s">
        <v>180</v>
      </c>
      <c r="C125" s="20">
        <v>7385.813</v>
      </c>
      <c r="D125" s="20">
        <v>8015.675</v>
      </c>
      <c r="E125" s="20">
        <v>0</v>
      </c>
      <c r="F125" s="20">
        <v>0</v>
      </c>
      <c r="G125" s="20">
        <v>0</v>
      </c>
      <c r="H125" s="20">
        <v>1</v>
      </c>
      <c r="I125" s="18">
        <v>3.406</v>
      </c>
      <c r="J125" s="18">
        <v>10.996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0.691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961</v>
      </c>
      <c r="B126" s="20" t="s">
        <v>181</v>
      </c>
      <c r="C126" s="20">
        <v>3379.974</v>
      </c>
      <c r="D126" s="20">
        <v>4395.068</v>
      </c>
      <c r="E126" s="20">
        <v>0</v>
      </c>
      <c r="F126" s="20">
        <v>0</v>
      </c>
      <c r="G126" s="20">
        <v>0</v>
      </c>
      <c r="H126" s="20">
        <v>1</v>
      </c>
      <c r="I126" s="18">
        <v>5.886</v>
      </c>
      <c r="J126" s="18">
        <v>27.623</v>
      </c>
      <c r="K126" s="21">
        <v>4</v>
      </c>
      <c r="L126" s="21">
        <v>2</v>
      </c>
      <c r="M126" s="21">
        <v>-1</v>
      </c>
      <c r="N126" s="21">
        <v>1</v>
      </c>
      <c r="O126" s="21">
        <v>0</v>
      </c>
      <c r="P126" s="21">
        <v>-0.047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965</v>
      </c>
      <c r="B127" s="20" t="s">
        <v>182</v>
      </c>
      <c r="C127" s="20">
        <v>5274.234</v>
      </c>
      <c r="D127" s="20">
        <v>5642.936</v>
      </c>
      <c r="E127" s="20">
        <v>0</v>
      </c>
      <c r="F127" s="20">
        <v>0</v>
      </c>
      <c r="G127" s="20">
        <v>0</v>
      </c>
      <c r="H127" s="20">
        <v>1</v>
      </c>
      <c r="I127" s="18">
        <v>0.826</v>
      </c>
      <c r="J127" s="18">
        <v>7.306</v>
      </c>
      <c r="K127" s="21">
        <v>4</v>
      </c>
      <c r="L127" s="21">
        <v>1</v>
      </c>
      <c r="M127" s="21">
        <v>0</v>
      </c>
      <c r="N127" s="21">
        <v>1</v>
      </c>
      <c r="O127" s="21">
        <v>0</v>
      </c>
      <c r="P127" s="21">
        <v>-3.714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966</v>
      </c>
      <c r="B128" s="20" t="s">
        <v>183</v>
      </c>
      <c r="C128" s="20">
        <v>7283.648</v>
      </c>
      <c r="D128" s="20">
        <v>8661.37</v>
      </c>
      <c r="E128" s="20">
        <v>0</v>
      </c>
      <c r="F128" s="20">
        <v>0</v>
      </c>
      <c r="G128" s="20">
        <v>0</v>
      </c>
      <c r="H128" s="20">
        <v>1</v>
      </c>
      <c r="I128" s="18">
        <v>3.635</v>
      </c>
      <c r="J128" s="18">
        <v>18.963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-2.713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967</v>
      </c>
      <c r="B129" s="20" t="s">
        <v>184</v>
      </c>
      <c r="C129" s="20">
        <v>5939.276</v>
      </c>
      <c r="D129" s="20">
        <v>6470.48</v>
      </c>
      <c r="E129" s="20">
        <v>0</v>
      </c>
      <c r="F129" s="20">
        <v>0</v>
      </c>
      <c r="G129" s="20">
        <v>0</v>
      </c>
      <c r="H129" s="20">
        <v>1</v>
      </c>
      <c r="I129" s="18">
        <v>2.184</v>
      </c>
      <c r="J129" s="18">
        <v>10.214</v>
      </c>
      <c r="K129" s="21">
        <v>4</v>
      </c>
      <c r="L129" s="21">
        <v>1</v>
      </c>
      <c r="M129" s="21">
        <v>0</v>
      </c>
      <c r="N129" s="21">
        <v>1</v>
      </c>
      <c r="O129" s="21">
        <v>0</v>
      </c>
      <c r="P129" s="21">
        <v>-19.797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970</v>
      </c>
      <c r="B130" s="20" t="s">
        <v>185</v>
      </c>
      <c r="C130" s="20">
        <v>1659.049</v>
      </c>
      <c r="D130" s="20">
        <v>1828.125</v>
      </c>
      <c r="E130" s="20">
        <v>0</v>
      </c>
      <c r="F130" s="20">
        <v>0</v>
      </c>
      <c r="G130" s="20">
        <v>0</v>
      </c>
      <c r="H130" s="20">
        <v>1</v>
      </c>
      <c r="I130" s="18">
        <v>1.821</v>
      </c>
      <c r="J130" s="18">
        <v>10.901</v>
      </c>
      <c r="K130" s="21">
        <v>4</v>
      </c>
      <c r="L130" s="21">
        <v>2</v>
      </c>
      <c r="M130" s="21">
        <v>0</v>
      </c>
      <c r="N130" s="21">
        <v>1</v>
      </c>
      <c r="O130" s="21">
        <v>0</v>
      </c>
      <c r="P130" s="21">
        <v>-22.946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971</v>
      </c>
      <c r="B131" s="20" t="s">
        <v>186</v>
      </c>
      <c r="C131" s="20">
        <v>2691.897</v>
      </c>
      <c r="D131" s="20">
        <v>3337.384</v>
      </c>
      <c r="E131" s="20">
        <v>0</v>
      </c>
      <c r="F131" s="20">
        <v>0</v>
      </c>
      <c r="G131" s="20">
        <v>0</v>
      </c>
      <c r="H131" s="20">
        <v>1</v>
      </c>
      <c r="I131" s="18">
        <v>0.17</v>
      </c>
      <c r="J131" s="18">
        <v>19.478</v>
      </c>
      <c r="K131" s="21">
        <v>4</v>
      </c>
      <c r="L131" s="21">
        <v>2</v>
      </c>
      <c r="M131" s="21">
        <v>0</v>
      </c>
      <c r="N131" s="21">
        <v>1</v>
      </c>
      <c r="O131" s="21">
        <v>0</v>
      </c>
      <c r="P131" s="21">
        <v>13.675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977</v>
      </c>
      <c r="B132" s="20" t="s">
        <v>187</v>
      </c>
      <c r="C132" s="20">
        <v>1535.844</v>
      </c>
      <c r="D132" s="20">
        <v>2052.888</v>
      </c>
      <c r="E132" s="20">
        <v>0</v>
      </c>
      <c r="F132" s="20">
        <v>0</v>
      </c>
      <c r="G132" s="20">
        <v>0</v>
      </c>
      <c r="H132" s="20">
        <v>1</v>
      </c>
      <c r="I132" s="18">
        <v>9.801</v>
      </c>
      <c r="J132" s="18">
        <v>32.519</v>
      </c>
      <c r="K132" s="21">
        <v>4</v>
      </c>
      <c r="L132" s="21">
        <v>1</v>
      </c>
      <c r="M132" s="21">
        <v>0</v>
      </c>
      <c r="N132" s="21">
        <v>1</v>
      </c>
      <c r="O132" s="21">
        <v>0</v>
      </c>
      <c r="P132" s="21">
        <v>-1.931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979</v>
      </c>
      <c r="B133" s="20" t="s">
        <v>188</v>
      </c>
      <c r="C133" s="20">
        <v>5059.773</v>
      </c>
      <c r="D133" s="20">
        <v>6254.571</v>
      </c>
      <c r="E133" s="20">
        <v>0</v>
      </c>
      <c r="F133" s="20">
        <v>0</v>
      </c>
      <c r="G133" s="20">
        <v>0</v>
      </c>
      <c r="H133" s="20">
        <v>1</v>
      </c>
      <c r="I133" s="18">
        <v>4.683</v>
      </c>
      <c r="J133" s="18">
        <v>22.891</v>
      </c>
      <c r="K133" s="21">
        <v>4</v>
      </c>
      <c r="L133" s="21">
        <v>1</v>
      </c>
      <c r="M133" s="21">
        <v>-1</v>
      </c>
      <c r="N133" s="21">
        <v>1</v>
      </c>
      <c r="O133" s="21">
        <v>0</v>
      </c>
      <c r="P133" s="21">
        <v>-4.163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980</v>
      </c>
      <c r="B134" s="20" t="s">
        <v>189</v>
      </c>
      <c r="C134" s="20">
        <v>3077.152</v>
      </c>
      <c r="D134" s="20">
        <v>3426.416</v>
      </c>
      <c r="E134" s="20">
        <v>0</v>
      </c>
      <c r="F134" s="20">
        <v>0</v>
      </c>
      <c r="G134" s="20">
        <v>0</v>
      </c>
      <c r="H134" s="20">
        <v>1</v>
      </c>
      <c r="I134" s="18">
        <v>0.498</v>
      </c>
      <c r="J134" s="18">
        <v>10.641</v>
      </c>
      <c r="K134" s="21">
        <v>4</v>
      </c>
      <c r="L134" s="21">
        <v>1</v>
      </c>
      <c r="M134" s="21">
        <v>-1</v>
      </c>
      <c r="N134" s="21">
        <v>1</v>
      </c>
      <c r="O134" s="21">
        <v>0</v>
      </c>
      <c r="P134" s="21">
        <v>-4.268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982</v>
      </c>
      <c r="B135" s="20" t="s">
        <v>190</v>
      </c>
      <c r="C135" s="20">
        <v>7437.544</v>
      </c>
      <c r="D135" s="20">
        <v>8879.177</v>
      </c>
      <c r="E135" s="20">
        <v>0</v>
      </c>
      <c r="F135" s="20">
        <v>0</v>
      </c>
      <c r="G135" s="20">
        <v>0</v>
      </c>
      <c r="H135" s="20">
        <v>1</v>
      </c>
      <c r="I135" s="18">
        <v>0.836</v>
      </c>
      <c r="J135" s="18">
        <v>16.936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-1.799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984</v>
      </c>
      <c r="B136" s="20" t="s">
        <v>191</v>
      </c>
      <c r="C136" s="20">
        <v>3980.725</v>
      </c>
      <c r="D136" s="20">
        <v>4672.149</v>
      </c>
      <c r="E136" s="20">
        <v>0</v>
      </c>
      <c r="F136" s="20">
        <v>0</v>
      </c>
      <c r="G136" s="20">
        <v>0</v>
      </c>
      <c r="H136" s="20">
        <v>1</v>
      </c>
      <c r="I136" s="18">
        <v>1.388</v>
      </c>
      <c r="J136" s="18">
        <v>15.981</v>
      </c>
      <c r="K136" s="21">
        <v>4</v>
      </c>
      <c r="L136" s="21">
        <v>1</v>
      </c>
      <c r="M136" s="21">
        <v>-1</v>
      </c>
      <c r="N136" s="21">
        <v>1</v>
      </c>
      <c r="O136" s="21">
        <v>0</v>
      </c>
      <c r="P136" s="21">
        <v>-0.685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985</v>
      </c>
      <c r="B137" s="20" t="s">
        <v>192</v>
      </c>
      <c r="C137" s="20">
        <v>5005.865</v>
      </c>
      <c r="D137" s="20">
        <v>5860.755</v>
      </c>
      <c r="E137" s="20">
        <v>0</v>
      </c>
      <c r="F137" s="20">
        <v>0</v>
      </c>
      <c r="G137" s="20">
        <v>0</v>
      </c>
      <c r="H137" s="20">
        <v>1</v>
      </c>
      <c r="I137" s="18">
        <v>0.592</v>
      </c>
      <c r="J137" s="18">
        <v>15.092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2.072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986</v>
      </c>
      <c r="B138" s="20" t="s">
        <v>193</v>
      </c>
      <c r="C138" s="20">
        <v>2115.105</v>
      </c>
      <c r="D138" s="20">
        <v>2313.457</v>
      </c>
      <c r="E138" s="20">
        <v>0</v>
      </c>
      <c r="F138" s="20">
        <v>0</v>
      </c>
      <c r="G138" s="20">
        <v>0</v>
      </c>
      <c r="H138" s="20">
        <v>1</v>
      </c>
      <c r="I138" s="18">
        <v>4.091</v>
      </c>
      <c r="J138" s="18">
        <v>12.314</v>
      </c>
      <c r="K138" s="21">
        <v>4</v>
      </c>
      <c r="L138" s="21">
        <v>1</v>
      </c>
      <c r="M138" s="21">
        <v>0</v>
      </c>
      <c r="N138" s="21">
        <v>1</v>
      </c>
      <c r="O138" s="21">
        <v>-1</v>
      </c>
      <c r="P138" s="21">
        <v>-4.02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987</v>
      </c>
      <c r="B139" s="20" t="s">
        <v>194</v>
      </c>
      <c r="C139" s="20">
        <v>3401.871</v>
      </c>
      <c r="D139" s="20">
        <v>4433.048</v>
      </c>
      <c r="E139" s="20">
        <v>0</v>
      </c>
      <c r="F139" s="20">
        <v>0</v>
      </c>
      <c r="G139" s="20">
        <v>0</v>
      </c>
      <c r="H139" s="20">
        <v>1</v>
      </c>
      <c r="I139" s="18">
        <v>4.411</v>
      </c>
      <c r="J139" s="18">
        <v>26.646</v>
      </c>
      <c r="K139" s="21">
        <v>4</v>
      </c>
      <c r="L139" s="21">
        <v>2</v>
      </c>
      <c r="M139" s="21">
        <v>-1</v>
      </c>
      <c r="N139" s="21">
        <v>1</v>
      </c>
      <c r="O139" s="21">
        <v>0</v>
      </c>
      <c r="P139" s="21">
        <v>-1.254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988</v>
      </c>
      <c r="B140" s="20" t="s">
        <v>195</v>
      </c>
      <c r="C140" s="20">
        <v>3297.397</v>
      </c>
      <c r="D140" s="20">
        <v>3998.619</v>
      </c>
      <c r="E140" s="20">
        <v>0</v>
      </c>
      <c r="F140" s="20">
        <v>0</v>
      </c>
      <c r="G140" s="20">
        <v>0</v>
      </c>
      <c r="H140" s="20">
        <v>1</v>
      </c>
      <c r="I140" s="18">
        <v>4.443</v>
      </c>
      <c r="J140" s="18">
        <v>21.2</v>
      </c>
      <c r="K140" s="21">
        <v>4</v>
      </c>
      <c r="L140" s="21">
        <v>1</v>
      </c>
      <c r="M140" s="21">
        <v>-1</v>
      </c>
      <c r="N140" s="21">
        <v>1</v>
      </c>
      <c r="O140" s="21">
        <v>0</v>
      </c>
      <c r="P140" s="21">
        <v>-3.161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995</v>
      </c>
      <c r="B141" s="20" t="s">
        <v>196</v>
      </c>
      <c r="C141" s="20">
        <v>2533.8</v>
      </c>
      <c r="D141" s="20">
        <v>2695.259</v>
      </c>
      <c r="E141" s="20">
        <v>0</v>
      </c>
      <c r="F141" s="20">
        <v>0</v>
      </c>
      <c r="G141" s="20">
        <v>0</v>
      </c>
      <c r="H141" s="20">
        <v>1</v>
      </c>
      <c r="I141" s="18">
        <v>2.953</v>
      </c>
      <c r="J141" s="18">
        <v>8.767</v>
      </c>
      <c r="K141" s="21">
        <v>4</v>
      </c>
      <c r="L141" s="21">
        <v>0</v>
      </c>
      <c r="M141" s="21">
        <v>0</v>
      </c>
      <c r="N141" s="21">
        <v>1</v>
      </c>
      <c r="O141" s="21">
        <v>0</v>
      </c>
      <c r="P141" s="21">
        <v>-3.403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399002</v>
      </c>
      <c r="B142" s="20" t="s">
        <v>197</v>
      </c>
      <c r="C142" s="20">
        <v>14138.373</v>
      </c>
      <c r="D142" s="20">
        <v>17812.471</v>
      </c>
      <c r="E142" s="20">
        <v>0</v>
      </c>
      <c r="F142" s="20">
        <v>0</v>
      </c>
      <c r="G142" s="20">
        <v>0</v>
      </c>
      <c r="H142" s="20">
        <v>1</v>
      </c>
      <c r="I142" s="18">
        <v>0.056</v>
      </c>
      <c r="J142" s="18">
        <v>20.671</v>
      </c>
      <c r="K142" s="21">
        <v>4</v>
      </c>
      <c r="L142" s="21">
        <v>2</v>
      </c>
      <c r="M142" s="21">
        <v>0</v>
      </c>
      <c r="N142" s="21">
        <v>1</v>
      </c>
      <c r="O142" s="21">
        <v>0</v>
      </c>
      <c r="P142" s="21">
        <v>-2.581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399030</v>
      </c>
      <c r="B143" s="20" t="s">
        <v>198</v>
      </c>
      <c r="C143" s="20">
        <v>2974.556</v>
      </c>
      <c r="D143" s="20">
        <v>4486.737</v>
      </c>
      <c r="E143" s="20">
        <v>0</v>
      </c>
      <c r="F143" s="20">
        <v>0</v>
      </c>
      <c r="G143" s="20">
        <v>0</v>
      </c>
      <c r="H143" s="20">
        <v>1</v>
      </c>
      <c r="I143" s="18">
        <v>6.834</v>
      </c>
      <c r="J143" s="18">
        <v>38.234</v>
      </c>
      <c r="K143" s="21">
        <v>4</v>
      </c>
      <c r="L143" s="21">
        <v>1</v>
      </c>
      <c r="M143" s="21">
        <v>0</v>
      </c>
      <c r="N143" s="21">
        <v>1</v>
      </c>
      <c r="O143" s="21">
        <v>0</v>
      </c>
      <c r="P143" s="21">
        <v>-6.037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399060</v>
      </c>
      <c r="B144" s="20" t="s">
        <v>199</v>
      </c>
      <c r="C144" s="20">
        <v>2594.112</v>
      </c>
      <c r="D144" s="20">
        <v>3341.764</v>
      </c>
      <c r="E144" s="20">
        <v>0</v>
      </c>
      <c r="F144" s="20">
        <v>0</v>
      </c>
      <c r="G144" s="20">
        <v>0</v>
      </c>
      <c r="H144" s="20">
        <v>1</v>
      </c>
      <c r="I144" s="18">
        <v>4.099</v>
      </c>
      <c r="J144" s="18">
        <v>25.555</v>
      </c>
      <c r="K144" s="21">
        <v>4</v>
      </c>
      <c r="L144" s="21">
        <v>2</v>
      </c>
      <c r="M144" s="21">
        <v>0</v>
      </c>
      <c r="N144" s="21">
        <v>1</v>
      </c>
      <c r="O144" s="21">
        <v>0</v>
      </c>
      <c r="P144" s="21">
        <v>-1.306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399100</v>
      </c>
      <c r="B145" s="20" t="s">
        <v>200</v>
      </c>
      <c r="C145" s="20">
        <v>9831.401</v>
      </c>
      <c r="D145" s="20">
        <v>11809.877</v>
      </c>
      <c r="E145" s="20">
        <v>0</v>
      </c>
      <c r="F145" s="20">
        <v>0</v>
      </c>
      <c r="G145" s="20">
        <v>0</v>
      </c>
      <c r="H145" s="20">
        <v>1</v>
      </c>
      <c r="I145" s="18">
        <v>0.381</v>
      </c>
      <c r="J145" s="18">
        <v>17.07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-6.409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399101</v>
      </c>
      <c r="B146" s="20" t="s">
        <v>201</v>
      </c>
      <c r="C146" s="20">
        <v>12037.091</v>
      </c>
      <c r="D146" s="20">
        <v>14390.22</v>
      </c>
      <c r="E146" s="20">
        <v>0</v>
      </c>
      <c r="F146" s="20">
        <v>0</v>
      </c>
      <c r="G146" s="20">
        <v>0</v>
      </c>
      <c r="H146" s="20">
        <v>1</v>
      </c>
      <c r="I146" s="18">
        <v>0.026</v>
      </c>
      <c r="J146" s="18">
        <v>16.374</v>
      </c>
      <c r="K146" s="21">
        <v>4</v>
      </c>
      <c r="L146" s="21">
        <v>2</v>
      </c>
      <c r="M146" s="21">
        <v>0</v>
      </c>
      <c r="N146" s="21">
        <v>1</v>
      </c>
      <c r="O146" s="21">
        <v>-1</v>
      </c>
      <c r="P146" s="21">
        <v>-6.243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399106</v>
      </c>
      <c r="B147" s="20" t="s">
        <v>202</v>
      </c>
      <c r="C147" s="20">
        <v>2095.776</v>
      </c>
      <c r="D147" s="20">
        <v>2510.65</v>
      </c>
      <c r="E147" s="20">
        <v>0</v>
      </c>
      <c r="F147" s="20">
        <v>0</v>
      </c>
      <c r="G147" s="20">
        <v>0</v>
      </c>
      <c r="H147" s="20">
        <v>1</v>
      </c>
      <c r="I147" s="18">
        <v>0.275</v>
      </c>
      <c r="J147" s="18">
        <v>16.754</v>
      </c>
      <c r="K147" s="21">
        <v>4</v>
      </c>
      <c r="L147" s="21">
        <v>2</v>
      </c>
      <c r="M147" s="21">
        <v>0</v>
      </c>
      <c r="N147" s="21">
        <v>1</v>
      </c>
      <c r="O147" s="21">
        <v>-1</v>
      </c>
      <c r="P147" s="21">
        <v>-7.758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399107</v>
      </c>
      <c r="B148" s="20" t="s">
        <v>203</v>
      </c>
      <c r="C148" s="20">
        <v>2192.343</v>
      </c>
      <c r="D148" s="20">
        <v>2626.661</v>
      </c>
      <c r="E148" s="20">
        <v>0</v>
      </c>
      <c r="F148" s="20">
        <v>0</v>
      </c>
      <c r="G148" s="20">
        <v>0</v>
      </c>
      <c r="H148" s="20">
        <v>1</v>
      </c>
      <c r="I148" s="18">
        <v>0.278</v>
      </c>
      <c r="J148" s="18">
        <v>16.767</v>
      </c>
      <c r="K148" s="21">
        <v>3</v>
      </c>
      <c r="L148" s="21">
        <v>1</v>
      </c>
      <c r="M148" s="21">
        <v>0</v>
      </c>
      <c r="N148" s="21">
        <v>0</v>
      </c>
      <c r="O148" s="21">
        <v>0</v>
      </c>
      <c r="P148" s="21">
        <v>-2.94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399232</v>
      </c>
      <c r="B149" s="20" t="s">
        <v>204</v>
      </c>
      <c r="C149" s="20">
        <v>2846.822</v>
      </c>
      <c r="D149" s="20">
        <v>3610.416</v>
      </c>
      <c r="E149" s="20">
        <v>0</v>
      </c>
      <c r="F149" s="20">
        <v>0</v>
      </c>
      <c r="G149" s="20">
        <v>0</v>
      </c>
      <c r="H149" s="20">
        <v>1</v>
      </c>
      <c r="I149" s="18">
        <v>3.528</v>
      </c>
      <c r="J149" s="18">
        <v>23.931</v>
      </c>
      <c r="K149" s="21">
        <v>3</v>
      </c>
      <c r="L149" s="21">
        <v>1</v>
      </c>
      <c r="M149" s="21">
        <v>0</v>
      </c>
      <c r="N149" s="21">
        <v>0</v>
      </c>
      <c r="O149" s="21">
        <v>0</v>
      </c>
      <c r="P149" s="21">
        <v>-2.838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399233</v>
      </c>
      <c r="B150" s="20" t="s">
        <v>205</v>
      </c>
      <c r="C150" s="20">
        <v>2700.989</v>
      </c>
      <c r="D150" s="20">
        <v>3369.931</v>
      </c>
      <c r="E150" s="20">
        <v>0</v>
      </c>
      <c r="F150" s="20">
        <v>0</v>
      </c>
      <c r="G150" s="20">
        <v>0</v>
      </c>
      <c r="H150" s="20">
        <v>1</v>
      </c>
      <c r="I150" s="18">
        <v>1.14</v>
      </c>
      <c r="J150" s="18">
        <v>20.764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-6.549</v>
      </c>
      <c r="Q150" s="21">
        <v>0</v>
      </c>
      <c r="R150" s="21">
        <v>-1</v>
      </c>
      <c r="S150" s="22"/>
      <c r="T150" s="22"/>
      <c r="U150" s="22"/>
      <c r="V150" s="22"/>
      <c r="W150" s="22"/>
    </row>
    <row r="151" ht="16.5" spans="1:23">
      <c r="A151" s="20">
        <v>399234</v>
      </c>
      <c r="B151" s="20" t="s">
        <v>206</v>
      </c>
      <c r="C151" s="20">
        <v>865.799</v>
      </c>
      <c r="D151" s="20">
        <v>941.483</v>
      </c>
      <c r="E151" s="20">
        <v>0</v>
      </c>
      <c r="F151" s="20">
        <v>0</v>
      </c>
      <c r="G151" s="20">
        <v>0</v>
      </c>
      <c r="H151" s="20">
        <v>1</v>
      </c>
      <c r="I151" s="18">
        <v>4.13</v>
      </c>
      <c r="J151" s="18">
        <v>11.837</v>
      </c>
      <c r="K151" s="21">
        <v>2</v>
      </c>
      <c r="L151" s="21">
        <v>1</v>
      </c>
      <c r="M151" s="21">
        <v>0</v>
      </c>
      <c r="N151" s="21">
        <v>0</v>
      </c>
      <c r="O151" s="21">
        <v>0</v>
      </c>
      <c r="P151" s="21">
        <v>1.102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399235</v>
      </c>
      <c r="B152" s="20" t="s">
        <v>207</v>
      </c>
      <c r="C152" s="20">
        <v>952.113</v>
      </c>
      <c r="D152" s="20">
        <v>1108.18</v>
      </c>
      <c r="E152" s="20">
        <v>0</v>
      </c>
      <c r="F152" s="20">
        <v>0</v>
      </c>
      <c r="G152" s="20">
        <v>0</v>
      </c>
      <c r="H152" s="20">
        <v>1</v>
      </c>
      <c r="I152" s="18">
        <v>0.63</v>
      </c>
      <c r="J152" s="18">
        <v>14.624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-7.709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399236</v>
      </c>
      <c r="B153" s="20" t="s">
        <v>208</v>
      </c>
      <c r="C153" s="20">
        <v>1352.632</v>
      </c>
      <c r="D153" s="20">
        <v>1543.418</v>
      </c>
      <c r="E153" s="20">
        <v>0</v>
      </c>
      <c r="F153" s="20">
        <v>0</v>
      </c>
      <c r="G153" s="20">
        <v>0</v>
      </c>
      <c r="H153" s="20">
        <v>1</v>
      </c>
      <c r="I153" s="18">
        <v>5.829</v>
      </c>
      <c r="J153" s="18">
        <v>17.47</v>
      </c>
      <c r="K153" s="21">
        <v>4</v>
      </c>
      <c r="L153" s="21">
        <v>1</v>
      </c>
      <c r="M153" s="21">
        <v>0</v>
      </c>
      <c r="N153" s="21">
        <v>0</v>
      </c>
      <c r="O153" s="21">
        <v>0</v>
      </c>
      <c r="P153" s="21">
        <v>-1.367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399244</v>
      </c>
      <c r="B154" s="20" t="s">
        <v>209</v>
      </c>
      <c r="C154" s="20">
        <v>551.052</v>
      </c>
      <c r="D154" s="20">
        <v>634.057</v>
      </c>
      <c r="E154" s="20">
        <v>0</v>
      </c>
      <c r="F154" s="20">
        <v>0</v>
      </c>
      <c r="G154" s="20">
        <v>0</v>
      </c>
      <c r="H154" s="20">
        <v>1</v>
      </c>
      <c r="I154" s="18">
        <v>2.289</v>
      </c>
      <c r="J154" s="18">
        <v>15.08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-3.498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399249</v>
      </c>
      <c r="B155" s="20" t="s">
        <v>210</v>
      </c>
      <c r="C155" s="20">
        <v>2317.059</v>
      </c>
      <c r="D155" s="20">
        <v>2800.935</v>
      </c>
      <c r="E155" s="20">
        <v>0</v>
      </c>
      <c r="F155" s="20">
        <v>0</v>
      </c>
      <c r="G155" s="20">
        <v>0</v>
      </c>
      <c r="H155" s="20">
        <v>1</v>
      </c>
      <c r="I155" s="18">
        <v>11.373</v>
      </c>
      <c r="J155" s="18">
        <v>26.683</v>
      </c>
      <c r="K155" s="21">
        <v>4</v>
      </c>
      <c r="L155" s="21">
        <v>2</v>
      </c>
      <c r="M155" s="21">
        <v>0</v>
      </c>
      <c r="N155" s="21">
        <v>0</v>
      </c>
      <c r="O155" s="21">
        <v>0</v>
      </c>
      <c r="P155" s="21">
        <v>0.726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399258</v>
      </c>
      <c r="B156" s="20" t="s">
        <v>211</v>
      </c>
      <c r="C156" s="20">
        <v>3216.281</v>
      </c>
      <c r="D156" s="20">
        <v>4286.023</v>
      </c>
      <c r="E156" s="20">
        <v>0</v>
      </c>
      <c r="F156" s="20">
        <v>0</v>
      </c>
      <c r="G156" s="20">
        <v>0</v>
      </c>
      <c r="H156" s="20">
        <v>1</v>
      </c>
      <c r="I156" s="18">
        <v>6.741</v>
      </c>
      <c r="J156" s="18">
        <v>30.017</v>
      </c>
      <c r="K156" s="21">
        <v>4</v>
      </c>
      <c r="L156" s="21">
        <v>1</v>
      </c>
      <c r="M156" s="21">
        <v>0</v>
      </c>
      <c r="N156" s="21">
        <v>0</v>
      </c>
      <c r="O156" s="21">
        <v>0</v>
      </c>
      <c r="P156" s="21">
        <v>-6.215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399259</v>
      </c>
      <c r="B157" s="20" t="s">
        <v>212</v>
      </c>
      <c r="C157" s="20">
        <v>3346.178</v>
      </c>
      <c r="D157" s="20">
        <v>4892.31</v>
      </c>
      <c r="E157" s="20">
        <v>0</v>
      </c>
      <c r="F157" s="20">
        <v>0</v>
      </c>
      <c r="G157" s="20">
        <v>0</v>
      </c>
      <c r="H157" s="20">
        <v>1</v>
      </c>
      <c r="I157" s="18">
        <v>7.883</v>
      </c>
      <c r="J157" s="18">
        <v>36.995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-3.034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399260</v>
      </c>
      <c r="B158" s="20" t="s">
        <v>213</v>
      </c>
      <c r="C158" s="20">
        <v>2733.371</v>
      </c>
      <c r="D158" s="20">
        <v>3679.398</v>
      </c>
      <c r="E158" s="20">
        <v>0</v>
      </c>
      <c r="F158" s="20">
        <v>0</v>
      </c>
      <c r="G158" s="20">
        <v>0</v>
      </c>
      <c r="H158" s="20">
        <v>1</v>
      </c>
      <c r="I158" s="18">
        <v>0.793</v>
      </c>
      <c r="J158" s="18">
        <v>26.3</v>
      </c>
      <c r="K158" s="21">
        <v>4</v>
      </c>
      <c r="L158" s="21">
        <v>2</v>
      </c>
      <c r="M158" s="21">
        <v>0</v>
      </c>
      <c r="N158" s="21">
        <v>0</v>
      </c>
      <c r="O158" s="21">
        <v>0</v>
      </c>
      <c r="P158" s="21">
        <v>-1.392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399261</v>
      </c>
      <c r="B159" s="20" t="s">
        <v>214</v>
      </c>
      <c r="C159" s="20">
        <v>3615.699</v>
      </c>
      <c r="D159" s="20">
        <v>5834.295</v>
      </c>
      <c r="E159" s="20">
        <v>0</v>
      </c>
      <c r="F159" s="20">
        <v>0</v>
      </c>
      <c r="G159" s="20">
        <v>0</v>
      </c>
      <c r="H159" s="20">
        <v>1</v>
      </c>
      <c r="I159" s="18">
        <v>2.371</v>
      </c>
      <c r="J159" s="18">
        <v>39.496</v>
      </c>
      <c r="K159" s="21">
        <v>3</v>
      </c>
      <c r="L159" s="21">
        <v>1</v>
      </c>
      <c r="M159" s="21">
        <v>0</v>
      </c>
      <c r="N159" s="21">
        <v>0</v>
      </c>
      <c r="O159" s="21">
        <v>0</v>
      </c>
      <c r="P159" s="21">
        <v>-1.427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399266</v>
      </c>
      <c r="B160" s="20" t="s">
        <v>215</v>
      </c>
      <c r="C160" s="20">
        <v>2290.859</v>
      </c>
      <c r="D160" s="20">
        <v>3526.303</v>
      </c>
      <c r="E160" s="20">
        <v>0</v>
      </c>
      <c r="F160" s="20">
        <v>0</v>
      </c>
      <c r="G160" s="20">
        <v>0</v>
      </c>
      <c r="H160" s="20">
        <v>1</v>
      </c>
      <c r="I160" s="18">
        <v>6.798</v>
      </c>
      <c r="J160" s="18">
        <v>39.451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-1.405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399269</v>
      </c>
      <c r="B161" s="20" t="s">
        <v>216</v>
      </c>
      <c r="C161" s="20">
        <v>4754.094</v>
      </c>
      <c r="D161" s="20">
        <v>7618.523</v>
      </c>
      <c r="E161" s="20">
        <v>0</v>
      </c>
      <c r="F161" s="20">
        <v>0</v>
      </c>
      <c r="G161" s="20">
        <v>0</v>
      </c>
      <c r="H161" s="20">
        <v>1</v>
      </c>
      <c r="I161" s="18">
        <v>0.566</v>
      </c>
      <c r="J161" s="18">
        <v>37.951</v>
      </c>
      <c r="K161" s="21">
        <v>4</v>
      </c>
      <c r="L161" s="21">
        <v>1</v>
      </c>
      <c r="M161" s="21">
        <v>0</v>
      </c>
      <c r="N161" s="21">
        <v>0</v>
      </c>
      <c r="O161" s="21">
        <v>0</v>
      </c>
      <c r="P161" s="21">
        <v>-3.635</v>
      </c>
      <c r="Q161" s="21">
        <v>0</v>
      </c>
      <c r="R161" s="21">
        <v>-1</v>
      </c>
      <c r="S161" s="22"/>
      <c r="T161" s="22"/>
      <c r="U161" s="22"/>
      <c r="V161" s="22"/>
      <c r="W161" s="22"/>
    </row>
    <row r="162" ht="16.5" spans="1:23">
      <c r="A162" s="20">
        <v>399276</v>
      </c>
      <c r="B162" s="20" t="s">
        <v>217</v>
      </c>
      <c r="C162" s="20">
        <v>5036.325</v>
      </c>
      <c r="D162" s="20">
        <v>7592.069</v>
      </c>
      <c r="E162" s="20">
        <v>0</v>
      </c>
      <c r="F162" s="20">
        <v>0</v>
      </c>
      <c r="G162" s="20">
        <v>0</v>
      </c>
      <c r="H162" s="20">
        <v>1</v>
      </c>
      <c r="I162" s="18">
        <v>2.622</v>
      </c>
      <c r="J162" s="18">
        <v>35.403</v>
      </c>
      <c r="K162" s="21">
        <v>4</v>
      </c>
      <c r="L162" s="21">
        <v>1</v>
      </c>
      <c r="M162" s="21">
        <v>0</v>
      </c>
      <c r="N162" s="21">
        <v>0</v>
      </c>
      <c r="O162" s="21">
        <v>0</v>
      </c>
      <c r="P162" s="21">
        <v>-2.775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399278</v>
      </c>
      <c r="B163" s="20" t="s">
        <v>218</v>
      </c>
      <c r="C163" s="20">
        <v>1600.028</v>
      </c>
      <c r="D163" s="20">
        <v>2089.93</v>
      </c>
      <c r="E163" s="20">
        <v>0</v>
      </c>
      <c r="F163" s="20">
        <v>0</v>
      </c>
      <c r="G163" s="20">
        <v>0</v>
      </c>
      <c r="H163" s="20">
        <v>1</v>
      </c>
      <c r="I163" s="18">
        <v>1.009</v>
      </c>
      <c r="J163" s="18">
        <v>24.214</v>
      </c>
      <c r="K163" s="21">
        <v>4</v>
      </c>
      <c r="L163" s="21">
        <v>1</v>
      </c>
      <c r="M163" s="21">
        <v>0</v>
      </c>
      <c r="N163" s="21">
        <v>1</v>
      </c>
      <c r="O163" s="21">
        <v>0</v>
      </c>
      <c r="P163" s="21">
        <v>-1.169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399289</v>
      </c>
      <c r="B164" s="20" t="s">
        <v>219</v>
      </c>
      <c r="C164" s="20">
        <v>119.351</v>
      </c>
      <c r="D164" s="20">
        <v>120.213</v>
      </c>
      <c r="E164" s="20">
        <v>0</v>
      </c>
      <c r="F164" s="20">
        <v>0</v>
      </c>
      <c r="G164" s="20">
        <v>0</v>
      </c>
      <c r="H164" s="20">
        <v>1</v>
      </c>
      <c r="I164" s="18">
        <v>0.415</v>
      </c>
      <c r="J164" s="18">
        <v>1.129</v>
      </c>
      <c r="K164" s="21">
        <v>4</v>
      </c>
      <c r="L164" s="21">
        <v>1</v>
      </c>
      <c r="M164" s="21">
        <v>0</v>
      </c>
      <c r="N164" s="21">
        <v>1</v>
      </c>
      <c r="O164" s="21">
        <v>-1</v>
      </c>
      <c r="P164" s="21">
        <v>-5.191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399290</v>
      </c>
      <c r="B165" s="20" t="s">
        <v>220</v>
      </c>
      <c r="C165" s="20">
        <v>170.747</v>
      </c>
      <c r="D165" s="20">
        <v>190.24</v>
      </c>
      <c r="E165" s="20">
        <v>0</v>
      </c>
      <c r="F165" s="20">
        <v>0</v>
      </c>
      <c r="G165" s="20">
        <v>0</v>
      </c>
      <c r="H165" s="20">
        <v>1</v>
      </c>
      <c r="I165" s="18">
        <v>1.327</v>
      </c>
      <c r="J165" s="18">
        <v>11.437</v>
      </c>
      <c r="K165" s="21">
        <v>4</v>
      </c>
      <c r="L165" s="21">
        <v>1</v>
      </c>
      <c r="M165" s="21">
        <v>0</v>
      </c>
      <c r="N165" s="21">
        <v>1</v>
      </c>
      <c r="O165" s="21">
        <v>0</v>
      </c>
      <c r="P165" s="21">
        <v>-19.867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399291</v>
      </c>
      <c r="B166" s="20" t="s">
        <v>221</v>
      </c>
      <c r="C166" s="20">
        <v>3745.976</v>
      </c>
      <c r="D166" s="20">
        <v>4442.096</v>
      </c>
      <c r="E166" s="20">
        <v>0</v>
      </c>
      <c r="F166" s="20">
        <v>0</v>
      </c>
      <c r="G166" s="20">
        <v>0</v>
      </c>
      <c r="H166" s="20">
        <v>1</v>
      </c>
      <c r="I166" s="18">
        <v>0.58</v>
      </c>
      <c r="J166" s="18">
        <v>16.16</v>
      </c>
      <c r="K166" s="21">
        <v>4</v>
      </c>
      <c r="L166" s="21">
        <v>1</v>
      </c>
      <c r="M166" s="21">
        <v>0</v>
      </c>
      <c r="N166" s="21">
        <v>1</v>
      </c>
      <c r="O166" s="21">
        <v>0</v>
      </c>
      <c r="P166" s="21">
        <v>-2.716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399294</v>
      </c>
      <c r="B167" s="20" t="s">
        <v>222</v>
      </c>
      <c r="C167" s="20">
        <v>2761.474</v>
      </c>
      <c r="D167" s="20">
        <v>3582.407</v>
      </c>
      <c r="E167" s="20">
        <v>0</v>
      </c>
      <c r="F167" s="20">
        <v>0</v>
      </c>
      <c r="G167" s="20">
        <v>0</v>
      </c>
      <c r="H167" s="20">
        <v>1</v>
      </c>
      <c r="I167" s="18">
        <v>2.12</v>
      </c>
      <c r="J167" s="18">
        <v>24.55</v>
      </c>
      <c r="K167" s="21">
        <v>4</v>
      </c>
      <c r="L167" s="21">
        <v>2</v>
      </c>
      <c r="M167" s="21">
        <v>0</v>
      </c>
      <c r="N167" s="21">
        <v>1</v>
      </c>
      <c r="O167" s="21">
        <v>0</v>
      </c>
      <c r="P167" s="21">
        <v>56.283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399297</v>
      </c>
      <c r="B168" s="20" t="s">
        <v>223</v>
      </c>
      <c r="C168" s="20">
        <v>5355.444</v>
      </c>
      <c r="D168" s="20">
        <v>6067.689</v>
      </c>
      <c r="E168" s="20">
        <v>0</v>
      </c>
      <c r="F168" s="20">
        <v>0</v>
      </c>
      <c r="G168" s="20">
        <v>0</v>
      </c>
      <c r="H168" s="20">
        <v>1</v>
      </c>
      <c r="I168" s="18">
        <v>3.024</v>
      </c>
      <c r="J168" s="18">
        <v>14.408</v>
      </c>
      <c r="K168" s="21">
        <v>2</v>
      </c>
      <c r="L168" s="21">
        <v>2</v>
      </c>
      <c r="M168" s="21">
        <v>0</v>
      </c>
      <c r="N168" s="21">
        <v>0</v>
      </c>
      <c r="O168" s="21">
        <v>0</v>
      </c>
      <c r="P168" s="21">
        <v>11.429</v>
      </c>
      <c r="Q168" s="21">
        <v>0</v>
      </c>
      <c r="R168" s="21">
        <v>1</v>
      </c>
      <c r="S168" s="22"/>
      <c r="T168" s="22"/>
      <c r="U168" s="22"/>
      <c r="V168" s="22"/>
      <c r="W168" s="22"/>
    </row>
    <row r="169" ht="16.5" spans="1:23">
      <c r="A169" s="20">
        <v>399298</v>
      </c>
      <c r="B169" s="20" t="s">
        <v>224</v>
      </c>
      <c r="C169" s="20">
        <v>211.949</v>
      </c>
      <c r="D169" s="20">
        <v>212.945</v>
      </c>
      <c r="E169" s="20">
        <v>0</v>
      </c>
      <c r="F169" s="20">
        <v>0</v>
      </c>
      <c r="G169" s="20">
        <v>0</v>
      </c>
      <c r="H169" s="20">
        <v>1</v>
      </c>
      <c r="I169" s="18">
        <v>0.267</v>
      </c>
      <c r="J169" s="18">
        <v>0.733</v>
      </c>
      <c r="K169" s="21">
        <v>4</v>
      </c>
      <c r="L169" s="21">
        <v>1</v>
      </c>
      <c r="M169" s="21">
        <v>0</v>
      </c>
      <c r="N169" s="21">
        <v>1</v>
      </c>
      <c r="O169" s="21">
        <v>0</v>
      </c>
      <c r="P169" s="21">
        <v>-34.066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399299</v>
      </c>
      <c r="B170" s="20" t="s">
        <v>225</v>
      </c>
      <c r="C170" s="20">
        <v>243.816</v>
      </c>
      <c r="D170" s="20">
        <v>244.995</v>
      </c>
      <c r="E170" s="20">
        <v>0</v>
      </c>
      <c r="F170" s="20">
        <v>0</v>
      </c>
      <c r="G170" s="20">
        <v>0</v>
      </c>
      <c r="H170" s="20">
        <v>1</v>
      </c>
      <c r="I170" s="18">
        <v>0.276</v>
      </c>
      <c r="J170" s="18">
        <v>0.755</v>
      </c>
      <c r="K170" s="21">
        <v>4</v>
      </c>
      <c r="L170" s="21">
        <v>2</v>
      </c>
      <c r="M170" s="21">
        <v>0</v>
      </c>
      <c r="N170" s="21">
        <v>0</v>
      </c>
      <c r="O170" s="21">
        <v>0</v>
      </c>
      <c r="P170" s="21">
        <v>-29.005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399300</v>
      </c>
      <c r="B171" s="20" t="s">
        <v>137</v>
      </c>
      <c r="C171" s="20">
        <v>3974.606</v>
      </c>
      <c r="D171" s="20">
        <v>4619.034</v>
      </c>
      <c r="E171" s="20">
        <v>0</v>
      </c>
      <c r="F171" s="20">
        <v>0</v>
      </c>
      <c r="G171" s="20">
        <v>0</v>
      </c>
      <c r="H171" s="20">
        <v>1</v>
      </c>
      <c r="I171" s="18">
        <v>0.712</v>
      </c>
      <c r="J171" s="18">
        <v>14.564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6.279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399301</v>
      </c>
      <c r="B172" s="20" t="s">
        <v>226</v>
      </c>
      <c r="C172" s="20">
        <v>215.773</v>
      </c>
      <c r="D172" s="20">
        <v>216.787</v>
      </c>
      <c r="E172" s="20">
        <v>0</v>
      </c>
      <c r="F172" s="20">
        <v>0</v>
      </c>
      <c r="G172" s="20">
        <v>0</v>
      </c>
      <c r="H172" s="20">
        <v>1</v>
      </c>
      <c r="I172" s="18">
        <v>0.267</v>
      </c>
      <c r="J172" s="18">
        <v>0.734</v>
      </c>
      <c r="K172" s="21">
        <v>2</v>
      </c>
      <c r="L172" s="21">
        <v>2</v>
      </c>
      <c r="M172" s="21">
        <v>0</v>
      </c>
      <c r="N172" s="21">
        <v>0</v>
      </c>
      <c r="O172" s="21">
        <v>0</v>
      </c>
      <c r="P172" s="21">
        <v>6.474</v>
      </c>
      <c r="Q172" s="21">
        <v>0</v>
      </c>
      <c r="R172" s="21">
        <v>1</v>
      </c>
      <c r="S172" s="22"/>
      <c r="T172" s="22"/>
      <c r="U172" s="22"/>
      <c r="V172" s="22"/>
      <c r="W172" s="22"/>
    </row>
    <row r="173" ht="16.5" spans="1:23">
      <c r="A173" s="20">
        <v>399302</v>
      </c>
      <c r="B173" s="20" t="s">
        <v>227</v>
      </c>
      <c r="C173" s="20">
        <v>219.721</v>
      </c>
      <c r="D173" s="20">
        <v>220.524</v>
      </c>
      <c r="E173" s="20">
        <v>0</v>
      </c>
      <c r="F173" s="20">
        <v>0</v>
      </c>
      <c r="G173" s="20">
        <v>0</v>
      </c>
      <c r="H173" s="20">
        <v>1</v>
      </c>
      <c r="I173" s="18">
        <v>0.111</v>
      </c>
      <c r="J173" s="18">
        <v>0.475</v>
      </c>
      <c r="K173" s="21">
        <v>4</v>
      </c>
      <c r="L173" s="21">
        <v>2</v>
      </c>
      <c r="M173" s="21">
        <v>0</v>
      </c>
      <c r="N173" s="21">
        <v>1</v>
      </c>
      <c r="O173" s="21">
        <v>0</v>
      </c>
      <c r="P173" s="21">
        <v>56.835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399310</v>
      </c>
      <c r="B174" s="20" t="s">
        <v>228</v>
      </c>
      <c r="C174" s="20">
        <v>6480.021</v>
      </c>
      <c r="D174" s="20">
        <v>7944.389</v>
      </c>
      <c r="E174" s="20">
        <v>0</v>
      </c>
      <c r="F174" s="20">
        <v>0</v>
      </c>
      <c r="G174" s="20">
        <v>0</v>
      </c>
      <c r="H174" s="20">
        <v>1</v>
      </c>
      <c r="I174" s="18">
        <v>0.213</v>
      </c>
      <c r="J174" s="18">
        <v>18.606</v>
      </c>
      <c r="K174" s="21">
        <v>4</v>
      </c>
      <c r="L174" s="21">
        <v>1</v>
      </c>
      <c r="M174" s="21">
        <v>0</v>
      </c>
      <c r="N174" s="21">
        <v>1</v>
      </c>
      <c r="O174" s="21">
        <v>0</v>
      </c>
      <c r="P174" s="21">
        <v>-26.522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399311</v>
      </c>
      <c r="B175" s="20" t="s">
        <v>229</v>
      </c>
      <c r="C175" s="20">
        <v>4173.466</v>
      </c>
      <c r="D175" s="20">
        <v>4918.137</v>
      </c>
      <c r="E175" s="20">
        <v>0</v>
      </c>
      <c r="F175" s="20">
        <v>0</v>
      </c>
      <c r="G175" s="20">
        <v>0</v>
      </c>
      <c r="H175" s="20">
        <v>1</v>
      </c>
      <c r="I175" s="18">
        <v>0.478</v>
      </c>
      <c r="J175" s="18">
        <v>15.547</v>
      </c>
      <c r="K175" s="21">
        <v>4</v>
      </c>
      <c r="L175" s="21">
        <v>0</v>
      </c>
      <c r="M175" s="21">
        <v>0</v>
      </c>
      <c r="N175" s="21">
        <v>1</v>
      </c>
      <c r="O175" s="21">
        <v>0</v>
      </c>
      <c r="P175" s="21">
        <v>-13.553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399312</v>
      </c>
      <c r="B176" s="20" t="s">
        <v>230</v>
      </c>
      <c r="C176" s="20">
        <v>4474.707</v>
      </c>
      <c r="D176" s="20">
        <v>5429.033</v>
      </c>
      <c r="E176" s="20">
        <v>0</v>
      </c>
      <c r="F176" s="20">
        <v>0</v>
      </c>
      <c r="G176" s="20">
        <v>0</v>
      </c>
      <c r="H176" s="20">
        <v>1</v>
      </c>
      <c r="I176" s="18">
        <v>0.146</v>
      </c>
      <c r="J176" s="18">
        <v>17.698</v>
      </c>
      <c r="K176" s="21">
        <v>4</v>
      </c>
      <c r="L176" s="21">
        <v>1</v>
      </c>
      <c r="M176" s="21">
        <v>-1</v>
      </c>
      <c r="N176" s="21">
        <v>1</v>
      </c>
      <c r="O176" s="21">
        <v>0</v>
      </c>
      <c r="P176" s="21">
        <v>-5.388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399313</v>
      </c>
      <c r="B177" s="20" t="s">
        <v>231</v>
      </c>
      <c r="C177" s="20">
        <v>4785.008</v>
      </c>
      <c r="D177" s="20">
        <v>5456.962</v>
      </c>
      <c r="E177" s="20">
        <v>0</v>
      </c>
      <c r="F177" s="20">
        <v>0</v>
      </c>
      <c r="G177" s="20">
        <v>0</v>
      </c>
      <c r="H177" s="20">
        <v>1</v>
      </c>
      <c r="I177" s="18">
        <v>0.438</v>
      </c>
      <c r="J177" s="18">
        <v>12.697</v>
      </c>
      <c r="K177" s="21">
        <v>4</v>
      </c>
      <c r="L177" s="21">
        <v>1</v>
      </c>
      <c r="M177" s="21">
        <v>0</v>
      </c>
      <c r="N177" s="21">
        <v>1</v>
      </c>
      <c r="O177" s="21">
        <v>0</v>
      </c>
      <c r="P177" s="21">
        <v>-33.625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399314</v>
      </c>
      <c r="B178" s="20" t="s">
        <v>232</v>
      </c>
      <c r="C178" s="20">
        <v>4415.44</v>
      </c>
      <c r="D178" s="20">
        <v>5115.802</v>
      </c>
      <c r="E178" s="20">
        <v>0</v>
      </c>
      <c r="F178" s="20">
        <v>0</v>
      </c>
      <c r="G178" s="20">
        <v>0</v>
      </c>
      <c r="H178" s="20">
        <v>1</v>
      </c>
      <c r="I178" s="18">
        <v>0.679</v>
      </c>
      <c r="J178" s="18">
        <v>14.276</v>
      </c>
      <c r="K178" s="21">
        <v>4</v>
      </c>
      <c r="L178" s="21">
        <v>1</v>
      </c>
      <c r="M178" s="21">
        <v>-1</v>
      </c>
      <c r="N178" s="21">
        <v>1</v>
      </c>
      <c r="O178" s="21">
        <v>0</v>
      </c>
      <c r="P178" s="21">
        <v>-0.988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399315</v>
      </c>
      <c r="B179" s="20" t="s">
        <v>233</v>
      </c>
      <c r="C179" s="20">
        <v>3831.659</v>
      </c>
      <c r="D179" s="20">
        <v>4685.543</v>
      </c>
      <c r="E179" s="20">
        <v>0</v>
      </c>
      <c r="F179" s="20">
        <v>0</v>
      </c>
      <c r="G179" s="20">
        <v>0</v>
      </c>
      <c r="H179" s="20">
        <v>1</v>
      </c>
      <c r="I179" s="18">
        <v>0.006</v>
      </c>
      <c r="J179" s="18">
        <v>18.228</v>
      </c>
      <c r="K179" s="21">
        <v>4</v>
      </c>
      <c r="L179" s="21">
        <v>1</v>
      </c>
      <c r="M179" s="21">
        <v>-1</v>
      </c>
      <c r="N179" s="21">
        <v>1</v>
      </c>
      <c r="O179" s="21">
        <v>0</v>
      </c>
      <c r="P179" s="21">
        <v>-0.527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399317</v>
      </c>
      <c r="B180" s="20" t="s">
        <v>234</v>
      </c>
      <c r="C180" s="20">
        <v>5743.723</v>
      </c>
      <c r="D180" s="20">
        <v>6757.166</v>
      </c>
      <c r="E180" s="20">
        <v>0</v>
      </c>
      <c r="F180" s="20">
        <v>0</v>
      </c>
      <c r="G180" s="20">
        <v>0</v>
      </c>
      <c r="H180" s="20">
        <v>1</v>
      </c>
      <c r="I180" s="18">
        <v>0.78</v>
      </c>
      <c r="J180" s="18">
        <v>15.661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-5.321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399319</v>
      </c>
      <c r="B181" s="20" t="s">
        <v>235</v>
      </c>
      <c r="C181" s="20">
        <v>2413.384</v>
      </c>
      <c r="D181" s="20">
        <v>2996.409</v>
      </c>
      <c r="E181" s="20">
        <v>0</v>
      </c>
      <c r="F181" s="20">
        <v>0</v>
      </c>
      <c r="G181" s="20">
        <v>0</v>
      </c>
      <c r="H181" s="20">
        <v>1</v>
      </c>
      <c r="I181" s="18">
        <v>5.176</v>
      </c>
      <c r="J181" s="18">
        <v>23.626</v>
      </c>
      <c r="K181" s="21">
        <v>4</v>
      </c>
      <c r="L181" s="21">
        <v>2</v>
      </c>
      <c r="M181" s="21">
        <v>0</v>
      </c>
      <c r="N181" s="21">
        <v>1</v>
      </c>
      <c r="O181" s="21">
        <v>-1</v>
      </c>
      <c r="P181" s="21">
        <v>-6.695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399320</v>
      </c>
      <c r="B182" s="20" t="s">
        <v>39</v>
      </c>
      <c r="C182" s="20">
        <v>2126.706</v>
      </c>
      <c r="D182" s="20">
        <v>2228.044</v>
      </c>
      <c r="E182" s="20">
        <v>0</v>
      </c>
      <c r="F182" s="20">
        <v>0</v>
      </c>
      <c r="G182" s="20">
        <v>0</v>
      </c>
      <c r="H182" s="20">
        <v>1</v>
      </c>
      <c r="I182" s="18">
        <v>1.318</v>
      </c>
      <c r="J182" s="18">
        <v>5.806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-0.023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399322</v>
      </c>
      <c r="B183" s="20" t="s">
        <v>236</v>
      </c>
      <c r="C183" s="20">
        <v>8810.668</v>
      </c>
      <c r="D183" s="20">
        <v>10167.797</v>
      </c>
      <c r="E183" s="20">
        <v>0</v>
      </c>
      <c r="F183" s="20">
        <v>0</v>
      </c>
      <c r="G183" s="20">
        <v>0</v>
      </c>
      <c r="H183" s="20">
        <v>1</v>
      </c>
      <c r="I183" s="18">
        <v>3.387</v>
      </c>
      <c r="J183" s="18">
        <v>16.282</v>
      </c>
      <c r="K183" s="21">
        <v>2</v>
      </c>
      <c r="L183" s="21">
        <v>2</v>
      </c>
      <c r="M183" s="21">
        <v>0</v>
      </c>
      <c r="N183" s="21">
        <v>0</v>
      </c>
      <c r="O183" s="21">
        <v>0</v>
      </c>
      <c r="P183" s="21">
        <v>6.475</v>
      </c>
      <c r="Q183" s="21">
        <v>0</v>
      </c>
      <c r="R183" s="21">
        <v>1</v>
      </c>
      <c r="S183" s="22"/>
      <c r="T183" s="22"/>
      <c r="U183" s="22"/>
      <c r="V183" s="22"/>
      <c r="W183" s="22"/>
    </row>
    <row r="184" ht="16.5" spans="1:23">
      <c r="A184" s="20">
        <v>399324</v>
      </c>
      <c r="B184" s="20" t="s">
        <v>237</v>
      </c>
      <c r="C184" s="20">
        <v>8472.296</v>
      </c>
      <c r="D184" s="20">
        <v>9263.989</v>
      </c>
      <c r="E184" s="20">
        <v>0</v>
      </c>
      <c r="F184" s="20">
        <v>0</v>
      </c>
      <c r="G184" s="20">
        <v>0</v>
      </c>
      <c r="H184" s="20">
        <v>1</v>
      </c>
      <c r="I184" s="18">
        <v>0.1</v>
      </c>
      <c r="J184" s="18">
        <v>8.637</v>
      </c>
      <c r="K184" s="21">
        <v>4</v>
      </c>
      <c r="L184" s="21">
        <v>2</v>
      </c>
      <c r="M184" s="21">
        <v>-1</v>
      </c>
      <c r="N184" s="21">
        <v>1</v>
      </c>
      <c r="O184" s="21">
        <v>0</v>
      </c>
      <c r="P184" s="21">
        <v>-1.403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399328</v>
      </c>
      <c r="B185" s="20" t="s">
        <v>238</v>
      </c>
      <c r="C185" s="20">
        <v>8758.77</v>
      </c>
      <c r="D185" s="20">
        <v>11010.98</v>
      </c>
      <c r="E185" s="20">
        <v>0</v>
      </c>
      <c r="F185" s="20">
        <v>0</v>
      </c>
      <c r="G185" s="20">
        <v>0</v>
      </c>
      <c r="H185" s="20">
        <v>1</v>
      </c>
      <c r="I185" s="18">
        <v>2.124</v>
      </c>
      <c r="J185" s="18">
        <v>22.144</v>
      </c>
      <c r="K185" s="21">
        <v>4</v>
      </c>
      <c r="L185" s="21">
        <v>1</v>
      </c>
      <c r="M185" s="21">
        <v>-1</v>
      </c>
      <c r="N185" s="21">
        <v>1</v>
      </c>
      <c r="O185" s="21">
        <v>0</v>
      </c>
      <c r="P185" s="21">
        <v>-0.374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399337</v>
      </c>
      <c r="B186" s="20" t="s">
        <v>239</v>
      </c>
      <c r="C186" s="20">
        <v>4711.223</v>
      </c>
      <c r="D186" s="20">
        <v>6474.403</v>
      </c>
      <c r="E186" s="20">
        <v>0</v>
      </c>
      <c r="F186" s="20">
        <v>0</v>
      </c>
      <c r="G186" s="20">
        <v>0</v>
      </c>
      <c r="H186" s="20">
        <v>1</v>
      </c>
      <c r="I186" s="18">
        <v>0.149</v>
      </c>
      <c r="J186" s="18">
        <v>27.342</v>
      </c>
      <c r="K186" s="21">
        <v>4</v>
      </c>
      <c r="L186" s="21">
        <v>1</v>
      </c>
      <c r="M186" s="21">
        <v>0</v>
      </c>
      <c r="N186" s="21">
        <v>0</v>
      </c>
      <c r="O186" s="21">
        <v>0</v>
      </c>
      <c r="P186" s="21">
        <v>-3.165</v>
      </c>
      <c r="Q186" s="21">
        <v>0</v>
      </c>
      <c r="R186" s="21">
        <v>1</v>
      </c>
      <c r="S186" s="22"/>
      <c r="T186" s="22"/>
      <c r="U186" s="22"/>
      <c r="V186" s="22"/>
      <c r="W186" s="22"/>
    </row>
    <row r="187" ht="16.5" spans="1:23">
      <c r="A187" s="20">
        <v>399341</v>
      </c>
      <c r="B187" s="20" t="s">
        <v>240</v>
      </c>
      <c r="C187" s="20">
        <v>1475.478</v>
      </c>
      <c r="D187" s="20">
        <v>1696.745</v>
      </c>
      <c r="E187" s="20">
        <v>0</v>
      </c>
      <c r="F187" s="20">
        <v>0</v>
      </c>
      <c r="G187" s="20">
        <v>0</v>
      </c>
      <c r="H187" s="20">
        <v>1</v>
      </c>
      <c r="I187" s="18">
        <v>0.817</v>
      </c>
      <c r="J187" s="18">
        <v>13.751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-0.004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399346</v>
      </c>
      <c r="B188" s="20" t="s">
        <v>241</v>
      </c>
      <c r="C188" s="20">
        <v>3054.139</v>
      </c>
      <c r="D188" s="20">
        <v>4240.662</v>
      </c>
      <c r="E188" s="20">
        <v>0</v>
      </c>
      <c r="F188" s="20">
        <v>0</v>
      </c>
      <c r="G188" s="20">
        <v>0</v>
      </c>
      <c r="H188" s="20">
        <v>1</v>
      </c>
      <c r="I188" s="18">
        <v>2.212</v>
      </c>
      <c r="J188" s="18">
        <v>29.573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-6.433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399350</v>
      </c>
      <c r="B189" s="20" t="s">
        <v>242</v>
      </c>
      <c r="C189" s="20">
        <v>2142.681</v>
      </c>
      <c r="D189" s="20">
        <v>2847.859</v>
      </c>
      <c r="E189" s="20">
        <v>0</v>
      </c>
      <c r="F189" s="20">
        <v>0</v>
      </c>
      <c r="G189" s="20">
        <v>0</v>
      </c>
      <c r="H189" s="20">
        <v>1</v>
      </c>
      <c r="I189" s="18">
        <v>8.07</v>
      </c>
      <c r="J189" s="18">
        <v>30.833</v>
      </c>
      <c r="K189" s="21">
        <v>4</v>
      </c>
      <c r="L189" s="21">
        <v>2</v>
      </c>
      <c r="M189" s="21">
        <v>0</v>
      </c>
      <c r="N189" s="21">
        <v>1</v>
      </c>
      <c r="O189" s="21">
        <v>-1</v>
      </c>
      <c r="P189" s="21">
        <v>-3.05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399354</v>
      </c>
      <c r="B190" s="20" t="s">
        <v>243</v>
      </c>
      <c r="C190" s="20">
        <v>7349.53</v>
      </c>
      <c r="D190" s="20">
        <v>8353.938</v>
      </c>
      <c r="E190" s="20">
        <v>0</v>
      </c>
      <c r="F190" s="20">
        <v>0</v>
      </c>
      <c r="G190" s="20">
        <v>0</v>
      </c>
      <c r="H190" s="20">
        <v>1</v>
      </c>
      <c r="I190" s="18">
        <v>2.351</v>
      </c>
      <c r="J190" s="18">
        <v>14.091</v>
      </c>
      <c r="K190" s="21">
        <v>4</v>
      </c>
      <c r="L190" s="21">
        <v>2</v>
      </c>
      <c r="M190" s="21">
        <v>0</v>
      </c>
      <c r="N190" s="21">
        <v>1</v>
      </c>
      <c r="O190" s="21">
        <v>0</v>
      </c>
      <c r="P190" s="21">
        <v>-1.305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399357</v>
      </c>
      <c r="B191" s="20" t="s">
        <v>244</v>
      </c>
      <c r="C191" s="20">
        <v>3029.458</v>
      </c>
      <c r="D191" s="20">
        <v>3499.718</v>
      </c>
      <c r="E191" s="20">
        <v>0</v>
      </c>
      <c r="F191" s="20">
        <v>0</v>
      </c>
      <c r="G191" s="20">
        <v>0</v>
      </c>
      <c r="H191" s="20">
        <v>1</v>
      </c>
      <c r="I191" s="18">
        <v>2.027</v>
      </c>
      <c r="J191" s="18">
        <v>15.192</v>
      </c>
      <c r="K191" s="21">
        <v>4</v>
      </c>
      <c r="L191" s="21">
        <v>2</v>
      </c>
      <c r="M191" s="21">
        <v>0</v>
      </c>
      <c r="N191" s="21">
        <v>1</v>
      </c>
      <c r="O191" s="21">
        <v>-1</v>
      </c>
      <c r="P191" s="21">
        <v>-1.899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399358</v>
      </c>
      <c r="B192" s="20" t="s">
        <v>245</v>
      </c>
      <c r="C192" s="20">
        <v>4289.698</v>
      </c>
      <c r="D192" s="20">
        <v>5446.957</v>
      </c>
      <c r="E192" s="20">
        <v>0</v>
      </c>
      <c r="F192" s="20">
        <v>0</v>
      </c>
      <c r="G192" s="20">
        <v>0</v>
      </c>
      <c r="H192" s="20">
        <v>1</v>
      </c>
      <c r="I192" s="18">
        <v>7.217</v>
      </c>
      <c r="J192" s="18">
        <v>26.93</v>
      </c>
      <c r="K192" s="21">
        <v>4</v>
      </c>
      <c r="L192" s="21">
        <v>0</v>
      </c>
      <c r="M192" s="21">
        <v>0</v>
      </c>
      <c r="N192" s="21">
        <v>0</v>
      </c>
      <c r="O192" s="21">
        <v>0</v>
      </c>
      <c r="P192" s="21">
        <v>-13.29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399365</v>
      </c>
      <c r="B193" s="20" t="s">
        <v>246</v>
      </c>
      <c r="C193" s="20">
        <v>11695.992</v>
      </c>
      <c r="D193" s="20">
        <v>12876.669</v>
      </c>
      <c r="E193" s="20">
        <v>0</v>
      </c>
      <c r="F193" s="20">
        <v>0</v>
      </c>
      <c r="G193" s="20">
        <v>0</v>
      </c>
      <c r="H193" s="20">
        <v>1</v>
      </c>
      <c r="I193" s="18">
        <v>4.41</v>
      </c>
      <c r="J193" s="18">
        <v>13.174</v>
      </c>
      <c r="K193" s="21">
        <v>4</v>
      </c>
      <c r="L193" s="21">
        <v>2</v>
      </c>
      <c r="M193" s="21">
        <v>0</v>
      </c>
      <c r="N193" s="21">
        <v>1</v>
      </c>
      <c r="O193" s="21">
        <v>0</v>
      </c>
      <c r="P193" s="21">
        <v>18.556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399366</v>
      </c>
      <c r="B194" s="20" t="s">
        <v>247</v>
      </c>
      <c r="C194" s="20">
        <v>1689.695</v>
      </c>
      <c r="D194" s="20">
        <v>2451.881</v>
      </c>
      <c r="E194" s="20">
        <v>0</v>
      </c>
      <c r="F194" s="20">
        <v>0</v>
      </c>
      <c r="G194" s="20">
        <v>0</v>
      </c>
      <c r="H194" s="20">
        <v>1</v>
      </c>
      <c r="I194" s="18">
        <v>3.088</v>
      </c>
      <c r="J194" s="18">
        <v>33.214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-36.768</v>
      </c>
      <c r="Q194" s="21">
        <v>0</v>
      </c>
      <c r="R194" s="21">
        <v>-1</v>
      </c>
      <c r="S194" s="22"/>
      <c r="T194" s="22"/>
      <c r="U194" s="22"/>
      <c r="V194" s="22"/>
      <c r="W194" s="22"/>
    </row>
    <row r="195" ht="16.5" spans="1:23">
      <c r="A195" s="20">
        <v>399370</v>
      </c>
      <c r="B195" s="20" t="s">
        <v>248</v>
      </c>
      <c r="C195" s="20">
        <v>3870.328</v>
      </c>
      <c r="D195" s="20">
        <v>4942.617</v>
      </c>
      <c r="E195" s="20">
        <v>0</v>
      </c>
      <c r="F195" s="20">
        <v>0</v>
      </c>
      <c r="G195" s="20">
        <v>0</v>
      </c>
      <c r="H195" s="20">
        <v>1</v>
      </c>
      <c r="I195" s="18">
        <v>0.997</v>
      </c>
      <c r="J195" s="18">
        <v>22.475</v>
      </c>
      <c r="K195" s="21">
        <v>4</v>
      </c>
      <c r="L195" s="21">
        <v>0</v>
      </c>
      <c r="M195" s="21">
        <v>-1</v>
      </c>
      <c r="N195" s="21">
        <v>1</v>
      </c>
      <c r="O195" s="21">
        <v>0</v>
      </c>
      <c r="P195" s="21">
        <v>-1.029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399371</v>
      </c>
      <c r="B196" s="20" t="s">
        <v>249</v>
      </c>
      <c r="C196" s="20">
        <v>6661.336</v>
      </c>
      <c r="D196" s="20">
        <v>7112.207</v>
      </c>
      <c r="E196" s="20">
        <v>0</v>
      </c>
      <c r="F196" s="20">
        <v>0</v>
      </c>
      <c r="G196" s="20">
        <v>0</v>
      </c>
      <c r="H196" s="20">
        <v>1</v>
      </c>
      <c r="I196" s="18">
        <v>1.862</v>
      </c>
      <c r="J196" s="18">
        <v>8.084</v>
      </c>
      <c r="K196" s="21">
        <v>4</v>
      </c>
      <c r="L196" s="21">
        <v>0</v>
      </c>
      <c r="M196" s="21">
        <v>0</v>
      </c>
      <c r="N196" s="21">
        <v>1</v>
      </c>
      <c r="O196" s="21">
        <v>0</v>
      </c>
      <c r="P196" s="21">
        <v>-0.68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399372</v>
      </c>
      <c r="B197" s="20" t="s">
        <v>250</v>
      </c>
      <c r="C197" s="20">
        <v>4032.504</v>
      </c>
      <c r="D197" s="20">
        <v>5204.046</v>
      </c>
      <c r="E197" s="20">
        <v>0</v>
      </c>
      <c r="F197" s="20">
        <v>0</v>
      </c>
      <c r="G197" s="20">
        <v>0</v>
      </c>
      <c r="H197" s="20">
        <v>1</v>
      </c>
      <c r="I197" s="18">
        <v>0.745</v>
      </c>
      <c r="J197" s="18">
        <v>23.089</v>
      </c>
      <c r="K197" s="21">
        <v>4</v>
      </c>
      <c r="L197" s="21">
        <v>0</v>
      </c>
      <c r="M197" s="21">
        <v>0</v>
      </c>
      <c r="N197" s="21">
        <v>1</v>
      </c>
      <c r="O197" s="21">
        <v>0</v>
      </c>
      <c r="P197" s="21">
        <v>-2.093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399374</v>
      </c>
      <c r="B198" s="20" t="s">
        <v>251</v>
      </c>
      <c r="C198" s="20">
        <v>3519.741</v>
      </c>
      <c r="D198" s="20">
        <v>4365.924</v>
      </c>
      <c r="E198" s="20">
        <v>0</v>
      </c>
      <c r="F198" s="20">
        <v>0</v>
      </c>
      <c r="G198" s="20">
        <v>0</v>
      </c>
      <c r="H198" s="20">
        <v>1</v>
      </c>
      <c r="I198" s="18">
        <v>2.346</v>
      </c>
      <c r="J198" s="18">
        <v>21.273</v>
      </c>
      <c r="K198" s="21">
        <v>2</v>
      </c>
      <c r="L198" s="21">
        <v>1</v>
      </c>
      <c r="M198" s="21">
        <v>0</v>
      </c>
      <c r="N198" s="21">
        <v>0</v>
      </c>
      <c r="O198" s="21">
        <v>0</v>
      </c>
      <c r="P198" s="21">
        <v>0.053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399375</v>
      </c>
      <c r="B199" s="20" t="s">
        <v>252</v>
      </c>
      <c r="C199" s="20">
        <v>5016.048</v>
      </c>
      <c r="D199" s="20">
        <v>5669.005</v>
      </c>
      <c r="E199" s="20">
        <v>0</v>
      </c>
      <c r="F199" s="20">
        <v>0</v>
      </c>
      <c r="G199" s="20">
        <v>0</v>
      </c>
      <c r="H199" s="20">
        <v>1</v>
      </c>
      <c r="I199" s="18">
        <v>3.637</v>
      </c>
      <c r="J199" s="18">
        <v>14.736</v>
      </c>
      <c r="K199" s="21">
        <v>4</v>
      </c>
      <c r="L199" s="21">
        <v>0</v>
      </c>
      <c r="M199" s="21">
        <v>0</v>
      </c>
      <c r="N199" s="21">
        <v>1</v>
      </c>
      <c r="O199" s="21">
        <v>0</v>
      </c>
      <c r="P199" s="21">
        <v>0.401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399377</v>
      </c>
      <c r="B200" s="20" t="s">
        <v>253</v>
      </c>
      <c r="C200" s="20">
        <v>6624.691</v>
      </c>
      <c r="D200" s="20">
        <v>7616.138</v>
      </c>
      <c r="E200" s="20">
        <v>0</v>
      </c>
      <c r="F200" s="20">
        <v>0</v>
      </c>
      <c r="G200" s="20">
        <v>0</v>
      </c>
      <c r="H200" s="20">
        <v>1</v>
      </c>
      <c r="I200" s="18">
        <v>3.195</v>
      </c>
      <c r="J200" s="18">
        <v>15.797</v>
      </c>
      <c r="K200" s="21">
        <v>0</v>
      </c>
      <c r="L200" s="21">
        <v>2</v>
      </c>
      <c r="M200" s="21">
        <v>0</v>
      </c>
      <c r="N200" s="21">
        <v>0</v>
      </c>
      <c r="O200" s="21">
        <v>0</v>
      </c>
      <c r="P200" s="21">
        <v>6.021</v>
      </c>
      <c r="Q200" s="21">
        <v>0</v>
      </c>
      <c r="R200" s="21">
        <v>1</v>
      </c>
      <c r="S200" s="22"/>
      <c r="T200" s="22"/>
      <c r="U200" s="22"/>
      <c r="V200" s="22"/>
      <c r="W200" s="22"/>
    </row>
    <row r="201" ht="16.5" spans="1:23">
      <c r="A201" s="20">
        <v>399378</v>
      </c>
      <c r="B201" s="20" t="s">
        <v>254</v>
      </c>
      <c r="C201" s="20">
        <v>2444.525</v>
      </c>
      <c r="D201" s="20">
        <v>2880.746</v>
      </c>
      <c r="E201" s="20">
        <v>0</v>
      </c>
      <c r="F201" s="20">
        <v>0</v>
      </c>
      <c r="G201" s="20">
        <v>0</v>
      </c>
      <c r="H201" s="20">
        <v>1</v>
      </c>
      <c r="I201" s="18">
        <v>1.397</v>
      </c>
      <c r="J201" s="18">
        <v>16.328</v>
      </c>
      <c r="K201" s="21">
        <v>4</v>
      </c>
      <c r="L201" s="21">
        <v>1</v>
      </c>
      <c r="M201" s="21">
        <v>-1</v>
      </c>
      <c r="N201" s="21">
        <v>1</v>
      </c>
      <c r="O201" s="21">
        <v>0</v>
      </c>
      <c r="P201" s="21">
        <v>3.833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399379</v>
      </c>
      <c r="B202" s="20" t="s">
        <v>255</v>
      </c>
      <c r="C202" s="20">
        <v>7951.053</v>
      </c>
      <c r="D202" s="20">
        <v>9297.448</v>
      </c>
      <c r="E202" s="20">
        <v>0</v>
      </c>
      <c r="F202" s="20">
        <v>0</v>
      </c>
      <c r="G202" s="20">
        <v>0</v>
      </c>
      <c r="H202" s="20">
        <v>1</v>
      </c>
      <c r="I202" s="18">
        <v>0.003</v>
      </c>
      <c r="J202" s="18">
        <v>14.484</v>
      </c>
      <c r="K202" s="21">
        <v>4</v>
      </c>
      <c r="L202" s="21">
        <v>2</v>
      </c>
      <c r="M202" s="21">
        <v>-1</v>
      </c>
      <c r="N202" s="21">
        <v>1</v>
      </c>
      <c r="O202" s="21">
        <v>0</v>
      </c>
      <c r="P202" s="21">
        <v>-3.361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399380</v>
      </c>
      <c r="B203" s="20" t="s">
        <v>256</v>
      </c>
      <c r="C203" s="20">
        <v>1563.047</v>
      </c>
      <c r="D203" s="20">
        <v>1841.555</v>
      </c>
      <c r="E203" s="20">
        <v>0</v>
      </c>
      <c r="F203" s="20">
        <v>0</v>
      </c>
      <c r="G203" s="20">
        <v>0</v>
      </c>
      <c r="H203" s="20">
        <v>1</v>
      </c>
      <c r="I203" s="18">
        <v>0.02</v>
      </c>
      <c r="J203" s="18">
        <v>15.141</v>
      </c>
      <c r="K203" s="21">
        <v>4</v>
      </c>
      <c r="L203" s="21">
        <v>2</v>
      </c>
      <c r="M203" s="21">
        <v>0</v>
      </c>
      <c r="N203" s="21">
        <v>0</v>
      </c>
      <c r="O203" s="21">
        <v>-1</v>
      </c>
      <c r="P203" s="21">
        <v>-3.66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399381</v>
      </c>
      <c r="B204" s="20" t="s">
        <v>257</v>
      </c>
      <c r="C204" s="20">
        <v>2734.93</v>
      </c>
      <c r="D204" s="20">
        <v>2994.225</v>
      </c>
      <c r="E204" s="20">
        <v>0</v>
      </c>
      <c r="F204" s="20">
        <v>0</v>
      </c>
      <c r="G204" s="20">
        <v>0</v>
      </c>
      <c r="H204" s="20">
        <v>1</v>
      </c>
      <c r="I204" s="18">
        <v>4.22</v>
      </c>
      <c r="J204" s="18">
        <v>12.514</v>
      </c>
      <c r="K204" s="21">
        <v>4</v>
      </c>
      <c r="L204" s="21">
        <v>1</v>
      </c>
      <c r="M204" s="21">
        <v>-1</v>
      </c>
      <c r="N204" s="21">
        <v>1</v>
      </c>
      <c r="O204" s="21">
        <v>0</v>
      </c>
      <c r="P204" s="21">
        <v>-2.44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399382</v>
      </c>
      <c r="B205" s="20" t="s">
        <v>258</v>
      </c>
      <c r="C205" s="20">
        <v>2580.584</v>
      </c>
      <c r="D205" s="20">
        <v>3360.195</v>
      </c>
      <c r="E205" s="20">
        <v>0</v>
      </c>
      <c r="F205" s="20">
        <v>0</v>
      </c>
      <c r="G205" s="20">
        <v>0</v>
      </c>
      <c r="H205" s="20">
        <v>1</v>
      </c>
      <c r="I205" s="18">
        <v>4.438</v>
      </c>
      <c r="J205" s="18">
        <v>26.61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-6.139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399383</v>
      </c>
      <c r="B206" s="20" t="s">
        <v>259</v>
      </c>
      <c r="C206" s="20">
        <v>2367.345</v>
      </c>
      <c r="D206" s="20">
        <v>2894.132</v>
      </c>
      <c r="E206" s="20">
        <v>0</v>
      </c>
      <c r="F206" s="20">
        <v>0</v>
      </c>
      <c r="G206" s="20">
        <v>0</v>
      </c>
      <c r="H206" s="20">
        <v>1</v>
      </c>
      <c r="I206" s="18">
        <v>4.952</v>
      </c>
      <c r="J206" s="18">
        <v>22.252</v>
      </c>
      <c r="K206" s="21">
        <v>4</v>
      </c>
      <c r="L206" s="21">
        <v>2</v>
      </c>
      <c r="M206" s="21">
        <v>0</v>
      </c>
      <c r="N206" s="21">
        <v>1</v>
      </c>
      <c r="O206" s="21">
        <v>-1</v>
      </c>
      <c r="P206" s="21">
        <v>-6.772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399390</v>
      </c>
      <c r="B207" s="20" t="s">
        <v>260</v>
      </c>
      <c r="C207" s="20">
        <v>2547.245</v>
      </c>
      <c r="D207" s="20">
        <v>2712.432</v>
      </c>
      <c r="E207" s="20">
        <v>0</v>
      </c>
      <c r="F207" s="20">
        <v>0</v>
      </c>
      <c r="G207" s="20">
        <v>0</v>
      </c>
      <c r="H207" s="20">
        <v>1</v>
      </c>
      <c r="I207" s="18">
        <v>2.995</v>
      </c>
      <c r="J207" s="18">
        <v>8.903</v>
      </c>
      <c r="K207" s="21">
        <v>4</v>
      </c>
      <c r="L207" s="21">
        <v>2</v>
      </c>
      <c r="M207" s="21">
        <v>0</v>
      </c>
      <c r="N207" s="21">
        <v>1</v>
      </c>
      <c r="O207" s="21">
        <v>-1</v>
      </c>
      <c r="P207" s="21">
        <v>-10.092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399391</v>
      </c>
      <c r="B208" s="20" t="s">
        <v>261</v>
      </c>
      <c r="C208" s="20">
        <v>3145.927</v>
      </c>
      <c r="D208" s="20">
        <v>3408.119</v>
      </c>
      <c r="E208" s="20">
        <v>0</v>
      </c>
      <c r="F208" s="20">
        <v>0</v>
      </c>
      <c r="G208" s="20">
        <v>0</v>
      </c>
      <c r="H208" s="20">
        <v>1</v>
      </c>
      <c r="I208" s="18">
        <v>0.284</v>
      </c>
      <c r="J208" s="18">
        <v>7.956</v>
      </c>
      <c r="K208" s="21">
        <v>4</v>
      </c>
      <c r="L208" s="21">
        <v>1</v>
      </c>
      <c r="M208" s="21">
        <v>0</v>
      </c>
      <c r="N208" s="21">
        <v>1</v>
      </c>
      <c r="O208" s="21">
        <v>-1</v>
      </c>
      <c r="P208" s="21">
        <v>-8.675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399395</v>
      </c>
      <c r="B209" s="20" t="s">
        <v>262</v>
      </c>
      <c r="C209" s="20">
        <v>5849.546</v>
      </c>
      <c r="D209" s="20">
        <v>8365.754</v>
      </c>
      <c r="E209" s="20">
        <v>0</v>
      </c>
      <c r="F209" s="20">
        <v>0</v>
      </c>
      <c r="G209" s="20">
        <v>0</v>
      </c>
      <c r="H209" s="20">
        <v>1</v>
      </c>
      <c r="I209" s="18">
        <v>4.097</v>
      </c>
      <c r="J209" s="18">
        <v>32.942</v>
      </c>
      <c r="K209" s="21">
        <v>4</v>
      </c>
      <c r="L209" s="21">
        <v>1</v>
      </c>
      <c r="M209" s="21">
        <v>0</v>
      </c>
      <c r="N209" s="21">
        <v>1</v>
      </c>
      <c r="O209" s="21">
        <v>-1</v>
      </c>
      <c r="P209" s="21">
        <v>-6.63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399399</v>
      </c>
      <c r="B210" s="20" t="s">
        <v>263</v>
      </c>
      <c r="C210" s="20">
        <v>7107.939</v>
      </c>
      <c r="D210" s="20">
        <v>8170.566</v>
      </c>
      <c r="E210" s="20">
        <v>0</v>
      </c>
      <c r="F210" s="20">
        <v>0</v>
      </c>
      <c r="G210" s="20">
        <v>0</v>
      </c>
      <c r="H210" s="20">
        <v>1</v>
      </c>
      <c r="I210" s="18">
        <v>1.934</v>
      </c>
      <c r="J210" s="18">
        <v>14.688</v>
      </c>
      <c r="K210" s="21">
        <v>4</v>
      </c>
      <c r="L210" s="21">
        <v>2</v>
      </c>
      <c r="M210" s="21">
        <v>0</v>
      </c>
      <c r="N210" s="21">
        <v>1</v>
      </c>
      <c r="O210" s="21">
        <v>-1</v>
      </c>
      <c r="P210" s="21">
        <v>-9.49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399400</v>
      </c>
      <c r="B211" s="20" t="s">
        <v>264</v>
      </c>
      <c r="C211" s="20">
        <v>3552.336</v>
      </c>
      <c r="D211" s="20">
        <v>4168.816</v>
      </c>
      <c r="E211" s="20">
        <v>0</v>
      </c>
      <c r="F211" s="20">
        <v>0</v>
      </c>
      <c r="G211" s="20">
        <v>0</v>
      </c>
      <c r="H211" s="20">
        <v>1</v>
      </c>
      <c r="I211" s="18">
        <v>0.595</v>
      </c>
      <c r="J211" s="18">
        <v>15.295</v>
      </c>
      <c r="K211" s="21">
        <v>4</v>
      </c>
      <c r="L211" s="21">
        <v>2</v>
      </c>
      <c r="M211" s="21">
        <v>-1</v>
      </c>
      <c r="N211" s="21">
        <v>1</v>
      </c>
      <c r="O211" s="21">
        <v>0</v>
      </c>
      <c r="P211" s="21">
        <v>-4.606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399402</v>
      </c>
      <c r="B212" s="20" t="s">
        <v>265</v>
      </c>
      <c r="C212" s="20">
        <v>3053.347</v>
      </c>
      <c r="D212" s="20">
        <v>3700.365</v>
      </c>
      <c r="E212" s="20">
        <v>0</v>
      </c>
      <c r="F212" s="20">
        <v>0</v>
      </c>
      <c r="G212" s="20">
        <v>0</v>
      </c>
      <c r="H212" s="20">
        <v>1</v>
      </c>
      <c r="I212" s="18">
        <v>2.092</v>
      </c>
      <c r="J212" s="18">
        <v>19.212</v>
      </c>
      <c r="K212" s="21">
        <v>4</v>
      </c>
      <c r="L212" s="21">
        <v>1</v>
      </c>
      <c r="M212" s="21">
        <v>0</v>
      </c>
      <c r="N212" s="21">
        <v>1</v>
      </c>
      <c r="O212" s="21">
        <v>0</v>
      </c>
      <c r="P212" s="21">
        <v>-7.277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399404</v>
      </c>
      <c r="B213" s="20" t="s">
        <v>266</v>
      </c>
      <c r="C213" s="20">
        <v>6073.034</v>
      </c>
      <c r="D213" s="20">
        <v>6681.427</v>
      </c>
      <c r="E213" s="20">
        <v>0</v>
      </c>
      <c r="F213" s="20">
        <v>0</v>
      </c>
      <c r="G213" s="20">
        <v>0</v>
      </c>
      <c r="H213" s="20">
        <v>1</v>
      </c>
      <c r="I213" s="18">
        <v>1.799</v>
      </c>
      <c r="J213" s="18">
        <v>10.741</v>
      </c>
      <c r="K213" s="21">
        <v>4</v>
      </c>
      <c r="L213" s="21">
        <v>2</v>
      </c>
      <c r="M213" s="21">
        <v>0</v>
      </c>
      <c r="N213" s="21">
        <v>0</v>
      </c>
      <c r="O213" s="21">
        <v>0</v>
      </c>
      <c r="P213" s="21">
        <v>-5.908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399405</v>
      </c>
      <c r="B214" s="20" t="s">
        <v>267</v>
      </c>
      <c r="C214" s="20">
        <v>2243.101</v>
      </c>
      <c r="D214" s="20">
        <v>3149.628</v>
      </c>
      <c r="E214" s="20">
        <v>0</v>
      </c>
      <c r="F214" s="20">
        <v>0</v>
      </c>
      <c r="G214" s="20">
        <v>0</v>
      </c>
      <c r="H214" s="20">
        <v>1</v>
      </c>
      <c r="I214" s="18">
        <v>0.422</v>
      </c>
      <c r="J214" s="18">
        <v>29.083</v>
      </c>
      <c r="K214" s="21">
        <v>4</v>
      </c>
      <c r="L214" s="21">
        <v>2</v>
      </c>
      <c r="M214" s="21">
        <v>0</v>
      </c>
      <c r="N214" s="21">
        <v>1</v>
      </c>
      <c r="O214" s="21">
        <v>0</v>
      </c>
      <c r="P214" s="21">
        <v>-2.536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399406</v>
      </c>
      <c r="B215" s="20" t="s">
        <v>268</v>
      </c>
      <c r="C215" s="20">
        <v>12366.017</v>
      </c>
      <c r="D215" s="20">
        <v>13452.838</v>
      </c>
      <c r="E215" s="20">
        <v>0</v>
      </c>
      <c r="F215" s="20">
        <v>0</v>
      </c>
      <c r="G215" s="20">
        <v>0</v>
      </c>
      <c r="H215" s="20">
        <v>1</v>
      </c>
      <c r="I215" s="18">
        <v>3.987</v>
      </c>
      <c r="J215" s="18">
        <v>11.744</v>
      </c>
      <c r="K215" s="21">
        <v>4</v>
      </c>
      <c r="L215" s="21">
        <v>2</v>
      </c>
      <c r="M215" s="21">
        <v>0</v>
      </c>
      <c r="N215" s="21">
        <v>1</v>
      </c>
      <c r="O215" s="21">
        <v>0</v>
      </c>
      <c r="P215" s="21">
        <v>43.904</v>
      </c>
      <c r="Q215" s="21">
        <v>0</v>
      </c>
      <c r="R215" s="21">
        <v>1</v>
      </c>
      <c r="S215" s="22"/>
      <c r="T215" s="22"/>
      <c r="U215" s="22"/>
      <c r="V215" s="22"/>
      <c r="W215" s="22"/>
    </row>
    <row r="216" ht="16.5" spans="1:23">
      <c r="A216" s="20">
        <v>399408</v>
      </c>
      <c r="B216" s="20" t="s">
        <v>269</v>
      </c>
      <c r="C216" s="20">
        <v>13958.335</v>
      </c>
      <c r="D216" s="20">
        <v>15292.247</v>
      </c>
      <c r="E216" s="20">
        <v>0</v>
      </c>
      <c r="F216" s="20">
        <v>0</v>
      </c>
      <c r="G216" s="20">
        <v>0</v>
      </c>
      <c r="H216" s="20">
        <v>1</v>
      </c>
      <c r="I216" s="18">
        <v>3.826</v>
      </c>
      <c r="J216" s="18">
        <v>12.215</v>
      </c>
      <c r="K216" s="21">
        <v>2</v>
      </c>
      <c r="L216" s="21">
        <v>2</v>
      </c>
      <c r="M216" s="21">
        <v>0</v>
      </c>
      <c r="N216" s="21">
        <v>0</v>
      </c>
      <c r="O216" s="21">
        <v>0</v>
      </c>
      <c r="P216" s="21">
        <v>9.841</v>
      </c>
      <c r="Q216" s="21">
        <v>0</v>
      </c>
      <c r="R216" s="21">
        <v>1</v>
      </c>
      <c r="S216" s="22"/>
      <c r="T216" s="22"/>
      <c r="U216" s="22"/>
      <c r="V216" s="22"/>
      <c r="W216" s="22"/>
    </row>
    <row r="217" ht="16.5" spans="1:23">
      <c r="A217" s="20">
        <v>399411</v>
      </c>
      <c r="B217" s="20" t="s">
        <v>270</v>
      </c>
      <c r="C217" s="20">
        <v>3358.753</v>
      </c>
      <c r="D217" s="20">
        <v>3559.622</v>
      </c>
      <c r="E217" s="20">
        <v>0</v>
      </c>
      <c r="F217" s="20">
        <v>0</v>
      </c>
      <c r="G217" s="20">
        <v>0</v>
      </c>
      <c r="H217" s="20">
        <v>1</v>
      </c>
      <c r="I217" s="18">
        <v>2.478</v>
      </c>
      <c r="J217" s="18">
        <v>7.981</v>
      </c>
      <c r="K217" s="21">
        <v>4</v>
      </c>
      <c r="L217" s="21">
        <v>1</v>
      </c>
      <c r="M217" s="21">
        <v>-1</v>
      </c>
      <c r="N217" s="21">
        <v>1</v>
      </c>
      <c r="O217" s="21">
        <v>0</v>
      </c>
      <c r="P217" s="21">
        <v>0.235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399412</v>
      </c>
      <c r="B218" s="20" t="s">
        <v>271</v>
      </c>
      <c r="C218" s="20">
        <v>2226.104</v>
      </c>
      <c r="D218" s="20">
        <v>2975.353</v>
      </c>
      <c r="E218" s="20">
        <v>0</v>
      </c>
      <c r="F218" s="20">
        <v>0</v>
      </c>
      <c r="G218" s="20">
        <v>0</v>
      </c>
      <c r="H218" s="20">
        <v>1</v>
      </c>
      <c r="I218" s="18">
        <v>5.682</v>
      </c>
      <c r="J218" s="18">
        <v>29.433</v>
      </c>
      <c r="K218" s="21">
        <v>4</v>
      </c>
      <c r="L218" s="21">
        <v>2</v>
      </c>
      <c r="M218" s="21">
        <v>0</v>
      </c>
      <c r="N218" s="21">
        <v>0</v>
      </c>
      <c r="O218" s="21">
        <v>0</v>
      </c>
      <c r="P218" s="21">
        <v>-13.326</v>
      </c>
      <c r="Q218" s="21">
        <v>0</v>
      </c>
      <c r="R218" s="21">
        <v>-1</v>
      </c>
      <c r="S218" s="22"/>
      <c r="T218" s="22"/>
      <c r="U218" s="22"/>
      <c r="V218" s="22"/>
      <c r="W218" s="22"/>
    </row>
    <row r="219" ht="16.5" spans="1:23">
      <c r="A219" s="20">
        <v>399416</v>
      </c>
      <c r="B219" s="20" t="s">
        <v>272</v>
      </c>
      <c r="C219" s="20">
        <v>4014.646</v>
      </c>
      <c r="D219" s="20">
        <v>4777.781</v>
      </c>
      <c r="E219" s="20">
        <v>0</v>
      </c>
      <c r="F219" s="20">
        <v>0</v>
      </c>
      <c r="G219" s="20">
        <v>0</v>
      </c>
      <c r="H219" s="20">
        <v>1</v>
      </c>
      <c r="I219" s="18">
        <v>0.538</v>
      </c>
      <c r="J219" s="18">
        <v>16.425</v>
      </c>
      <c r="K219" s="21">
        <v>4</v>
      </c>
      <c r="L219" s="21">
        <v>1</v>
      </c>
      <c r="M219" s="21">
        <v>0</v>
      </c>
      <c r="N219" s="21">
        <v>0</v>
      </c>
      <c r="O219" s="21">
        <v>0</v>
      </c>
      <c r="P219" s="21">
        <v>-21.165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399417</v>
      </c>
      <c r="B220" s="20" t="s">
        <v>273</v>
      </c>
      <c r="C220" s="20">
        <v>2760.725</v>
      </c>
      <c r="D220" s="20">
        <v>3834.547</v>
      </c>
      <c r="E220" s="20">
        <v>0</v>
      </c>
      <c r="F220" s="20">
        <v>0</v>
      </c>
      <c r="G220" s="20">
        <v>0</v>
      </c>
      <c r="H220" s="20">
        <v>1</v>
      </c>
      <c r="I220" s="18">
        <v>2.484</v>
      </c>
      <c r="J220" s="18">
        <v>29.792</v>
      </c>
      <c r="K220" s="21">
        <v>4</v>
      </c>
      <c r="L220" s="21">
        <v>0</v>
      </c>
      <c r="M220" s="21">
        <v>0</v>
      </c>
      <c r="N220" s="21">
        <v>0</v>
      </c>
      <c r="O220" s="21">
        <v>0</v>
      </c>
      <c r="P220" s="21">
        <v>-1.955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399427</v>
      </c>
      <c r="B221" s="20" t="s">
        <v>274</v>
      </c>
      <c r="C221" s="20">
        <v>2139.628</v>
      </c>
      <c r="D221" s="20">
        <v>2475.492</v>
      </c>
      <c r="E221" s="20">
        <v>0</v>
      </c>
      <c r="F221" s="20">
        <v>0</v>
      </c>
      <c r="G221" s="20">
        <v>0</v>
      </c>
      <c r="H221" s="20">
        <v>1</v>
      </c>
      <c r="I221" s="18">
        <v>1.685</v>
      </c>
      <c r="J221" s="18">
        <v>15.024</v>
      </c>
      <c r="K221" s="21">
        <v>4</v>
      </c>
      <c r="L221" s="21">
        <v>2</v>
      </c>
      <c r="M221" s="21">
        <v>0</v>
      </c>
      <c r="N221" s="21">
        <v>0</v>
      </c>
      <c r="O221" s="21">
        <v>0</v>
      </c>
      <c r="P221" s="21">
        <v>-10.25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399429</v>
      </c>
      <c r="B222" s="20" t="s">
        <v>275</v>
      </c>
      <c r="C222" s="20">
        <v>1305.732</v>
      </c>
      <c r="D222" s="20">
        <v>1554.156</v>
      </c>
      <c r="E222" s="20">
        <v>0</v>
      </c>
      <c r="F222" s="20">
        <v>0</v>
      </c>
      <c r="G222" s="20">
        <v>0</v>
      </c>
      <c r="H222" s="20">
        <v>1</v>
      </c>
      <c r="I222" s="18">
        <v>6.834</v>
      </c>
      <c r="J222" s="18">
        <v>21.726</v>
      </c>
      <c r="K222" s="21">
        <v>4</v>
      </c>
      <c r="L222" s="21">
        <v>1</v>
      </c>
      <c r="M222" s="21">
        <v>-1</v>
      </c>
      <c r="N222" s="21">
        <v>1</v>
      </c>
      <c r="O222" s="21">
        <v>0</v>
      </c>
      <c r="P222" s="21">
        <v>-1.704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399433</v>
      </c>
      <c r="B223" s="20" t="s">
        <v>276</v>
      </c>
      <c r="C223" s="20">
        <v>1658.199</v>
      </c>
      <c r="D223" s="20">
        <v>1756.414</v>
      </c>
      <c r="E223" s="20">
        <v>0</v>
      </c>
      <c r="F223" s="20">
        <v>0</v>
      </c>
      <c r="G223" s="20">
        <v>0</v>
      </c>
      <c r="H223" s="20">
        <v>1</v>
      </c>
      <c r="I223" s="18">
        <v>0.703</v>
      </c>
      <c r="J223" s="18">
        <v>6.255</v>
      </c>
      <c r="K223" s="21">
        <v>4</v>
      </c>
      <c r="L223" s="21">
        <v>1</v>
      </c>
      <c r="M223" s="21">
        <v>-1</v>
      </c>
      <c r="N223" s="21">
        <v>1</v>
      </c>
      <c r="O223" s="21">
        <v>0</v>
      </c>
      <c r="P223" s="21">
        <v>-0.806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399436</v>
      </c>
      <c r="B224" s="20" t="s">
        <v>277</v>
      </c>
      <c r="C224" s="20">
        <v>3584.425</v>
      </c>
      <c r="D224" s="20">
        <v>4119.121</v>
      </c>
      <c r="E224" s="20">
        <v>0</v>
      </c>
      <c r="F224" s="20">
        <v>0</v>
      </c>
      <c r="G224" s="20">
        <v>0</v>
      </c>
      <c r="H224" s="20">
        <v>1</v>
      </c>
      <c r="I224" s="18">
        <v>4.436</v>
      </c>
      <c r="J224" s="18">
        <v>16.841</v>
      </c>
      <c r="K224" s="21">
        <v>1</v>
      </c>
      <c r="L224" s="21">
        <v>1</v>
      </c>
      <c r="M224" s="21">
        <v>0</v>
      </c>
      <c r="N224" s="21">
        <v>-1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399438</v>
      </c>
      <c r="B225" s="20" t="s">
        <v>278</v>
      </c>
      <c r="C225" s="20">
        <v>1960.351</v>
      </c>
      <c r="D225" s="20">
        <v>2108.333</v>
      </c>
      <c r="E225" s="20">
        <v>0</v>
      </c>
      <c r="F225" s="20">
        <v>0</v>
      </c>
      <c r="G225" s="20">
        <v>0</v>
      </c>
      <c r="H225" s="20">
        <v>1</v>
      </c>
      <c r="I225" s="18">
        <v>3.271</v>
      </c>
      <c r="J225" s="18">
        <v>10.06</v>
      </c>
      <c r="K225" s="21">
        <v>4</v>
      </c>
      <c r="L225" s="21">
        <v>1</v>
      </c>
      <c r="M225" s="21">
        <v>-1</v>
      </c>
      <c r="N225" s="21">
        <v>1</v>
      </c>
      <c r="O225" s="21">
        <v>0</v>
      </c>
      <c r="P225" s="21">
        <v>0.36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399439</v>
      </c>
      <c r="B226" s="20" t="s">
        <v>279</v>
      </c>
      <c r="C226" s="20">
        <v>1637.122</v>
      </c>
      <c r="D226" s="20">
        <v>1764.146</v>
      </c>
      <c r="E226" s="20">
        <v>0</v>
      </c>
      <c r="F226" s="20">
        <v>0</v>
      </c>
      <c r="G226" s="20">
        <v>0</v>
      </c>
      <c r="H226" s="20">
        <v>1</v>
      </c>
      <c r="I226" s="18">
        <v>4.847</v>
      </c>
      <c r="J226" s="18">
        <v>11.698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-0.957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399440</v>
      </c>
      <c r="B227" s="20" t="s">
        <v>280</v>
      </c>
      <c r="C227" s="20">
        <v>1228.824</v>
      </c>
      <c r="D227" s="20">
        <v>1455.107</v>
      </c>
      <c r="E227" s="20">
        <v>0</v>
      </c>
      <c r="F227" s="20">
        <v>0</v>
      </c>
      <c r="G227" s="20">
        <v>0</v>
      </c>
      <c r="H227" s="20">
        <v>1</v>
      </c>
      <c r="I227" s="18">
        <v>3.07</v>
      </c>
      <c r="J227" s="18">
        <v>18.144</v>
      </c>
      <c r="K227" s="21">
        <v>4</v>
      </c>
      <c r="L227" s="21">
        <v>1</v>
      </c>
      <c r="M227" s="21">
        <v>-1</v>
      </c>
      <c r="N227" s="21">
        <v>1</v>
      </c>
      <c r="O227" s="21">
        <v>0</v>
      </c>
      <c r="P227" s="21">
        <v>-0.554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399553</v>
      </c>
      <c r="B228" s="20" t="s">
        <v>281</v>
      </c>
      <c r="C228" s="20">
        <v>6690.136</v>
      </c>
      <c r="D228" s="20">
        <v>7568.887</v>
      </c>
      <c r="E228" s="20">
        <v>0</v>
      </c>
      <c r="F228" s="20">
        <v>0</v>
      </c>
      <c r="G228" s="20">
        <v>0</v>
      </c>
      <c r="H228" s="20">
        <v>1</v>
      </c>
      <c r="I228" s="18">
        <v>1.558</v>
      </c>
      <c r="J228" s="18">
        <v>12.987</v>
      </c>
      <c r="K228" s="21">
        <v>4</v>
      </c>
      <c r="L228" s="21">
        <v>1</v>
      </c>
      <c r="M228" s="21">
        <v>-1</v>
      </c>
      <c r="N228" s="21">
        <v>1</v>
      </c>
      <c r="O228" s="21">
        <v>0</v>
      </c>
      <c r="P228" s="21">
        <v>-6.703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399556</v>
      </c>
      <c r="B229" s="20" t="s">
        <v>282</v>
      </c>
      <c r="C229" s="20">
        <v>2284.568</v>
      </c>
      <c r="D229" s="20">
        <v>2805.92</v>
      </c>
      <c r="E229" s="20">
        <v>0</v>
      </c>
      <c r="F229" s="20">
        <v>0</v>
      </c>
      <c r="G229" s="20">
        <v>0</v>
      </c>
      <c r="H229" s="20">
        <v>1</v>
      </c>
      <c r="I229" s="18">
        <v>7.288</v>
      </c>
      <c r="J229" s="18">
        <v>24.515</v>
      </c>
      <c r="K229" s="21">
        <v>4</v>
      </c>
      <c r="L229" s="21">
        <v>2</v>
      </c>
      <c r="M229" s="21">
        <v>0</v>
      </c>
      <c r="N229" s="21">
        <v>1</v>
      </c>
      <c r="O229" s="21">
        <v>0</v>
      </c>
      <c r="P229" s="21">
        <v>-5.275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399613</v>
      </c>
      <c r="B230" s="20" t="s">
        <v>283</v>
      </c>
      <c r="C230" s="20">
        <v>2893.684</v>
      </c>
      <c r="D230" s="20">
        <v>3243.027</v>
      </c>
      <c r="E230" s="20">
        <v>0</v>
      </c>
      <c r="F230" s="20">
        <v>0</v>
      </c>
      <c r="G230" s="20">
        <v>0</v>
      </c>
      <c r="H230" s="20">
        <v>1</v>
      </c>
      <c r="I230" s="18">
        <v>3.721</v>
      </c>
      <c r="J230" s="18">
        <v>14.092</v>
      </c>
      <c r="K230" s="21">
        <v>4</v>
      </c>
      <c r="L230" s="21">
        <v>2</v>
      </c>
      <c r="M230" s="21">
        <v>0</v>
      </c>
      <c r="N230" s="21">
        <v>0</v>
      </c>
      <c r="O230" s="21">
        <v>0</v>
      </c>
      <c r="P230" s="21">
        <v>-7.533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399614</v>
      </c>
      <c r="B231" s="20" t="s">
        <v>284</v>
      </c>
      <c r="C231" s="20">
        <v>2596.111</v>
      </c>
      <c r="D231" s="20">
        <v>3260.442</v>
      </c>
      <c r="E231" s="20">
        <v>0</v>
      </c>
      <c r="F231" s="20">
        <v>0</v>
      </c>
      <c r="G231" s="20">
        <v>0</v>
      </c>
      <c r="H231" s="20">
        <v>1</v>
      </c>
      <c r="I231" s="18">
        <v>5.762</v>
      </c>
      <c r="J231" s="18">
        <v>24.964</v>
      </c>
      <c r="K231" s="21">
        <v>4</v>
      </c>
      <c r="L231" s="21">
        <v>2</v>
      </c>
      <c r="M231" s="21">
        <v>0</v>
      </c>
      <c r="N231" s="21">
        <v>1</v>
      </c>
      <c r="O231" s="21">
        <v>0</v>
      </c>
      <c r="P231" s="21">
        <v>-1.657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399615</v>
      </c>
      <c r="B232" s="20" t="s">
        <v>285</v>
      </c>
      <c r="C232" s="20">
        <v>3062.859</v>
      </c>
      <c r="D232" s="20">
        <v>4034.969</v>
      </c>
      <c r="E232" s="20">
        <v>0</v>
      </c>
      <c r="F232" s="20">
        <v>0</v>
      </c>
      <c r="G232" s="20">
        <v>0</v>
      </c>
      <c r="H232" s="20">
        <v>1</v>
      </c>
      <c r="I232" s="18">
        <v>4.496</v>
      </c>
      <c r="J232" s="18">
        <v>27.505</v>
      </c>
      <c r="K232" s="21">
        <v>4</v>
      </c>
      <c r="L232" s="21">
        <v>2</v>
      </c>
      <c r="M232" s="21">
        <v>0</v>
      </c>
      <c r="N232" s="21">
        <v>1</v>
      </c>
      <c r="O232" s="21">
        <v>0</v>
      </c>
      <c r="P232" s="21">
        <v>41.834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399622</v>
      </c>
      <c r="B233" s="20" t="s">
        <v>286</v>
      </c>
      <c r="C233" s="20">
        <v>1623.315</v>
      </c>
      <c r="D233" s="20">
        <v>1754.749</v>
      </c>
      <c r="E233" s="20">
        <v>0</v>
      </c>
      <c r="F233" s="20">
        <v>0</v>
      </c>
      <c r="G233" s="20">
        <v>0</v>
      </c>
      <c r="H233" s="20">
        <v>1</v>
      </c>
      <c r="I233" s="18">
        <v>3.811</v>
      </c>
      <c r="J233" s="18">
        <v>11.016</v>
      </c>
      <c r="K233" s="21">
        <v>3</v>
      </c>
      <c r="L233" s="21">
        <v>2</v>
      </c>
      <c r="M233" s="21">
        <v>0</v>
      </c>
      <c r="N233" s="21">
        <v>0</v>
      </c>
      <c r="O233" s="21">
        <v>0</v>
      </c>
      <c r="P233" s="21">
        <v>11.703</v>
      </c>
      <c r="Q233" s="21">
        <v>0</v>
      </c>
      <c r="R233" s="21">
        <v>1</v>
      </c>
      <c r="S233" s="22"/>
      <c r="T233" s="22"/>
      <c r="U233" s="22"/>
      <c r="V233" s="22"/>
      <c r="W233" s="22"/>
    </row>
    <row r="234" ht="16.5" spans="1:23">
      <c r="A234" s="20">
        <v>399626</v>
      </c>
      <c r="B234" s="20" t="s">
        <v>287</v>
      </c>
      <c r="C234" s="20">
        <v>1425.254</v>
      </c>
      <c r="D234" s="20">
        <v>1992.831</v>
      </c>
      <c r="E234" s="20">
        <v>0</v>
      </c>
      <c r="F234" s="20">
        <v>0</v>
      </c>
      <c r="G234" s="20">
        <v>0</v>
      </c>
      <c r="H234" s="20">
        <v>1</v>
      </c>
      <c r="I234" s="18">
        <v>1.502</v>
      </c>
      <c r="J234" s="18">
        <v>29.555</v>
      </c>
      <c r="K234" s="21">
        <v>4</v>
      </c>
      <c r="L234" s="21">
        <v>1</v>
      </c>
      <c r="M234" s="21">
        <v>-1</v>
      </c>
      <c r="N234" s="21">
        <v>1</v>
      </c>
      <c r="O234" s="21">
        <v>0</v>
      </c>
      <c r="P234" s="21">
        <v>0.634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399629</v>
      </c>
      <c r="B235" s="20" t="s">
        <v>288</v>
      </c>
      <c r="C235" s="20">
        <v>2609.979</v>
      </c>
      <c r="D235" s="20">
        <v>2918.189</v>
      </c>
      <c r="E235" s="20">
        <v>0</v>
      </c>
      <c r="F235" s="20">
        <v>0</v>
      </c>
      <c r="G235" s="20">
        <v>0</v>
      </c>
      <c r="H235" s="20">
        <v>1</v>
      </c>
      <c r="I235" s="18">
        <v>1.377</v>
      </c>
      <c r="J235" s="18">
        <v>11.793</v>
      </c>
      <c r="K235" s="21">
        <v>4</v>
      </c>
      <c r="L235" s="21">
        <v>2</v>
      </c>
      <c r="M235" s="21">
        <v>0</v>
      </c>
      <c r="N235" s="21">
        <v>0</v>
      </c>
      <c r="O235" s="21">
        <v>0</v>
      </c>
      <c r="P235" s="21">
        <v>-24.93</v>
      </c>
      <c r="Q235" s="21">
        <v>0</v>
      </c>
      <c r="R235" s="21">
        <v>-1</v>
      </c>
      <c r="S235" s="22"/>
      <c r="T235" s="22"/>
      <c r="U235" s="22"/>
      <c r="V235" s="22"/>
      <c r="W235" s="22"/>
    </row>
    <row r="236" ht="16.5" spans="1:23">
      <c r="A236" s="20">
        <v>399630</v>
      </c>
      <c r="B236" s="20" t="s">
        <v>289</v>
      </c>
      <c r="C236" s="20">
        <v>1291.677</v>
      </c>
      <c r="D236" s="20">
        <v>1733.424</v>
      </c>
      <c r="E236" s="20">
        <v>0</v>
      </c>
      <c r="F236" s="20">
        <v>0</v>
      </c>
      <c r="G236" s="20">
        <v>0</v>
      </c>
      <c r="H236" s="20">
        <v>1</v>
      </c>
      <c r="I236" s="18">
        <v>1.047</v>
      </c>
      <c r="J236" s="18">
        <v>26.265</v>
      </c>
      <c r="K236" s="21">
        <v>4</v>
      </c>
      <c r="L236" s="21">
        <v>1</v>
      </c>
      <c r="M236" s="21">
        <v>0</v>
      </c>
      <c r="N236" s="21">
        <v>0</v>
      </c>
      <c r="O236" s="21">
        <v>0</v>
      </c>
      <c r="P236" s="21">
        <v>-31.058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399633</v>
      </c>
      <c r="B237" s="20" t="s">
        <v>290</v>
      </c>
      <c r="C237" s="20">
        <v>4948.643</v>
      </c>
      <c r="D237" s="20">
        <v>6126.719</v>
      </c>
      <c r="E237" s="20">
        <v>0</v>
      </c>
      <c r="F237" s="20">
        <v>0</v>
      </c>
      <c r="G237" s="20">
        <v>0</v>
      </c>
      <c r="H237" s="20">
        <v>1</v>
      </c>
      <c r="I237" s="18">
        <v>0.555</v>
      </c>
      <c r="J237" s="18">
        <v>19.677</v>
      </c>
      <c r="K237" s="21">
        <v>4</v>
      </c>
      <c r="L237" s="21">
        <v>0</v>
      </c>
      <c r="M237" s="21">
        <v>0</v>
      </c>
      <c r="N237" s="21">
        <v>0</v>
      </c>
      <c r="O237" s="21">
        <v>0</v>
      </c>
      <c r="P237" s="21">
        <v>-3.297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399634</v>
      </c>
      <c r="B238" s="20" t="s">
        <v>291</v>
      </c>
      <c r="C238" s="20">
        <v>3399.886</v>
      </c>
      <c r="D238" s="20">
        <v>4227.845</v>
      </c>
      <c r="E238" s="20">
        <v>0</v>
      </c>
      <c r="F238" s="20">
        <v>0</v>
      </c>
      <c r="G238" s="20">
        <v>0</v>
      </c>
      <c r="H238" s="20">
        <v>1</v>
      </c>
      <c r="I238" s="18">
        <v>0.316</v>
      </c>
      <c r="J238" s="18">
        <v>19.838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-9.409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399636</v>
      </c>
      <c r="B239" s="20" t="s">
        <v>292</v>
      </c>
      <c r="C239" s="20">
        <v>5054.497</v>
      </c>
      <c r="D239" s="20">
        <v>7509.117</v>
      </c>
      <c r="E239" s="20">
        <v>0</v>
      </c>
      <c r="F239" s="20">
        <v>0</v>
      </c>
      <c r="G239" s="20">
        <v>0</v>
      </c>
      <c r="H239" s="20">
        <v>1</v>
      </c>
      <c r="I239" s="18">
        <v>2.946</v>
      </c>
      <c r="J239" s="18">
        <v>34.672</v>
      </c>
      <c r="K239" s="21">
        <v>4</v>
      </c>
      <c r="L239" s="21">
        <v>2</v>
      </c>
      <c r="M239" s="21">
        <v>0</v>
      </c>
      <c r="N239" s="21">
        <v>1</v>
      </c>
      <c r="O239" s="21">
        <v>0</v>
      </c>
      <c r="P239" s="21">
        <v>9.731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399638</v>
      </c>
      <c r="B240" s="20" t="s">
        <v>293</v>
      </c>
      <c r="C240" s="20">
        <v>5159.61</v>
      </c>
      <c r="D240" s="20">
        <v>7349.021</v>
      </c>
      <c r="E240" s="20">
        <v>0</v>
      </c>
      <c r="F240" s="20">
        <v>0</v>
      </c>
      <c r="G240" s="20">
        <v>0</v>
      </c>
      <c r="H240" s="20">
        <v>1</v>
      </c>
      <c r="I240" s="18">
        <v>5.95</v>
      </c>
      <c r="J240" s="18">
        <v>33.969</v>
      </c>
      <c r="K240" s="21">
        <v>4</v>
      </c>
      <c r="L240" s="21">
        <v>1</v>
      </c>
      <c r="M240" s="21">
        <v>0</v>
      </c>
      <c r="N240" s="21">
        <v>1</v>
      </c>
      <c r="O240" s="21">
        <v>0</v>
      </c>
      <c r="P240" s="21">
        <v>-15.73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399639</v>
      </c>
      <c r="B241" s="20" t="s">
        <v>294</v>
      </c>
      <c r="C241" s="20">
        <v>1617.4</v>
      </c>
      <c r="D241" s="20">
        <v>2032.462</v>
      </c>
      <c r="E241" s="20">
        <v>0</v>
      </c>
      <c r="F241" s="20">
        <v>0</v>
      </c>
      <c r="G241" s="20">
        <v>0</v>
      </c>
      <c r="H241" s="20">
        <v>1</v>
      </c>
      <c r="I241" s="18">
        <v>5.795</v>
      </c>
      <c r="J241" s="18">
        <v>25.033</v>
      </c>
      <c r="K241" s="21">
        <v>4</v>
      </c>
      <c r="L241" s="21">
        <v>2</v>
      </c>
      <c r="M241" s="21">
        <v>-1</v>
      </c>
      <c r="N241" s="21">
        <v>1</v>
      </c>
      <c r="O241" s="21">
        <v>0</v>
      </c>
      <c r="P241" s="21">
        <v>1.637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399645</v>
      </c>
      <c r="B242" s="20" t="s">
        <v>295</v>
      </c>
      <c r="C242" s="20">
        <v>8858.095</v>
      </c>
      <c r="D242" s="20">
        <v>9691.509</v>
      </c>
      <c r="E242" s="20">
        <v>0</v>
      </c>
      <c r="F242" s="20">
        <v>0</v>
      </c>
      <c r="G242" s="20">
        <v>0</v>
      </c>
      <c r="H242" s="20">
        <v>1</v>
      </c>
      <c r="I242" s="18">
        <v>0.41</v>
      </c>
      <c r="J242" s="18">
        <v>8.974</v>
      </c>
      <c r="K242" s="21">
        <v>4</v>
      </c>
      <c r="L242" s="21">
        <v>2</v>
      </c>
      <c r="M242" s="21">
        <v>0</v>
      </c>
      <c r="N242" s="21">
        <v>1</v>
      </c>
      <c r="O242" s="21">
        <v>0</v>
      </c>
      <c r="P242" s="21">
        <v>7.857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399648</v>
      </c>
      <c r="B243" s="20" t="s">
        <v>296</v>
      </c>
      <c r="C243" s="20">
        <v>10446.151</v>
      </c>
      <c r="D243" s="20">
        <v>11904.17</v>
      </c>
      <c r="E243" s="20">
        <v>0</v>
      </c>
      <c r="F243" s="20">
        <v>0</v>
      </c>
      <c r="G243" s="20">
        <v>0</v>
      </c>
      <c r="H243" s="20">
        <v>1</v>
      </c>
      <c r="I243" s="18">
        <v>1.049</v>
      </c>
      <c r="J243" s="18">
        <v>13.169</v>
      </c>
      <c r="K243" s="21">
        <v>4</v>
      </c>
      <c r="L243" s="21">
        <v>2</v>
      </c>
      <c r="M243" s="21">
        <v>-1</v>
      </c>
      <c r="N243" s="21">
        <v>1</v>
      </c>
      <c r="O243" s="21">
        <v>0</v>
      </c>
      <c r="P243" s="21">
        <v>4.878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399649</v>
      </c>
      <c r="B244" s="20" t="s">
        <v>297</v>
      </c>
      <c r="C244" s="20">
        <v>2802.317</v>
      </c>
      <c r="D244" s="20">
        <v>3239.711</v>
      </c>
      <c r="E244" s="20">
        <v>0</v>
      </c>
      <c r="F244" s="20">
        <v>0</v>
      </c>
      <c r="G244" s="20">
        <v>0</v>
      </c>
      <c r="H244" s="20">
        <v>1</v>
      </c>
      <c r="I244" s="18">
        <v>1.369</v>
      </c>
      <c r="J244" s="18">
        <v>14.685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4.485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399653</v>
      </c>
      <c r="B245" s="20" t="s">
        <v>298</v>
      </c>
      <c r="C245" s="20">
        <v>2410.52</v>
      </c>
      <c r="D245" s="20">
        <v>3017.512</v>
      </c>
      <c r="E245" s="20">
        <v>0</v>
      </c>
      <c r="F245" s="20">
        <v>0</v>
      </c>
      <c r="G245" s="20">
        <v>0</v>
      </c>
      <c r="H245" s="20">
        <v>1</v>
      </c>
      <c r="I245" s="18">
        <v>0.77</v>
      </c>
      <c r="J245" s="18">
        <v>20.73</v>
      </c>
      <c r="K245" s="21">
        <v>4</v>
      </c>
      <c r="L245" s="21">
        <v>1</v>
      </c>
      <c r="M245" s="21">
        <v>-1</v>
      </c>
      <c r="N245" s="21">
        <v>1</v>
      </c>
      <c r="O245" s="21">
        <v>0</v>
      </c>
      <c r="P245" s="21">
        <v>-6.557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399657</v>
      </c>
      <c r="B246" s="20" t="s">
        <v>299</v>
      </c>
      <c r="C246" s="20">
        <v>5795.642</v>
      </c>
      <c r="D246" s="20">
        <v>7068.664</v>
      </c>
      <c r="E246" s="20">
        <v>0</v>
      </c>
      <c r="F246" s="20">
        <v>0</v>
      </c>
      <c r="G246" s="20">
        <v>0</v>
      </c>
      <c r="H246" s="20">
        <v>1</v>
      </c>
      <c r="I246" s="18">
        <v>0.801</v>
      </c>
      <c r="J246" s="18">
        <v>18.666</v>
      </c>
      <c r="K246" s="21">
        <v>4</v>
      </c>
      <c r="L246" s="21">
        <v>1</v>
      </c>
      <c r="M246" s="21">
        <v>0</v>
      </c>
      <c r="N246" s="21">
        <v>1</v>
      </c>
      <c r="O246" s="21">
        <v>0</v>
      </c>
      <c r="P246" s="21">
        <v>-15.476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399658</v>
      </c>
      <c r="B247" s="20" t="s">
        <v>300</v>
      </c>
      <c r="C247" s="20">
        <v>3886.272</v>
      </c>
      <c r="D247" s="20">
        <v>4778.349</v>
      </c>
      <c r="E247" s="20">
        <v>0</v>
      </c>
      <c r="F247" s="20">
        <v>0</v>
      </c>
      <c r="G247" s="20">
        <v>0</v>
      </c>
      <c r="H247" s="20">
        <v>1</v>
      </c>
      <c r="I247" s="18">
        <v>1.133</v>
      </c>
      <c r="J247" s="18">
        <v>19.591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399659</v>
      </c>
      <c r="B248" s="20" t="s">
        <v>301</v>
      </c>
      <c r="C248" s="20">
        <v>3805.528</v>
      </c>
      <c r="D248" s="20">
        <v>4613.7</v>
      </c>
      <c r="E248" s="20">
        <v>0</v>
      </c>
      <c r="F248" s="20">
        <v>0</v>
      </c>
      <c r="G248" s="20">
        <v>0</v>
      </c>
      <c r="H248" s="20">
        <v>1</v>
      </c>
      <c r="I248" s="18">
        <v>1.247</v>
      </c>
      <c r="J248" s="18">
        <v>18.545</v>
      </c>
      <c r="K248" s="21">
        <v>4</v>
      </c>
      <c r="L248" s="21">
        <v>2</v>
      </c>
      <c r="M248" s="21">
        <v>0</v>
      </c>
      <c r="N248" s="21">
        <v>0</v>
      </c>
      <c r="O248" s="21">
        <v>0</v>
      </c>
      <c r="P248" s="21">
        <v>-31.413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399660</v>
      </c>
      <c r="B249" s="20" t="s">
        <v>302</v>
      </c>
      <c r="C249" s="20">
        <v>2030.713</v>
      </c>
      <c r="D249" s="20">
        <v>2697.024</v>
      </c>
      <c r="E249" s="20">
        <v>0</v>
      </c>
      <c r="F249" s="20">
        <v>0</v>
      </c>
      <c r="G249" s="20">
        <v>0</v>
      </c>
      <c r="H249" s="20">
        <v>1</v>
      </c>
      <c r="I249" s="18">
        <v>1.395</v>
      </c>
      <c r="J249" s="18">
        <v>25.756</v>
      </c>
      <c r="K249" s="21">
        <v>4</v>
      </c>
      <c r="L249" s="21">
        <v>1</v>
      </c>
      <c r="M249" s="21">
        <v>-1</v>
      </c>
      <c r="N249" s="21">
        <v>1</v>
      </c>
      <c r="O249" s="21">
        <v>0</v>
      </c>
      <c r="P249" s="21">
        <v>-1.415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399661</v>
      </c>
      <c r="B250" s="20" t="s">
        <v>303</v>
      </c>
      <c r="C250" s="20">
        <v>5380.429</v>
      </c>
      <c r="D250" s="20">
        <v>5954.865</v>
      </c>
      <c r="E250" s="20">
        <v>0</v>
      </c>
      <c r="F250" s="20">
        <v>0</v>
      </c>
      <c r="G250" s="20">
        <v>0</v>
      </c>
      <c r="H250" s="20">
        <v>1</v>
      </c>
      <c r="I250" s="18">
        <v>1.801</v>
      </c>
      <c r="J250" s="18">
        <v>11.273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-5.383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399662</v>
      </c>
      <c r="B251" s="20" t="s">
        <v>304</v>
      </c>
      <c r="C251" s="20">
        <v>1692.589</v>
      </c>
      <c r="D251" s="20">
        <v>2377.404</v>
      </c>
      <c r="E251" s="20">
        <v>0</v>
      </c>
      <c r="F251" s="20">
        <v>0</v>
      </c>
      <c r="G251" s="20">
        <v>0</v>
      </c>
      <c r="H251" s="20">
        <v>1</v>
      </c>
      <c r="I251" s="18">
        <v>0.96</v>
      </c>
      <c r="J251" s="18">
        <v>29.488</v>
      </c>
      <c r="K251" s="21">
        <v>4</v>
      </c>
      <c r="L251" s="21">
        <v>2</v>
      </c>
      <c r="M251" s="21">
        <v>-1</v>
      </c>
      <c r="N251" s="21">
        <v>1</v>
      </c>
      <c r="O251" s="21">
        <v>0</v>
      </c>
      <c r="P251" s="21">
        <v>-2.265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399663</v>
      </c>
      <c r="B252" s="20" t="s">
        <v>305</v>
      </c>
      <c r="C252" s="20">
        <v>1784.461</v>
      </c>
      <c r="D252" s="20">
        <v>1977.633</v>
      </c>
      <c r="E252" s="20">
        <v>0</v>
      </c>
      <c r="F252" s="20">
        <v>0</v>
      </c>
      <c r="G252" s="20">
        <v>0</v>
      </c>
      <c r="H252" s="20">
        <v>1</v>
      </c>
      <c r="I252" s="18">
        <v>2.21</v>
      </c>
      <c r="J252" s="18">
        <v>11.762</v>
      </c>
      <c r="K252" s="21">
        <v>4</v>
      </c>
      <c r="L252" s="21">
        <v>2</v>
      </c>
      <c r="M252" s="21">
        <v>0</v>
      </c>
      <c r="N252" s="21">
        <v>1</v>
      </c>
      <c r="O252" s="21">
        <v>0</v>
      </c>
      <c r="P252" s="21">
        <v>-9.132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399665</v>
      </c>
      <c r="B253" s="20" t="s">
        <v>306</v>
      </c>
      <c r="C253" s="20">
        <v>2016.275</v>
      </c>
      <c r="D253" s="20">
        <v>2317.723</v>
      </c>
      <c r="E253" s="20">
        <v>0</v>
      </c>
      <c r="F253" s="20">
        <v>0</v>
      </c>
      <c r="G253" s="20">
        <v>0</v>
      </c>
      <c r="H253" s="20">
        <v>1</v>
      </c>
      <c r="I253" s="18">
        <v>2.838</v>
      </c>
      <c r="J253" s="18">
        <v>15.475</v>
      </c>
      <c r="K253" s="21">
        <v>4</v>
      </c>
      <c r="L253" s="21">
        <v>1</v>
      </c>
      <c r="M253" s="21">
        <v>-1</v>
      </c>
      <c r="N253" s="21">
        <v>1</v>
      </c>
      <c r="O253" s="21">
        <v>0</v>
      </c>
      <c r="P253" s="21">
        <v>-1.423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399666</v>
      </c>
      <c r="B254" s="20" t="s">
        <v>307</v>
      </c>
      <c r="C254" s="20">
        <v>1538.746</v>
      </c>
      <c r="D254" s="20">
        <v>2017.657</v>
      </c>
      <c r="E254" s="20">
        <v>0</v>
      </c>
      <c r="F254" s="20">
        <v>0</v>
      </c>
      <c r="G254" s="20">
        <v>0</v>
      </c>
      <c r="H254" s="20">
        <v>1</v>
      </c>
      <c r="I254" s="18">
        <v>0.181</v>
      </c>
      <c r="J254" s="18">
        <v>23.874</v>
      </c>
      <c r="K254" s="21">
        <v>4</v>
      </c>
      <c r="L254" s="21">
        <v>1</v>
      </c>
      <c r="M254" s="21">
        <v>0</v>
      </c>
      <c r="N254" s="21">
        <v>1</v>
      </c>
      <c r="O254" s="21">
        <v>0</v>
      </c>
      <c r="P254" s="21">
        <v>-7.867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399668</v>
      </c>
      <c r="B255" s="20" t="s">
        <v>308</v>
      </c>
      <c r="C255" s="20">
        <v>4004.668</v>
      </c>
      <c r="D255" s="20">
        <v>5396.364</v>
      </c>
      <c r="E255" s="20">
        <v>0</v>
      </c>
      <c r="F255" s="20">
        <v>0</v>
      </c>
      <c r="G255" s="20">
        <v>0</v>
      </c>
      <c r="H255" s="20">
        <v>1</v>
      </c>
      <c r="I255" s="18">
        <v>1.686</v>
      </c>
      <c r="J255" s="18">
        <v>27.041</v>
      </c>
      <c r="K255" s="21">
        <v>4</v>
      </c>
      <c r="L255" s="21">
        <v>1</v>
      </c>
      <c r="M255" s="21">
        <v>-1</v>
      </c>
      <c r="N255" s="21">
        <v>1</v>
      </c>
      <c r="O255" s="21">
        <v>0</v>
      </c>
      <c r="P255" s="21">
        <v>-0.101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399670</v>
      </c>
      <c r="B256" s="20" t="s">
        <v>309</v>
      </c>
      <c r="C256" s="20">
        <v>3216.349</v>
      </c>
      <c r="D256" s="20">
        <v>4292.933</v>
      </c>
      <c r="E256" s="20">
        <v>0</v>
      </c>
      <c r="F256" s="20">
        <v>0</v>
      </c>
      <c r="G256" s="20">
        <v>0</v>
      </c>
      <c r="H256" s="20">
        <v>1</v>
      </c>
      <c r="I256" s="18">
        <v>1.866</v>
      </c>
      <c r="J256" s="18">
        <v>26.476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-6.919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399672</v>
      </c>
      <c r="B257" s="20" t="s">
        <v>310</v>
      </c>
      <c r="C257" s="20">
        <v>3840.917</v>
      </c>
      <c r="D257" s="20">
        <v>4196.039</v>
      </c>
      <c r="E257" s="20">
        <v>0</v>
      </c>
      <c r="F257" s="20">
        <v>0</v>
      </c>
      <c r="G257" s="20">
        <v>0</v>
      </c>
      <c r="H257" s="20">
        <v>1</v>
      </c>
      <c r="I257" s="18">
        <v>2.161</v>
      </c>
      <c r="J257" s="18">
        <v>10.441</v>
      </c>
      <c r="K257" s="21">
        <v>3</v>
      </c>
      <c r="L257" s="21">
        <v>2</v>
      </c>
      <c r="M257" s="21">
        <v>0</v>
      </c>
      <c r="N257" s="21">
        <v>1</v>
      </c>
      <c r="O257" s="21">
        <v>0</v>
      </c>
      <c r="P257" s="21">
        <v>17.271</v>
      </c>
      <c r="Q257" s="21">
        <v>0</v>
      </c>
      <c r="R257" s="21">
        <v>1</v>
      </c>
      <c r="S257" s="22"/>
      <c r="T257" s="22"/>
      <c r="U257" s="22"/>
      <c r="V257" s="22"/>
      <c r="W257" s="22"/>
    </row>
    <row r="258" ht="16.5" spans="1:23">
      <c r="A258" s="20">
        <v>399673</v>
      </c>
      <c r="B258" s="20" t="s">
        <v>311</v>
      </c>
      <c r="C258" s="20">
        <v>2189.194</v>
      </c>
      <c r="D258" s="20">
        <v>3299.381</v>
      </c>
      <c r="E258" s="20">
        <v>0</v>
      </c>
      <c r="F258" s="20">
        <v>0</v>
      </c>
      <c r="G258" s="20">
        <v>0</v>
      </c>
      <c r="H258" s="20">
        <v>1</v>
      </c>
      <c r="I258" s="18">
        <v>0.006</v>
      </c>
      <c r="J258" s="18">
        <v>33.652</v>
      </c>
      <c r="K258" s="21">
        <v>4</v>
      </c>
      <c r="L258" s="21">
        <v>1</v>
      </c>
      <c r="M258" s="21">
        <v>0</v>
      </c>
      <c r="N258" s="21">
        <v>1</v>
      </c>
      <c r="O258" s="21">
        <v>0</v>
      </c>
      <c r="P258" s="21">
        <v>-6.836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399679</v>
      </c>
      <c r="B259" s="20" t="s">
        <v>312</v>
      </c>
      <c r="C259" s="20">
        <v>4818.94</v>
      </c>
      <c r="D259" s="20">
        <v>6154.011</v>
      </c>
      <c r="E259" s="20">
        <v>0</v>
      </c>
      <c r="F259" s="20">
        <v>0</v>
      </c>
      <c r="G259" s="20">
        <v>0</v>
      </c>
      <c r="H259" s="20">
        <v>1</v>
      </c>
      <c r="I259" s="18">
        <v>0.107</v>
      </c>
      <c r="J259" s="18">
        <v>21.778</v>
      </c>
      <c r="K259" s="21">
        <v>4</v>
      </c>
      <c r="L259" s="21">
        <v>1</v>
      </c>
      <c r="M259" s="21">
        <v>0</v>
      </c>
      <c r="N259" s="21">
        <v>1</v>
      </c>
      <c r="O259" s="21">
        <v>-1</v>
      </c>
      <c r="P259" s="21">
        <v>-1.701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399681</v>
      </c>
      <c r="B260" s="20" t="s">
        <v>313</v>
      </c>
      <c r="C260" s="20">
        <v>894.236</v>
      </c>
      <c r="D260" s="20">
        <v>1130.578</v>
      </c>
      <c r="E260" s="20">
        <v>0</v>
      </c>
      <c r="F260" s="20">
        <v>0</v>
      </c>
      <c r="G260" s="20">
        <v>0</v>
      </c>
      <c r="H260" s="20">
        <v>1</v>
      </c>
      <c r="I260" s="18">
        <v>6.405</v>
      </c>
      <c r="J260" s="18">
        <v>25.971</v>
      </c>
      <c r="K260" s="21">
        <v>4</v>
      </c>
      <c r="L260" s="21">
        <v>1</v>
      </c>
      <c r="M260" s="21">
        <v>-1</v>
      </c>
      <c r="N260" s="21">
        <v>1</v>
      </c>
      <c r="O260" s="21">
        <v>0</v>
      </c>
      <c r="P260" s="21">
        <v>-5.616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399682</v>
      </c>
      <c r="B261" s="20" t="s">
        <v>314</v>
      </c>
      <c r="C261" s="20">
        <v>1373.37</v>
      </c>
      <c r="D261" s="20">
        <v>1842.813</v>
      </c>
      <c r="E261" s="20">
        <v>0</v>
      </c>
      <c r="F261" s="20">
        <v>0</v>
      </c>
      <c r="G261" s="20">
        <v>0</v>
      </c>
      <c r="H261" s="20">
        <v>1</v>
      </c>
      <c r="I261" s="18">
        <v>4.524</v>
      </c>
      <c r="J261" s="18">
        <v>28.845</v>
      </c>
      <c r="K261" s="21">
        <v>4</v>
      </c>
      <c r="L261" s="21">
        <v>2</v>
      </c>
      <c r="M261" s="21">
        <v>0</v>
      </c>
      <c r="N261" s="21">
        <v>1</v>
      </c>
      <c r="O261" s="21">
        <v>0</v>
      </c>
      <c r="P261" s="21">
        <v>-6.371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399689</v>
      </c>
      <c r="B262" s="20" t="s">
        <v>315</v>
      </c>
      <c r="C262" s="20">
        <v>812.478</v>
      </c>
      <c r="D262" s="20">
        <v>872.458</v>
      </c>
      <c r="E262" s="20">
        <v>0</v>
      </c>
      <c r="F262" s="20">
        <v>0</v>
      </c>
      <c r="G262" s="20">
        <v>0</v>
      </c>
      <c r="H262" s="20">
        <v>1</v>
      </c>
      <c r="I262" s="18">
        <v>3.366</v>
      </c>
      <c r="J262" s="18">
        <v>10.009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-5.795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399695</v>
      </c>
      <c r="B263" s="20" t="s">
        <v>316</v>
      </c>
      <c r="C263" s="20">
        <v>2145.288</v>
      </c>
      <c r="D263" s="20">
        <v>2820.94</v>
      </c>
      <c r="E263" s="20">
        <v>0</v>
      </c>
      <c r="F263" s="20">
        <v>0</v>
      </c>
      <c r="G263" s="20">
        <v>0</v>
      </c>
      <c r="H263" s="20">
        <v>1</v>
      </c>
      <c r="I263" s="18">
        <v>7.67</v>
      </c>
      <c r="J263" s="18">
        <v>29.784</v>
      </c>
      <c r="K263" s="21">
        <v>4</v>
      </c>
      <c r="L263" s="21">
        <v>0</v>
      </c>
      <c r="M263" s="21">
        <v>-1</v>
      </c>
      <c r="N263" s="21">
        <v>1</v>
      </c>
      <c r="O263" s="21">
        <v>0</v>
      </c>
      <c r="P263" s="21">
        <v>-4.757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399696</v>
      </c>
      <c r="B264" s="20" t="s">
        <v>317</v>
      </c>
      <c r="C264" s="20">
        <v>2871.233</v>
      </c>
      <c r="D264" s="20">
        <v>3968.263</v>
      </c>
      <c r="E264" s="20">
        <v>0</v>
      </c>
      <c r="F264" s="20">
        <v>0</v>
      </c>
      <c r="G264" s="20">
        <v>0</v>
      </c>
      <c r="H264" s="20">
        <v>1</v>
      </c>
      <c r="I264" s="18">
        <v>2.921</v>
      </c>
      <c r="J264" s="18">
        <v>29.758</v>
      </c>
      <c r="K264" s="21">
        <v>4</v>
      </c>
      <c r="L264" s="21">
        <v>2</v>
      </c>
      <c r="M264" s="21">
        <v>0</v>
      </c>
      <c r="N264" s="21">
        <v>1</v>
      </c>
      <c r="O264" s="21">
        <v>0</v>
      </c>
      <c r="P264" s="21">
        <v>-5.68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399702</v>
      </c>
      <c r="B265" s="20" t="s">
        <v>318</v>
      </c>
      <c r="C265" s="20">
        <v>6686.163</v>
      </c>
      <c r="D265" s="20">
        <v>7644.632</v>
      </c>
      <c r="E265" s="20">
        <v>0</v>
      </c>
      <c r="F265" s="20">
        <v>0</v>
      </c>
      <c r="G265" s="20">
        <v>0</v>
      </c>
      <c r="H265" s="20">
        <v>1</v>
      </c>
      <c r="I265" s="18">
        <v>1.214</v>
      </c>
      <c r="J265" s="18">
        <v>13.6</v>
      </c>
      <c r="K265" s="21">
        <v>4</v>
      </c>
      <c r="L265" s="21">
        <v>2</v>
      </c>
      <c r="M265" s="21">
        <v>0</v>
      </c>
      <c r="N265" s="21">
        <v>0</v>
      </c>
      <c r="O265" s="21">
        <v>0</v>
      </c>
      <c r="P265" s="21">
        <v>-8.739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399703</v>
      </c>
      <c r="B266" s="20" t="s">
        <v>319</v>
      </c>
      <c r="C266" s="20">
        <v>6525.456</v>
      </c>
      <c r="D266" s="20">
        <v>7526.178</v>
      </c>
      <c r="E266" s="20">
        <v>0</v>
      </c>
      <c r="F266" s="20">
        <v>0</v>
      </c>
      <c r="G266" s="20">
        <v>0</v>
      </c>
      <c r="H266" s="20">
        <v>1</v>
      </c>
      <c r="I266" s="18">
        <v>2.136</v>
      </c>
      <c r="J266" s="18">
        <v>15.149</v>
      </c>
      <c r="K266" s="21">
        <v>4</v>
      </c>
      <c r="L266" s="21">
        <v>2</v>
      </c>
      <c r="M266" s="21">
        <v>0</v>
      </c>
      <c r="N266" s="21">
        <v>1</v>
      </c>
      <c r="O266" s="21">
        <v>0</v>
      </c>
      <c r="P266" s="21">
        <v>-1.398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399704</v>
      </c>
      <c r="B267" s="20" t="s">
        <v>320</v>
      </c>
      <c r="C267" s="20">
        <v>4311.141</v>
      </c>
      <c r="D267" s="20">
        <v>5825.002</v>
      </c>
      <c r="E267" s="20">
        <v>0</v>
      </c>
      <c r="F267" s="20">
        <v>0</v>
      </c>
      <c r="G267" s="20">
        <v>0</v>
      </c>
      <c r="H267" s="20">
        <v>1</v>
      </c>
      <c r="I267" s="18">
        <v>5.377</v>
      </c>
      <c r="J267" s="18">
        <v>29.969</v>
      </c>
      <c r="K267" s="21">
        <v>4</v>
      </c>
      <c r="L267" s="21">
        <v>2</v>
      </c>
      <c r="M267" s="21">
        <v>0</v>
      </c>
      <c r="N267" s="21">
        <v>1</v>
      </c>
      <c r="O267" s="21">
        <v>0</v>
      </c>
      <c r="P267" s="21">
        <v>34.642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399705</v>
      </c>
      <c r="B268" s="20" t="s">
        <v>321</v>
      </c>
      <c r="C268" s="20">
        <v>2900.53</v>
      </c>
      <c r="D268" s="20">
        <v>4138.593</v>
      </c>
      <c r="E268" s="20">
        <v>0</v>
      </c>
      <c r="F268" s="20">
        <v>0</v>
      </c>
      <c r="G268" s="20">
        <v>0</v>
      </c>
      <c r="H268" s="20">
        <v>1</v>
      </c>
      <c r="I268" s="18">
        <v>0.661</v>
      </c>
      <c r="J268" s="18">
        <v>30.378</v>
      </c>
      <c r="K268" s="21">
        <v>3</v>
      </c>
      <c r="L268" s="21">
        <v>2</v>
      </c>
      <c r="M268" s="21">
        <v>0</v>
      </c>
      <c r="N268" s="21">
        <v>0</v>
      </c>
      <c r="O268" s="21">
        <v>0</v>
      </c>
      <c r="P268" s="21">
        <v>12.276</v>
      </c>
      <c r="Q268" s="21">
        <v>0</v>
      </c>
      <c r="R268" s="21">
        <v>1</v>
      </c>
      <c r="S268" s="22"/>
      <c r="T268" s="22"/>
      <c r="U268" s="22"/>
      <c r="V268" s="22"/>
      <c r="W268" s="22"/>
    </row>
    <row r="269" ht="16.5" spans="1:23">
      <c r="A269" s="20">
        <v>399806</v>
      </c>
      <c r="B269" s="20" t="s">
        <v>322</v>
      </c>
      <c r="C269" s="20">
        <v>1247.058</v>
      </c>
      <c r="D269" s="20">
        <v>1425.85</v>
      </c>
      <c r="E269" s="20">
        <v>0</v>
      </c>
      <c r="F269" s="20">
        <v>0</v>
      </c>
      <c r="G269" s="20">
        <v>0</v>
      </c>
      <c r="H269" s="20">
        <v>1</v>
      </c>
      <c r="I269" s="18">
        <v>4.084</v>
      </c>
      <c r="J269" s="18">
        <v>16.111</v>
      </c>
      <c r="K269" s="21">
        <v>4</v>
      </c>
      <c r="L269" s="21">
        <v>1</v>
      </c>
      <c r="M269" s="21">
        <v>-1</v>
      </c>
      <c r="N269" s="21">
        <v>1</v>
      </c>
      <c r="O269" s="21">
        <v>0</v>
      </c>
      <c r="P269" s="21">
        <v>0.766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399808</v>
      </c>
      <c r="B270" s="20" t="s">
        <v>323</v>
      </c>
      <c r="C270" s="20">
        <v>1890.091</v>
      </c>
      <c r="D270" s="20">
        <v>2675.173</v>
      </c>
      <c r="E270" s="20">
        <v>0</v>
      </c>
      <c r="F270" s="20">
        <v>0</v>
      </c>
      <c r="G270" s="20">
        <v>0</v>
      </c>
      <c r="H270" s="20">
        <v>1</v>
      </c>
      <c r="I270" s="18">
        <v>10.729</v>
      </c>
      <c r="J270" s="18">
        <v>36.928</v>
      </c>
      <c r="K270" s="21">
        <v>4</v>
      </c>
      <c r="L270" s="21">
        <v>1</v>
      </c>
      <c r="M270" s="21">
        <v>0</v>
      </c>
      <c r="N270" s="21">
        <v>0</v>
      </c>
      <c r="O270" s="21">
        <v>0</v>
      </c>
      <c r="P270" s="21">
        <v>-31.182</v>
      </c>
      <c r="Q270" s="21">
        <v>0</v>
      </c>
      <c r="R270" s="21">
        <v>-1</v>
      </c>
      <c r="S270" s="22"/>
      <c r="T270" s="22"/>
      <c r="U270" s="22"/>
      <c r="V270" s="22"/>
      <c r="W270" s="22"/>
    </row>
    <row r="271" ht="16.5" spans="1:23">
      <c r="A271" s="20">
        <v>399814</v>
      </c>
      <c r="B271" s="20" t="s">
        <v>324</v>
      </c>
      <c r="C271" s="20">
        <v>1057.254</v>
      </c>
      <c r="D271" s="20">
        <v>1184.601</v>
      </c>
      <c r="E271" s="20">
        <v>0</v>
      </c>
      <c r="F271" s="20">
        <v>0</v>
      </c>
      <c r="G271" s="20">
        <v>0</v>
      </c>
      <c r="H271" s="20">
        <v>1</v>
      </c>
      <c r="I271" s="18">
        <v>1.211</v>
      </c>
      <c r="J271" s="18">
        <v>11.831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-33.07</v>
      </c>
      <c r="Q271" s="21">
        <v>0</v>
      </c>
      <c r="R271" s="21">
        <v>-1</v>
      </c>
      <c r="S271" s="22"/>
      <c r="T271" s="22"/>
      <c r="U271" s="22"/>
      <c r="V271" s="22"/>
      <c r="W271" s="22"/>
    </row>
    <row r="272" ht="16.5" spans="1:23">
      <c r="A272" s="20">
        <v>399901</v>
      </c>
      <c r="B272" s="20" t="s">
        <v>161</v>
      </c>
      <c r="C272" s="20">
        <v>5897.052</v>
      </c>
      <c r="D272" s="20">
        <v>6399.644</v>
      </c>
      <c r="E272" s="20">
        <v>0</v>
      </c>
      <c r="F272" s="20">
        <v>0</v>
      </c>
      <c r="G272" s="20">
        <v>0</v>
      </c>
      <c r="H272" s="20">
        <v>1</v>
      </c>
      <c r="I272" s="18">
        <v>1.478</v>
      </c>
      <c r="J272" s="18">
        <v>9.216</v>
      </c>
      <c r="K272" s="21">
        <v>4</v>
      </c>
      <c r="L272" s="21">
        <v>0</v>
      </c>
      <c r="M272" s="21">
        <v>0</v>
      </c>
      <c r="N272" s="21">
        <v>0</v>
      </c>
      <c r="O272" s="21">
        <v>0</v>
      </c>
      <c r="P272" s="21">
        <v>-3.254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399903</v>
      </c>
      <c r="B273" s="20" t="s">
        <v>325</v>
      </c>
      <c r="C273" s="20">
        <v>3766.407</v>
      </c>
      <c r="D273" s="20">
        <v>4444.086</v>
      </c>
      <c r="E273" s="20">
        <v>0</v>
      </c>
      <c r="F273" s="20">
        <v>0</v>
      </c>
      <c r="G273" s="20">
        <v>0</v>
      </c>
      <c r="H273" s="20">
        <v>1</v>
      </c>
      <c r="I273" s="18">
        <v>1.207</v>
      </c>
      <c r="J273" s="18">
        <v>16.272</v>
      </c>
      <c r="K273" s="21">
        <v>4</v>
      </c>
      <c r="L273" s="21">
        <v>2</v>
      </c>
      <c r="M273" s="21">
        <v>0</v>
      </c>
      <c r="N273" s="21">
        <v>0</v>
      </c>
      <c r="O273" s="21">
        <v>0</v>
      </c>
      <c r="P273" s="21">
        <v>-9.753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399928</v>
      </c>
      <c r="B274" s="20" t="s">
        <v>174</v>
      </c>
      <c r="C274" s="20">
        <v>2615.316</v>
      </c>
      <c r="D274" s="20">
        <v>2875.337</v>
      </c>
      <c r="E274" s="20">
        <v>0</v>
      </c>
      <c r="F274" s="20">
        <v>0</v>
      </c>
      <c r="G274" s="20">
        <v>0</v>
      </c>
      <c r="H274" s="20">
        <v>1</v>
      </c>
      <c r="I274" s="18">
        <v>4.586</v>
      </c>
      <c r="J274" s="18">
        <v>13.214</v>
      </c>
      <c r="K274" s="21">
        <v>4</v>
      </c>
      <c r="L274" s="21">
        <v>2</v>
      </c>
      <c r="M274" s="21">
        <v>0</v>
      </c>
      <c r="N274" s="21">
        <v>1</v>
      </c>
      <c r="O274" s="21">
        <v>-1</v>
      </c>
      <c r="P274" s="21">
        <v>-23.88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399974</v>
      </c>
      <c r="B275" s="20" t="s">
        <v>326</v>
      </c>
      <c r="C275" s="20">
        <v>1698.93</v>
      </c>
      <c r="D275" s="20">
        <v>1915.46</v>
      </c>
      <c r="E275" s="20">
        <v>0</v>
      </c>
      <c r="F275" s="20">
        <v>0</v>
      </c>
      <c r="G275" s="20">
        <v>0</v>
      </c>
      <c r="H275" s="20">
        <v>1</v>
      </c>
      <c r="I275" s="18">
        <v>0.002</v>
      </c>
      <c r="J275" s="18">
        <v>11.306</v>
      </c>
      <c r="K275" s="21">
        <v>4</v>
      </c>
      <c r="L275" s="21">
        <v>2</v>
      </c>
      <c r="M275" s="21">
        <v>0</v>
      </c>
      <c r="N275" s="21">
        <v>1</v>
      </c>
      <c r="O275" s="21">
        <v>-1</v>
      </c>
      <c r="P275" s="21">
        <v>-32.026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399976</v>
      </c>
      <c r="B276" s="20" t="s">
        <v>327</v>
      </c>
      <c r="C276" s="20">
        <v>2992.351</v>
      </c>
      <c r="D276" s="20">
        <v>4256.17</v>
      </c>
      <c r="E276" s="20">
        <v>0</v>
      </c>
      <c r="F276" s="20">
        <v>0</v>
      </c>
      <c r="G276" s="20">
        <v>0</v>
      </c>
      <c r="H276" s="20">
        <v>1</v>
      </c>
      <c r="I276" s="18">
        <v>4.99</v>
      </c>
      <c r="J276" s="18">
        <v>33.202</v>
      </c>
      <c r="K276" s="21">
        <v>4</v>
      </c>
      <c r="L276" s="21">
        <v>1</v>
      </c>
      <c r="M276" s="21">
        <v>0</v>
      </c>
      <c r="N276" s="21">
        <v>1</v>
      </c>
      <c r="O276" s="21">
        <v>0</v>
      </c>
      <c r="P276" s="21">
        <v>10.268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399982</v>
      </c>
      <c r="B277" s="20" t="s">
        <v>190</v>
      </c>
      <c r="C277" s="20">
        <v>7437.544</v>
      </c>
      <c r="D277" s="20">
        <v>8879.176</v>
      </c>
      <c r="E277" s="20">
        <v>0</v>
      </c>
      <c r="F277" s="20">
        <v>0</v>
      </c>
      <c r="G277" s="20">
        <v>0</v>
      </c>
      <c r="H277" s="20">
        <v>1</v>
      </c>
      <c r="I277" s="18">
        <v>0.836</v>
      </c>
      <c r="J277" s="18">
        <v>16.936</v>
      </c>
      <c r="K277" s="21">
        <v>4</v>
      </c>
      <c r="L277" s="21">
        <v>2</v>
      </c>
      <c r="M277" s="21">
        <v>0</v>
      </c>
      <c r="N277" s="21">
        <v>0</v>
      </c>
      <c r="O277" s="21">
        <v>0</v>
      </c>
      <c r="P277" s="21">
        <v>-16.2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399983</v>
      </c>
      <c r="B278" s="20" t="s">
        <v>328</v>
      </c>
      <c r="C278" s="20">
        <v>2058.456</v>
      </c>
      <c r="D278" s="20">
        <v>2319.3</v>
      </c>
      <c r="E278" s="20">
        <v>0</v>
      </c>
      <c r="F278" s="20">
        <v>0</v>
      </c>
      <c r="G278" s="20">
        <v>0</v>
      </c>
      <c r="H278" s="20">
        <v>1</v>
      </c>
      <c r="I278" s="18">
        <v>1.313</v>
      </c>
      <c r="J278" s="18">
        <v>12.412</v>
      </c>
      <c r="K278" s="21">
        <v>4</v>
      </c>
      <c r="L278" s="21">
        <v>2</v>
      </c>
      <c r="M278" s="21">
        <v>0</v>
      </c>
      <c r="N278" s="21">
        <v>1</v>
      </c>
      <c r="O278" s="21">
        <v>0</v>
      </c>
      <c r="P278" s="21">
        <v>-14.156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399990</v>
      </c>
      <c r="B279" s="20" t="s">
        <v>329</v>
      </c>
      <c r="C279" s="20">
        <v>2710.006</v>
      </c>
      <c r="D279" s="20">
        <v>3196.835</v>
      </c>
      <c r="E279" s="20">
        <v>0</v>
      </c>
      <c r="F279" s="20">
        <v>0</v>
      </c>
      <c r="G279" s="20">
        <v>0</v>
      </c>
      <c r="H279" s="20">
        <v>1</v>
      </c>
      <c r="I279" s="18">
        <v>5.448</v>
      </c>
      <c r="J279" s="18">
        <v>19.847</v>
      </c>
      <c r="K279" s="21">
        <v>4</v>
      </c>
      <c r="L279" s="21">
        <v>2</v>
      </c>
      <c r="M279" s="21">
        <v>0</v>
      </c>
      <c r="N279" s="21">
        <v>0</v>
      </c>
      <c r="O279" s="21">
        <v>0</v>
      </c>
      <c r="P279" s="21">
        <v>-10.476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399991</v>
      </c>
      <c r="B280" s="20" t="s">
        <v>330</v>
      </c>
      <c r="C280" s="20">
        <v>2109.14</v>
      </c>
      <c r="D280" s="20">
        <v>2727.441</v>
      </c>
      <c r="E280" s="20">
        <v>0</v>
      </c>
      <c r="F280" s="20">
        <v>0</v>
      </c>
      <c r="G280" s="20">
        <v>0</v>
      </c>
      <c r="H280" s="20">
        <v>1</v>
      </c>
      <c r="I280" s="18">
        <v>4.18</v>
      </c>
      <c r="J280" s="18">
        <v>25.902</v>
      </c>
      <c r="K280" s="21">
        <v>4</v>
      </c>
      <c r="L280" s="21">
        <v>2</v>
      </c>
      <c r="M280" s="21">
        <v>0</v>
      </c>
      <c r="N280" s="21">
        <v>1</v>
      </c>
      <c r="O280" s="21">
        <v>0</v>
      </c>
      <c r="P280" s="21">
        <v>-10.484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399992</v>
      </c>
      <c r="B281" s="20" t="s">
        <v>331</v>
      </c>
      <c r="C281" s="20">
        <v>1740.192</v>
      </c>
      <c r="D281" s="20">
        <v>2130.459</v>
      </c>
      <c r="E281" s="20">
        <v>0</v>
      </c>
      <c r="F281" s="20">
        <v>0</v>
      </c>
      <c r="G281" s="20">
        <v>0</v>
      </c>
      <c r="H281" s="20">
        <v>1</v>
      </c>
      <c r="I281" s="18">
        <v>0.622</v>
      </c>
      <c r="J281" s="18">
        <v>18.827</v>
      </c>
      <c r="K281" s="21">
        <v>4</v>
      </c>
      <c r="L281" s="21">
        <v>2</v>
      </c>
      <c r="M281" s="21">
        <v>0</v>
      </c>
      <c r="N281" s="21">
        <v>1</v>
      </c>
      <c r="O281" s="21">
        <v>-1</v>
      </c>
      <c r="P281" s="21">
        <v>-2.265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399998</v>
      </c>
      <c r="B282" s="20" t="s">
        <v>332</v>
      </c>
      <c r="C282" s="20">
        <v>1869.027</v>
      </c>
      <c r="D282" s="20">
        <v>2175.653</v>
      </c>
      <c r="E282" s="20">
        <v>0</v>
      </c>
      <c r="F282" s="20">
        <v>0</v>
      </c>
      <c r="G282" s="20">
        <v>0</v>
      </c>
      <c r="H282" s="20">
        <v>1</v>
      </c>
      <c r="I282" s="18">
        <v>4.191</v>
      </c>
      <c r="J282" s="18">
        <v>17.693</v>
      </c>
      <c r="K282" s="21">
        <v>4</v>
      </c>
      <c r="L282" s="21">
        <v>2</v>
      </c>
      <c r="M282" s="21">
        <v>0</v>
      </c>
      <c r="N282" s="21">
        <v>1</v>
      </c>
      <c r="O282" s="21">
        <v>0</v>
      </c>
      <c r="P282" s="21">
        <v>-8.596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980027</v>
      </c>
      <c r="B283" s="20" t="s">
        <v>333</v>
      </c>
      <c r="C283" s="20">
        <v>2173.975</v>
      </c>
      <c r="D283" s="20">
        <v>3324.863</v>
      </c>
      <c r="E283" s="20">
        <v>0</v>
      </c>
      <c r="F283" s="20">
        <v>0</v>
      </c>
      <c r="G283" s="20">
        <v>0</v>
      </c>
      <c r="H283" s="20">
        <v>1</v>
      </c>
      <c r="I283" s="18">
        <v>6.057</v>
      </c>
      <c r="J283" s="18">
        <v>38.575</v>
      </c>
      <c r="K283" s="21">
        <v>4</v>
      </c>
      <c r="L283" s="21">
        <v>2</v>
      </c>
      <c r="M283" s="21">
        <v>-1</v>
      </c>
      <c r="N283" s="21">
        <v>1</v>
      </c>
      <c r="O283" s="21">
        <v>0</v>
      </c>
      <c r="P283" s="21">
        <v>-9.494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980032</v>
      </c>
      <c r="B284" s="20" t="s">
        <v>334</v>
      </c>
      <c r="C284" s="20">
        <v>10240.509</v>
      </c>
      <c r="D284" s="20">
        <v>15114.143</v>
      </c>
      <c r="E284" s="20">
        <v>0</v>
      </c>
      <c r="F284" s="20">
        <v>0</v>
      </c>
      <c r="G284" s="20">
        <v>0</v>
      </c>
      <c r="H284" s="20">
        <v>1</v>
      </c>
      <c r="I284" s="18">
        <v>6.208</v>
      </c>
      <c r="J284" s="18">
        <v>36.452</v>
      </c>
      <c r="K284" s="21">
        <v>4</v>
      </c>
      <c r="L284" s="21">
        <v>2</v>
      </c>
      <c r="M284" s="21">
        <v>0</v>
      </c>
      <c r="N284" s="21">
        <v>1</v>
      </c>
      <c r="O284" s="21">
        <v>-1</v>
      </c>
      <c r="P284" s="21">
        <v>-10.512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980035</v>
      </c>
      <c r="B285" s="20" t="s">
        <v>335</v>
      </c>
      <c r="C285" s="20">
        <v>1738.158</v>
      </c>
      <c r="D285" s="20">
        <v>2054.428</v>
      </c>
      <c r="E285" s="20">
        <v>0</v>
      </c>
      <c r="F285" s="20">
        <v>0</v>
      </c>
      <c r="G285" s="20">
        <v>0</v>
      </c>
      <c r="H285" s="20">
        <v>1</v>
      </c>
      <c r="I285" s="18">
        <v>7.269</v>
      </c>
      <c r="J285" s="18">
        <v>21.544</v>
      </c>
      <c r="K285" s="21">
        <v>4</v>
      </c>
      <c r="L285" s="21">
        <v>2</v>
      </c>
      <c r="M285" s="21">
        <v>0</v>
      </c>
      <c r="N285" s="21">
        <v>0</v>
      </c>
      <c r="O285" s="21">
        <v>-1</v>
      </c>
      <c r="P285" s="21">
        <v>-12.791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980068</v>
      </c>
      <c r="B286" s="20" t="s">
        <v>336</v>
      </c>
      <c r="C286" s="20">
        <v>3137.562</v>
      </c>
      <c r="D286" s="20">
        <v>3588.66</v>
      </c>
      <c r="E286" s="20">
        <v>0</v>
      </c>
      <c r="F286" s="20">
        <v>0</v>
      </c>
      <c r="G286" s="20">
        <v>0</v>
      </c>
      <c r="H286" s="20">
        <v>1</v>
      </c>
      <c r="I286" s="18">
        <v>2.137</v>
      </c>
      <c r="J286" s="18">
        <v>14.439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-4.636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980092</v>
      </c>
      <c r="B287" s="20" t="s">
        <v>337</v>
      </c>
      <c r="C287" s="20">
        <v>4618.678</v>
      </c>
      <c r="D287" s="20">
        <v>5179.62</v>
      </c>
      <c r="E287" s="20">
        <v>0</v>
      </c>
      <c r="F287" s="20">
        <v>0</v>
      </c>
      <c r="G287" s="20">
        <v>0</v>
      </c>
      <c r="H287" s="20">
        <v>1</v>
      </c>
      <c r="I287" s="18">
        <v>4.366</v>
      </c>
      <c r="J287" s="18">
        <v>14.723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-2.539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3">
        <v>399481</v>
      </c>
      <c r="B288" s="23" t="s">
        <v>68</v>
      </c>
      <c r="C288" s="23">
        <v>127.885</v>
      </c>
      <c r="D288" s="23">
        <v>128.06</v>
      </c>
      <c r="E288" s="23">
        <v>0</v>
      </c>
      <c r="F288" s="23">
        <v>0</v>
      </c>
      <c r="G288" s="23">
        <v>1</v>
      </c>
      <c r="H288" s="18">
        <v>0</v>
      </c>
      <c r="I288" s="18">
        <v>0</v>
      </c>
      <c r="J288" s="18">
        <v>0</v>
      </c>
      <c r="K288" s="21">
        <v>4</v>
      </c>
      <c r="L288" s="21">
        <v>0</v>
      </c>
      <c r="M288" s="21">
        <v>0</v>
      </c>
      <c r="N288" s="21">
        <v>0</v>
      </c>
      <c r="O288" s="21">
        <v>0</v>
      </c>
      <c r="P288" s="21">
        <v>-13.937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10" t="s">
        <v>338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12" t="s">
        <v>52</v>
      </c>
      <c r="L2" s="12" t="s">
        <v>53</v>
      </c>
      <c r="M2" s="12" t="s">
        <v>54</v>
      </c>
      <c r="N2" s="12" t="s">
        <v>55</v>
      </c>
      <c r="O2" s="12" t="s">
        <v>56</v>
      </c>
      <c r="P2" s="12" t="s">
        <v>57</v>
      </c>
      <c r="Q2" s="12" t="s">
        <v>58</v>
      </c>
      <c r="R2" s="12" t="s">
        <v>59</v>
      </c>
    </row>
    <row r="3" ht="20.25" spans="1:18">
      <c r="A3" s="5" t="s">
        <v>339</v>
      </c>
      <c r="B3" s="5" t="s">
        <v>340</v>
      </c>
      <c r="C3" s="5">
        <v>3032.13</v>
      </c>
      <c r="D3" s="5">
        <v>3422.971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0.357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2.728</v>
      </c>
      <c r="Q3" s="13">
        <v>0</v>
      </c>
      <c r="R3" s="13">
        <v>0</v>
      </c>
    </row>
    <row r="4" ht="20.25" spans="1:18">
      <c r="A4" s="7" t="s">
        <v>341</v>
      </c>
      <c r="B4" s="7" t="s">
        <v>342</v>
      </c>
      <c r="C4" s="7">
        <v>19628.457</v>
      </c>
      <c r="D4" s="7">
        <v>20781.176</v>
      </c>
      <c r="E4" s="7">
        <v>0</v>
      </c>
      <c r="F4" s="7">
        <v>0</v>
      </c>
      <c r="G4" s="7">
        <v>0</v>
      </c>
      <c r="H4" s="7">
        <v>1</v>
      </c>
      <c r="I4" s="6">
        <v>1.581</v>
      </c>
      <c r="J4" s="6">
        <v>7.04</v>
      </c>
      <c r="K4" s="13">
        <v>2</v>
      </c>
      <c r="L4" s="13">
        <v>1</v>
      </c>
      <c r="M4" s="13">
        <v>0</v>
      </c>
      <c r="N4" s="13">
        <v>0</v>
      </c>
      <c r="O4" s="13">
        <v>0</v>
      </c>
      <c r="P4" s="13">
        <v>-0.335</v>
      </c>
      <c r="Q4" s="13">
        <v>0</v>
      </c>
      <c r="R4" s="13">
        <v>0</v>
      </c>
    </row>
    <row r="5" ht="20.25" spans="1:18">
      <c r="A5" s="7" t="s">
        <v>343</v>
      </c>
      <c r="B5" s="7" t="s">
        <v>344</v>
      </c>
      <c r="C5" s="7">
        <v>8837.124</v>
      </c>
      <c r="D5" s="7">
        <v>11040.146</v>
      </c>
      <c r="E5" s="7">
        <v>0</v>
      </c>
      <c r="F5" s="7">
        <v>0</v>
      </c>
      <c r="G5" s="7">
        <v>0</v>
      </c>
      <c r="H5" s="7">
        <v>1</v>
      </c>
      <c r="I5" s="6">
        <v>7.179</v>
      </c>
      <c r="J5" s="6">
        <v>25.701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14.281</v>
      </c>
      <c r="Q5" s="13">
        <v>0</v>
      </c>
      <c r="R5" s="13">
        <v>0</v>
      </c>
    </row>
    <row r="6" ht="20.25" spans="1:18">
      <c r="A6" s="7" t="s">
        <v>345</v>
      </c>
      <c r="B6" s="7" t="s">
        <v>346</v>
      </c>
      <c r="C6" s="7">
        <v>20333.803</v>
      </c>
      <c r="D6" s="7">
        <v>21271.438</v>
      </c>
      <c r="E6" s="7">
        <v>0</v>
      </c>
      <c r="F6" s="7">
        <v>0</v>
      </c>
      <c r="G6" s="7">
        <v>0</v>
      </c>
      <c r="H6" s="7">
        <v>1</v>
      </c>
      <c r="I6" s="6">
        <v>2.11</v>
      </c>
      <c r="J6" s="6">
        <v>6.425</v>
      </c>
      <c r="K6" s="13">
        <v>4</v>
      </c>
      <c r="L6" s="13">
        <v>1</v>
      </c>
      <c r="M6" s="13">
        <v>-1</v>
      </c>
      <c r="N6" s="13">
        <v>1</v>
      </c>
      <c r="O6" s="13">
        <v>0</v>
      </c>
      <c r="P6" s="13">
        <v>-7.431</v>
      </c>
      <c r="Q6" s="13">
        <v>0</v>
      </c>
      <c r="R6" s="13">
        <v>0</v>
      </c>
    </row>
    <row r="7" ht="20.25" spans="1:18">
      <c r="A7" s="7" t="s">
        <v>347</v>
      </c>
      <c r="B7" s="7" t="s">
        <v>348</v>
      </c>
      <c r="C7" s="7">
        <v>767.984</v>
      </c>
      <c r="D7" s="7">
        <v>903.523</v>
      </c>
      <c r="E7" s="7">
        <v>0</v>
      </c>
      <c r="F7" s="7">
        <v>0</v>
      </c>
      <c r="G7" s="7">
        <v>0</v>
      </c>
      <c r="H7" s="7">
        <v>1</v>
      </c>
      <c r="I7" s="6">
        <v>4.371</v>
      </c>
      <c r="J7" s="6">
        <v>18.716</v>
      </c>
      <c r="K7" s="13">
        <v>4</v>
      </c>
      <c r="L7" s="13">
        <v>1</v>
      </c>
      <c r="M7" s="13">
        <v>0</v>
      </c>
      <c r="N7" s="13">
        <v>1</v>
      </c>
      <c r="O7" s="13">
        <v>0</v>
      </c>
      <c r="P7" s="13">
        <v>1.121</v>
      </c>
      <c r="Q7" s="13">
        <v>0</v>
      </c>
      <c r="R7" s="13">
        <v>0</v>
      </c>
    </row>
    <row r="8" ht="20.25" spans="1:18">
      <c r="A8" s="7" t="s">
        <v>349</v>
      </c>
      <c r="B8" s="7" t="s">
        <v>350</v>
      </c>
      <c r="C8" s="7">
        <v>77897.016</v>
      </c>
      <c r="D8" s="7">
        <v>84698.305</v>
      </c>
      <c r="E8" s="7">
        <v>0</v>
      </c>
      <c r="F8" s="7">
        <v>0</v>
      </c>
      <c r="G8" s="7">
        <v>0</v>
      </c>
      <c r="H8" s="7">
        <v>1</v>
      </c>
      <c r="I8" s="6">
        <v>2.354</v>
      </c>
      <c r="J8" s="6">
        <v>10.195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5.365</v>
      </c>
      <c r="Q8" s="13">
        <v>0</v>
      </c>
      <c r="R8" s="13">
        <v>0</v>
      </c>
    </row>
    <row r="9" ht="20.25" spans="1:18">
      <c r="A9" s="7" t="s">
        <v>351</v>
      </c>
      <c r="B9" s="7" t="s">
        <v>352</v>
      </c>
      <c r="C9" s="7">
        <v>16640.535</v>
      </c>
      <c r="D9" s="7">
        <v>17419.348</v>
      </c>
      <c r="E9" s="7">
        <v>0</v>
      </c>
      <c r="F9" s="7">
        <v>0</v>
      </c>
      <c r="G9" s="7">
        <v>0</v>
      </c>
      <c r="H9" s="7">
        <v>1</v>
      </c>
      <c r="I9" s="6">
        <v>0.603</v>
      </c>
      <c r="J9" s="6">
        <v>5.047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-0.956</v>
      </c>
      <c r="Q9" s="13">
        <v>0</v>
      </c>
      <c r="R9" s="13">
        <v>-1</v>
      </c>
    </row>
    <row r="10" ht="20.25" spans="1:18">
      <c r="A10" s="7" t="s">
        <v>353</v>
      </c>
      <c r="B10" s="7" t="s">
        <v>354</v>
      </c>
      <c r="C10" s="7">
        <v>262952.313</v>
      </c>
      <c r="D10" s="7">
        <v>284690.719</v>
      </c>
      <c r="E10" s="7">
        <v>0</v>
      </c>
      <c r="F10" s="7">
        <v>0</v>
      </c>
      <c r="G10" s="7">
        <v>0</v>
      </c>
      <c r="H10" s="7">
        <v>1</v>
      </c>
      <c r="I10" s="6">
        <v>2.037</v>
      </c>
      <c r="J10" s="6">
        <v>9.517</v>
      </c>
      <c r="K10" s="13">
        <v>4</v>
      </c>
      <c r="L10" s="13">
        <v>0</v>
      </c>
      <c r="M10" s="13">
        <v>0</v>
      </c>
      <c r="N10" s="13">
        <v>1</v>
      </c>
      <c r="O10" s="13">
        <v>0</v>
      </c>
      <c r="P10" s="13">
        <v>537.669</v>
      </c>
      <c r="Q10" s="13">
        <v>0</v>
      </c>
      <c r="R10" s="13">
        <v>0</v>
      </c>
    </row>
    <row r="11" ht="20.25" spans="1:18">
      <c r="A11" s="7" t="s">
        <v>355</v>
      </c>
      <c r="B11" s="7" t="s">
        <v>356</v>
      </c>
      <c r="C11" s="7">
        <v>7712.344</v>
      </c>
      <c r="D11" s="7">
        <v>8734.319</v>
      </c>
      <c r="E11" s="7">
        <v>0</v>
      </c>
      <c r="F11" s="7">
        <v>0</v>
      </c>
      <c r="G11" s="7">
        <v>0</v>
      </c>
      <c r="H11" s="7">
        <v>1</v>
      </c>
      <c r="I11" s="9">
        <v>5.36</v>
      </c>
      <c r="J11" s="9">
        <v>16.434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11.481</v>
      </c>
      <c r="Q11" s="13">
        <v>0</v>
      </c>
      <c r="R11" s="13">
        <v>1</v>
      </c>
    </row>
    <row r="12" ht="20.25" spans="1:18">
      <c r="A12" s="7" t="s">
        <v>357</v>
      </c>
      <c r="B12" s="7" t="s">
        <v>358</v>
      </c>
      <c r="C12" s="7">
        <v>3899.373</v>
      </c>
      <c r="D12" s="7">
        <v>4591.986</v>
      </c>
      <c r="E12" s="7">
        <v>0</v>
      </c>
      <c r="F12" s="7">
        <v>0</v>
      </c>
      <c r="G12" s="7">
        <v>0</v>
      </c>
      <c r="H12" s="7">
        <v>1</v>
      </c>
      <c r="I12" s="9">
        <v>0.752</v>
      </c>
      <c r="J12" s="9">
        <v>15.722</v>
      </c>
      <c r="K12" s="13">
        <v>4</v>
      </c>
      <c r="L12" s="13">
        <v>1</v>
      </c>
      <c r="M12" s="13">
        <v>0</v>
      </c>
      <c r="N12" s="13">
        <v>1</v>
      </c>
      <c r="O12" s="13">
        <v>0</v>
      </c>
      <c r="P12" s="13">
        <v>-6.014</v>
      </c>
      <c r="Q12" s="13">
        <v>0</v>
      </c>
      <c r="R12" s="13">
        <v>0</v>
      </c>
    </row>
    <row r="13" ht="20.25" spans="1:18">
      <c r="A13" s="7" t="s">
        <v>359</v>
      </c>
      <c r="B13" s="7" t="s">
        <v>360</v>
      </c>
      <c r="C13" s="7">
        <v>2705.744</v>
      </c>
      <c r="D13" s="7">
        <v>3021.032</v>
      </c>
      <c r="E13" s="7">
        <v>0</v>
      </c>
      <c r="F13" s="7">
        <v>0</v>
      </c>
      <c r="G13" s="7">
        <v>0</v>
      </c>
      <c r="H13" s="7">
        <v>1</v>
      </c>
      <c r="I13" s="9">
        <v>0.395</v>
      </c>
      <c r="J13" s="9">
        <v>10.79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-1.817</v>
      </c>
      <c r="Q13" s="13">
        <v>0</v>
      </c>
      <c r="R13" s="13">
        <v>0</v>
      </c>
    </row>
    <row r="14" ht="20.25" spans="1:18">
      <c r="A14" s="7" t="s">
        <v>361</v>
      </c>
      <c r="B14" s="7" t="s">
        <v>362</v>
      </c>
      <c r="C14" s="7">
        <v>6042.641</v>
      </c>
      <c r="D14" s="7">
        <v>7387.196</v>
      </c>
      <c r="E14" s="7">
        <v>0</v>
      </c>
      <c r="F14" s="7">
        <v>0</v>
      </c>
      <c r="G14" s="7">
        <v>0</v>
      </c>
      <c r="H14" s="7">
        <v>1</v>
      </c>
      <c r="I14" s="9">
        <v>0.043</v>
      </c>
      <c r="J14" s="9">
        <v>18.237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-6.614</v>
      </c>
      <c r="Q14" s="13">
        <v>0</v>
      </c>
      <c r="R14" s="13">
        <v>0</v>
      </c>
    </row>
    <row r="15" ht="20.25" spans="1:18">
      <c r="A15" s="7" t="s">
        <v>363</v>
      </c>
      <c r="B15" s="7" t="s">
        <v>364</v>
      </c>
      <c r="C15" s="7">
        <v>68288.305</v>
      </c>
      <c r="D15" s="7">
        <v>75309.555</v>
      </c>
      <c r="E15" s="7">
        <v>0</v>
      </c>
      <c r="F15" s="7">
        <v>0</v>
      </c>
      <c r="G15" s="7">
        <v>0</v>
      </c>
      <c r="H15" s="7">
        <v>1</v>
      </c>
      <c r="I15" s="9">
        <v>2.474</v>
      </c>
      <c r="J15" s="9">
        <v>11.567</v>
      </c>
      <c r="K15" s="13">
        <v>4</v>
      </c>
      <c r="L15" s="13">
        <v>1</v>
      </c>
      <c r="M15" s="13">
        <v>0</v>
      </c>
      <c r="N15" s="13">
        <v>0</v>
      </c>
      <c r="O15" s="13">
        <v>0</v>
      </c>
      <c r="P15" s="13">
        <v>35.194</v>
      </c>
      <c r="Q15" s="13">
        <v>0</v>
      </c>
      <c r="R15" s="13">
        <v>0</v>
      </c>
    </row>
    <row r="16" ht="20.25" spans="1:18">
      <c r="A16" s="8" t="s">
        <v>365</v>
      </c>
      <c r="B16" s="8" t="s">
        <v>366</v>
      </c>
      <c r="C16" s="8">
        <v>2832.234</v>
      </c>
      <c r="D16" s="8">
        <v>3536.884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2.568</v>
      </c>
      <c r="Q16" s="13">
        <v>0</v>
      </c>
      <c r="R16" s="13">
        <v>0</v>
      </c>
    </row>
    <row r="17" ht="20.25" spans="1:18">
      <c r="A17" s="8" t="s">
        <v>367</v>
      </c>
      <c r="B17" s="8" t="s">
        <v>368</v>
      </c>
      <c r="C17" s="8">
        <v>10566.032</v>
      </c>
      <c r="D17" s="8">
        <v>12179.136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33.36</v>
      </c>
      <c r="Q17" s="13">
        <v>0</v>
      </c>
      <c r="R17" s="13">
        <v>0</v>
      </c>
    </row>
    <row r="18" ht="20.25" spans="1:18">
      <c r="A18" s="8" t="s">
        <v>369</v>
      </c>
      <c r="B18" s="8" t="s">
        <v>370</v>
      </c>
      <c r="C18" s="8">
        <v>3193.992</v>
      </c>
      <c r="D18" s="8">
        <v>3512.755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3.228</v>
      </c>
      <c r="Q18" s="13">
        <v>0</v>
      </c>
      <c r="R18" s="13">
        <v>0</v>
      </c>
    </row>
    <row r="19" ht="20.25" spans="1:18">
      <c r="A19" s="8" t="s">
        <v>371</v>
      </c>
      <c r="B19" s="8" t="s">
        <v>372</v>
      </c>
      <c r="C19" s="8">
        <v>12547.988</v>
      </c>
      <c r="D19" s="8">
        <v>13359.616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-4.48</v>
      </c>
      <c r="Q19" s="13">
        <v>0</v>
      </c>
      <c r="R19" s="13">
        <v>0</v>
      </c>
    </row>
    <row r="20" ht="20.25" spans="1:18">
      <c r="A20" s="8" t="s">
        <v>373</v>
      </c>
      <c r="B20" s="8" t="s">
        <v>374</v>
      </c>
      <c r="C20" s="8">
        <v>5681.109</v>
      </c>
      <c r="D20" s="8">
        <v>6394.6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0.341</v>
      </c>
      <c r="Q20" s="13">
        <v>0</v>
      </c>
      <c r="R20" s="13">
        <v>0</v>
      </c>
    </row>
    <row r="21" ht="20.25" spans="1:18">
      <c r="A21" s="8" t="s">
        <v>375</v>
      </c>
      <c r="B21" s="8" t="s">
        <v>376</v>
      </c>
      <c r="C21" s="8">
        <v>6715.502</v>
      </c>
      <c r="D21" s="8">
        <v>7617.417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1</v>
      </c>
      <c r="N21" s="13">
        <v>-1</v>
      </c>
      <c r="O21" s="13">
        <v>0</v>
      </c>
      <c r="P21" s="13">
        <v>1.3</v>
      </c>
      <c r="Q21" s="13">
        <v>0</v>
      </c>
      <c r="R21" s="13">
        <v>0</v>
      </c>
    </row>
    <row r="22" ht="20.25" spans="1:18">
      <c r="A22" s="8" t="s">
        <v>377</v>
      </c>
      <c r="B22" s="8" t="s">
        <v>378</v>
      </c>
      <c r="C22" s="8">
        <v>4123.663</v>
      </c>
      <c r="D22" s="8">
        <v>4599.305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1</v>
      </c>
      <c r="N22" s="13">
        <v>-1</v>
      </c>
      <c r="O22" s="13">
        <v>0</v>
      </c>
      <c r="P22" s="13">
        <v>-2.364</v>
      </c>
      <c r="Q22" s="13">
        <v>0</v>
      </c>
      <c r="R22" s="13">
        <v>0</v>
      </c>
    </row>
    <row r="23" ht="20.25" spans="1:18">
      <c r="A23" s="8" t="s">
        <v>379</v>
      </c>
      <c r="B23" s="8" t="s">
        <v>380</v>
      </c>
      <c r="C23" s="8">
        <v>1264.826</v>
      </c>
      <c r="D23" s="8">
        <v>1370.55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1.389</v>
      </c>
      <c r="Q23" s="13">
        <v>0</v>
      </c>
      <c r="R23" s="13">
        <v>0</v>
      </c>
    </row>
    <row r="24" ht="20.25" spans="1:18">
      <c r="A24" s="8" t="s">
        <v>381</v>
      </c>
      <c r="B24" s="8" t="s">
        <v>382</v>
      </c>
      <c r="C24" s="8">
        <v>7008.21</v>
      </c>
      <c r="D24" s="8">
        <v>7517.461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1.58</v>
      </c>
      <c r="Q24" s="13">
        <v>0</v>
      </c>
      <c r="R24" s="13">
        <v>0</v>
      </c>
    </row>
    <row r="25" ht="20.25" spans="1:18">
      <c r="A25" s="8" t="s">
        <v>383</v>
      </c>
      <c r="B25" s="8" t="s">
        <v>384</v>
      </c>
      <c r="C25" s="8">
        <v>799.519</v>
      </c>
      <c r="D25" s="8">
        <v>897.098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1.264</v>
      </c>
      <c r="Q25" s="13">
        <v>0</v>
      </c>
      <c r="R25" s="13">
        <v>0</v>
      </c>
    </row>
    <row r="26" ht="20.25" spans="1:18">
      <c r="A26" s="8" t="s">
        <v>385</v>
      </c>
      <c r="B26" s="8" t="s">
        <v>386</v>
      </c>
      <c r="C26" s="8">
        <v>13019.175</v>
      </c>
      <c r="D26" s="8">
        <v>15883.992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-16.275</v>
      </c>
      <c r="Q26" s="13">
        <v>0</v>
      </c>
      <c r="R26" s="13">
        <v>1</v>
      </c>
    </row>
    <row r="27" ht="20.25" spans="1:18">
      <c r="A27" s="8" t="s">
        <v>387</v>
      </c>
      <c r="B27" s="8" t="s">
        <v>388</v>
      </c>
      <c r="C27" s="8">
        <v>6732.475</v>
      </c>
      <c r="D27" s="8">
        <v>7251.305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1</v>
      </c>
      <c r="N27" s="13">
        <v>-1</v>
      </c>
      <c r="O27" s="13">
        <v>0</v>
      </c>
      <c r="P27" s="13">
        <v>3.418</v>
      </c>
      <c r="Q27" s="13">
        <v>0</v>
      </c>
      <c r="R27" s="13">
        <v>0</v>
      </c>
    </row>
    <row r="28" ht="20.25" spans="1:18">
      <c r="A28" s="8" t="s">
        <v>389</v>
      </c>
      <c r="B28" s="8" t="s">
        <v>390</v>
      </c>
      <c r="C28" s="8">
        <v>3575.752</v>
      </c>
      <c r="D28" s="8">
        <v>3671.706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1</v>
      </c>
      <c r="L28" s="13">
        <v>0</v>
      </c>
      <c r="M28" s="13">
        <v>0</v>
      </c>
      <c r="N28" s="13">
        <v>0</v>
      </c>
      <c r="O28" s="13">
        <v>0</v>
      </c>
      <c r="P28" s="13">
        <v>-0.277</v>
      </c>
      <c r="Q28" s="13">
        <v>0</v>
      </c>
      <c r="R28" s="13">
        <v>0</v>
      </c>
    </row>
    <row r="29" ht="20.25" spans="1:18">
      <c r="A29" s="8" t="s">
        <v>391</v>
      </c>
      <c r="B29" s="8" t="s">
        <v>392</v>
      </c>
      <c r="C29" s="8">
        <v>4753.378</v>
      </c>
      <c r="D29" s="8">
        <v>5446.132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-0.444</v>
      </c>
      <c r="Q29" s="13">
        <v>0</v>
      </c>
      <c r="R29" s="13">
        <v>0</v>
      </c>
    </row>
    <row r="30" ht="20.25" spans="1:18">
      <c r="A30" s="8" t="s">
        <v>393</v>
      </c>
      <c r="B30" s="8" t="s">
        <v>394</v>
      </c>
      <c r="C30" s="8">
        <v>10144.129</v>
      </c>
      <c r="D30" s="8">
        <v>11825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1</v>
      </c>
      <c r="M30" s="13">
        <v>1</v>
      </c>
      <c r="N30" s="13">
        <v>-1</v>
      </c>
      <c r="O30" s="13">
        <v>0</v>
      </c>
      <c r="P30" s="13">
        <v>34.232</v>
      </c>
      <c r="Q30" s="13">
        <v>0</v>
      </c>
      <c r="R30" s="13">
        <v>0</v>
      </c>
    </row>
    <row r="31" ht="20.25" spans="1:18">
      <c r="A31" s="8" t="s">
        <v>395</v>
      </c>
      <c r="B31" s="8" t="s">
        <v>396</v>
      </c>
      <c r="C31" s="8">
        <v>1101.758</v>
      </c>
      <c r="D31" s="8">
        <v>1497.983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-0.063</v>
      </c>
      <c r="Q31" s="13">
        <v>0</v>
      </c>
      <c r="R31" s="13">
        <v>0</v>
      </c>
    </row>
    <row r="32" ht="20.25" spans="1:18">
      <c r="A32" s="8" t="s">
        <v>397</v>
      </c>
      <c r="B32" s="8" t="s">
        <v>398</v>
      </c>
      <c r="C32" s="8">
        <v>2627.982</v>
      </c>
      <c r="D32" s="8">
        <v>3237.309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2</v>
      </c>
      <c r="L32" s="13">
        <v>0</v>
      </c>
      <c r="M32" s="13">
        <v>1</v>
      </c>
      <c r="N32" s="13">
        <v>-1</v>
      </c>
      <c r="O32" s="13">
        <v>0</v>
      </c>
      <c r="P32" s="13">
        <v>7.748</v>
      </c>
      <c r="Q32" s="13">
        <v>0</v>
      </c>
      <c r="R32" s="13">
        <v>0</v>
      </c>
    </row>
    <row r="33" ht="20.25" spans="1:18">
      <c r="A33" s="8" t="s">
        <v>399</v>
      </c>
      <c r="B33" s="8" t="s">
        <v>400</v>
      </c>
      <c r="C33" s="8">
        <v>2272.785</v>
      </c>
      <c r="D33" s="8">
        <v>2601.781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2.911</v>
      </c>
      <c r="Q33" s="13">
        <v>0</v>
      </c>
      <c r="R33" s="13">
        <v>0</v>
      </c>
    </row>
    <row r="34" ht="20.25" spans="1:18">
      <c r="A34" s="8" t="s">
        <v>401</v>
      </c>
      <c r="B34" s="8" t="s">
        <v>402</v>
      </c>
      <c r="C34" s="8">
        <v>6222.653</v>
      </c>
      <c r="D34" s="8">
        <v>6712.311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4.02</v>
      </c>
      <c r="Q34" s="13">
        <v>0</v>
      </c>
      <c r="R34" s="13">
        <v>0</v>
      </c>
    </row>
    <row r="35" ht="20.25" spans="1:18">
      <c r="A35" s="8" t="s">
        <v>403</v>
      </c>
      <c r="B35" s="8" t="s">
        <v>404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8" t="s">
        <v>405</v>
      </c>
      <c r="B36" s="8" t="s">
        <v>406</v>
      </c>
      <c r="C36" s="8">
        <v>1222.683</v>
      </c>
      <c r="D36" s="8">
        <v>1527.08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0</v>
      </c>
      <c r="L36" s="13">
        <v>2</v>
      </c>
      <c r="M36" s="13">
        <v>0</v>
      </c>
      <c r="N36" s="13">
        <v>0</v>
      </c>
      <c r="O36" s="13">
        <v>0</v>
      </c>
      <c r="P36" s="13">
        <v>1.191</v>
      </c>
      <c r="Q36" s="13">
        <v>0</v>
      </c>
      <c r="R36" s="13">
        <v>-1</v>
      </c>
    </row>
    <row r="37" ht="20.25" spans="1:18">
      <c r="A37" s="8" t="s">
        <v>407</v>
      </c>
      <c r="B37" s="8" t="s">
        <v>408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6" t="s">
        <v>409</v>
      </c>
      <c r="B38" s="6" t="s">
        <v>410</v>
      </c>
      <c r="C38" s="6">
        <v>2652.149</v>
      </c>
      <c r="D38" s="6">
        <v>3111.794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1.881</v>
      </c>
      <c r="K38" s="13">
        <v>0</v>
      </c>
      <c r="L38" s="13">
        <v>0</v>
      </c>
      <c r="M38" s="13">
        <v>0</v>
      </c>
      <c r="N38" s="13">
        <v>-1</v>
      </c>
      <c r="O38" s="13">
        <v>0</v>
      </c>
      <c r="P38" s="13">
        <v>-0.157</v>
      </c>
      <c r="Q38" s="13">
        <v>0</v>
      </c>
      <c r="R38" s="13">
        <v>0</v>
      </c>
    </row>
    <row r="39" ht="20.25" spans="1:18">
      <c r="A39" s="6" t="s">
        <v>411</v>
      </c>
      <c r="B39" s="6" t="s">
        <v>412</v>
      </c>
      <c r="C39" s="6">
        <v>3149.605</v>
      </c>
      <c r="D39" s="6">
        <v>3516.881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3.416</v>
      </c>
      <c r="K39" s="13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1.469</v>
      </c>
      <c r="Q39" s="13">
        <v>0</v>
      </c>
      <c r="R39" s="13">
        <v>0</v>
      </c>
    </row>
    <row r="40" ht="20.25" spans="1:18">
      <c r="A40" s="6" t="s">
        <v>413</v>
      </c>
      <c r="B40" s="6" t="s">
        <v>414</v>
      </c>
      <c r="C40" s="6">
        <v>118915.422</v>
      </c>
      <c r="D40" s="6">
        <v>125648.758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0.255</v>
      </c>
      <c r="K40" s="13">
        <v>1</v>
      </c>
      <c r="L40" s="13">
        <v>0</v>
      </c>
      <c r="M40" s="13">
        <v>1</v>
      </c>
      <c r="N40" s="13">
        <v>-1</v>
      </c>
      <c r="O40" s="13">
        <v>0</v>
      </c>
      <c r="P40" s="13">
        <v>16.666</v>
      </c>
      <c r="Q40" s="13">
        <v>0</v>
      </c>
      <c r="R40" s="13">
        <v>0</v>
      </c>
    </row>
    <row r="41" ht="20.25" spans="1:18">
      <c r="A41" s="6" t="s">
        <v>415</v>
      </c>
      <c r="B41" s="6" t="s">
        <v>416</v>
      </c>
      <c r="C41" s="6">
        <v>14675.155</v>
      </c>
      <c r="D41" s="6">
        <v>16563.191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3.07</v>
      </c>
      <c r="K41" s="13">
        <v>1</v>
      </c>
      <c r="L41" s="13">
        <v>1</v>
      </c>
      <c r="M41" s="13">
        <v>0</v>
      </c>
      <c r="N41" s="13">
        <v>0</v>
      </c>
      <c r="O41" s="13">
        <v>0</v>
      </c>
      <c r="P41" s="13">
        <v>14.534</v>
      </c>
      <c r="Q41" s="13">
        <v>0</v>
      </c>
      <c r="R41" s="13">
        <v>0</v>
      </c>
    </row>
    <row r="42" ht="20.25" spans="1:18">
      <c r="A42" s="6" t="s">
        <v>417</v>
      </c>
      <c r="B42" s="6" t="s">
        <v>418</v>
      </c>
      <c r="C42" s="6">
        <v>5143.811</v>
      </c>
      <c r="D42" s="6">
        <v>5850.114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6.203</v>
      </c>
      <c r="K42" s="13">
        <v>2</v>
      </c>
      <c r="L42" s="13">
        <v>2</v>
      </c>
      <c r="M42" s="13">
        <v>-1</v>
      </c>
      <c r="N42" s="13">
        <v>1</v>
      </c>
      <c r="O42" s="13">
        <v>0</v>
      </c>
      <c r="P42" s="13">
        <v>-2.014</v>
      </c>
      <c r="Q42" s="13">
        <v>0</v>
      </c>
      <c r="R42" s="13">
        <v>0</v>
      </c>
    </row>
    <row r="43" ht="20.25" spans="1:18">
      <c r="A43" s="6" t="s">
        <v>419</v>
      </c>
      <c r="B43" s="6" t="s">
        <v>420</v>
      </c>
      <c r="C43" s="6">
        <v>3097.345</v>
      </c>
      <c r="D43" s="6">
        <v>3644.309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6.903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-0.902</v>
      </c>
      <c r="Q43" s="13">
        <v>0</v>
      </c>
      <c r="R43" s="13">
        <v>0</v>
      </c>
    </row>
    <row r="44" ht="20.25" spans="1:18">
      <c r="A44" s="6" t="s">
        <v>421</v>
      </c>
      <c r="B44" s="6" t="s">
        <v>422</v>
      </c>
      <c r="C44" s="6">
        <v>21677.742</v>
      </c>
      <c r="D44" s="6">
        <v>22992.092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4.293</v>
      </c>
      <c r="K44" s="13">
        <v>3</v>
      </c>
      <c r="L44" s="13">
        <v>1</v>
      </c>
      <c r="M44" s="13">
        <v>0</v>
      </c>
      <c r="N44" s="13">
        <v>0</v>
      </c>
      <c r="O44" s="13">
        <v>0</v>
      </c>
      <c r="P44" s="13">
        <v>-11.609</v>
      </c>
      <c r="Q44" s="13">
        <v>0</v>
      </c>
      <c r="R44" s="13">
        <v>0</v>
      </c>
    </row>
    <row r="45" ht="20.25" spans="1:18">
      <c r="A45" s="6" t="s">
        <v>423</v>
      </c>
      <c r="B45" s="6" t="s">
        <v>424</v>
      </c>
      <c r="C45" s="6">
        <v>3897.153</v>
      </c>
      <c r="D45" s="6">
        <v>4225.095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5.271</v>
      </c>
      <c r="K45" s="13">
        <v>4</v>
      </c>
      <c r="L45" s="13">
        <v>1</v>
      </c>
      <c r="M45" s="13">
        <v>0</v>
      </c>
      <c r="N45" s="13">
        <v>0</v>
      </c>
      <c r="O45" s="13">
        <v>0</v>
      </c>
      <c r="P45" s="13">
        <v>-1.648</v>
      </c>
      <c r="Q45" s="13">
        <v>0</v>
      </c>
      <c r="R45" s="13">
        <v>0</v>
      </c>
    </row>
    <row r="46" ht="20.25" spans="1:18">
      <c r="A46" s="6" t="s">
        <v>425</v>
      </c>
      <c r="B46" s="6" t="s">
        <v>426</v>
      </c>
      <c r="C46" s="6">
        <v>3608.266</v>
      </c>
      <c r="D46" s="6">
        <v>3968.897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3.933</v>
      </c>
      <c r="K46" s="13">
        <v>2</v>
      </c>
      <c r="L46" s="13">
        <v>0</v>
      </c>
      <c r="M46" s="13">
        <v>0</v>
      </c>
      <c r="N46" s="13">
        <v>0</v>
      </c>
      <c r="O46" s="13">
        <v>0</v>
      </c>
      <c r="P46" s="13">
        <v>-4.14</v>
      </c>
      <c r="Q46" s="13">
        <v>0</v>
      </c>
      <c r="R46" s="13">
        <v>0</v>
      </c>
    </row>
    <row r="47" ht="20.25" spans="1:18">
      <c r="A47" s="6" t="s">
        <v>427</v>
      </c>
      <c r="B47" s="6" t="s">
        <v>428</v>
      </c>
      <c r="C47" s="6">
        <v>140.569</v>
      </c>
      <c r="D47" s="6">
        <v>186.149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3.95</v>
      </c>
      <c r="K47" s="13">
        <v>3</v>
      </c>
      <c r="L47" s="13">
        <v>2</v>
      </c>
      <c r="M47" s="13">
        <v>0</v>
      </c>
      <c r="N47" s="13">
        <v>0</v>
      </c>
      <c r="O47" s="13">
        <v>0</v>
      </c>
      <c r="P47" s="13">
        <v>-0.184</v>
      </c>
      <c r="Q47" s="13">
        <v>0</v>
      </c>
      <c r="R47" s="13">
        <v>-1</v>
      </c>
    </row>
    <row r="48" ht="20.25" spans="1:18">
      <c r="A48" s="6" t="s">
        <v>429</v>
      </c>
      <c r="B48" s="6" t="s">
        <v>430</v>
      </c>
      <c r="C48" s="6">
        <v>2140.875</v>
      </c>
      <c r="D48" s="6">
        <v>2302.808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1.795</v>
      </c>
      <c r="K48" s="13">
        <v>2</v>
      </c>
      <c r="L48" s="13">
        <v>2</v>
      </c>
      <c r="M48" s="13">
        <v>-1</v>
      </c>
      <c r="N48" s="13">
        <v>1</v>
      </c>
      <c r="O48" s="13">
        <v>0</v>
      </c>
      <c r="P48" s="13">
        <v>0.766</v>
      </c>
      <c r="Q48" s="13">
        <v>1</v>
      </c>
      <c r="R48" s="13">
        <v>0</v>
      </c>
    </row>
    <row r="49" ht="20.25" spans="1:18">
      <c r="A49" s="6" t="s">
        <v>431</v>
      </c>
      <c r="B49" s="6" t="s">
        <v>432</v>
      </c>
      <c r="C49" s="6">
        <v>2438.574</v>
      </c>
      <c r="D49" s="6">
        <v>2661.018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2.065</v>
      </c>
      <c r="K49" s="13">
        <v>2</v>
      </c>
      <c r="L49" s="13">
        <v>2</v>
      </c>
      <c r="M49" s="13">
        <v>-1</v>
      </c>
      <c r="N49" s="13">
        <v>1</v>
      </c>
      <c r="O49" s="13">
        <v>0</v>
      </c>
      <c r="P49" s="13">
        <v>0.409</v>
      </c>
      <c r="Q49" s="13">
        <v>1</v>
      </c>
      <c r="R49" s="13">
        <v>0</v>
      </c>
    </row>
    <row r="50" ht="20.25" spans="1:18">
      <c r="A50" s="6" t="s">
        <v>433</v>
      </c>
      <c r="B50" s="6" t="s">
        <v>434</v>
      </c>
      <c r="C50" s="6">
        <v>729.051</v>
      </c>
      <c r="D50" s="6">
        <v>824.731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5.746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1.328</v>
      </c>
      <c r="Q50" s="13">
        <v>0</v>
      </c>
      <c r="R50" s="13">
        <v>0</v>
      </c>
    </row>
    <row r="51" ht="20.25" spans="1:18">
      <c r="A51" s="6" t="s">
        <v>435</v>
      </c>
      <c r="B51" s="6" t="s">
        <v>436</v>
      </c>
      <c r="C51" s="6">
        <v>1492.177</v>
      </c>
      <c r="D51" s="6">
        <v>1880.245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11.784</v>
      </c>
      <c r="K51" s="13">
        <v>1</v>
      </c>
      <c r="L51" s="13">
        <v>2</v>
      </c>
      <c r="M51" s="13">
        <v>1</v>
      </c>
      <c r="N51" s="13">
        <v>-1</v>
      </c>
      <c r="O51" s="13">
        <v>0</v>
      </c>
      <c r="P51" s="13">
        <v>-4.948</v>
      </c>
      <c r="Q51" s="13">
        <v>0</v>
      </c>
      <c r="R51" s="13">
        <v>0</v>
      </c>
    </row>
    <row r="52" ht="20.25" spans="1:18">
      <c r="A52" s="6" t="s">
        <v>437</v>
      </c>
      <c r="B52" s="6" t="s">
        <v>438</v>
      </c>
      <c r="C52" s="6">
        <v>3011.675</v>
      </c>
      <c r="D52" s="6">
        <v>3730.46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4.452</v>
      </c>
      <c r="K52" s="13">
        <v>3</v>
      </c>
      <c r="L52" s="13">
        <v>0</v>
      </c>
      <c r="M52" s="13">
        <v>0</v>
      </c>
      <c r="N52" s="13">
        <v>1</v>
      </c>
      <c r="O52" s="13">
        <v>0</v>
      </c>
      <c r="P52" s="13">
        <v>-10.996</v>
      </c>
      <c r="Q52" s="13">
        <v>0</v>
      </c>
      <c r="R52" s="13">
        <v>0</v>
      </c>
    </row>
    <row r="53" ht="20.25" spans="1:18">
      <c r="A53" s="6" t="s">
        <v>439</v>
      </c>
      <c r="B53" s="6" t="s">
        <v>440</v>
      </c>
      <c r="C53" s="6">
        <v>957.95</v>
      </c>
      <c r="D53" s="6">
        <v>1376.009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21.254</v>
      </c>
      <c r="K53" s="13">
        <v>1</v>
      </c>
      <c r="L53" s="13">
        <v>2</v>
      </c>
      <c r="M53" s="13">
        <v>0</v>
      </c>
      <c r="N53" s="13">
        <v>-1</v>
      </c>
      <c r="O53" s="13">
        <v>0</v>
      </c>
      <c r="P53" s="13">
        <v>-4.527</v>
      </c>
      <c r="Q53" s="13">
        <v>0</v>
      </c>
      <c r="R53" s="13">
        <v>0</v>
      </c>
    </row>
    <row r="54" ht="20.25" spans="1:18">
      <c r="A54" s="6" t="s">
        <v>441</v>
      </c>
      <c r="B54" s="6" t="s">
        <v>442</v>
      </c>
      <c r="C54" s="6">
        <v>2914.357</v>
      </c>
      <c r="D54" s="6">
        <v>3188.782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4.322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-5.005</v>
      </c>
      <c r="Q54" s="13">
        <v>0</v>
      </c>
      <c r="R54" s="13">
        <v>0</v>
      </c>
    </row>
    <row r="55" ht="20.25" spans="1:18">
      <c r="A55" s="6" t="s">
        <v>443</v>
      </c>
      <c r="B55" s="6" t="s">
        <v>444</v>
      </c>
      <c r="C55" s="6">
        <v>8517.278</v>
      </c>
      <c r="D55" s="6">
        <v>9735.127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2.481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14.591</v>
      </c>
      <c r="Q55" s="13">
        <v>0</v>
      </c>
      <c r="R55" s="13">
        <v>1</v>
      </c>
    </row>
    <row r="56" ht="20.25" spans="1:18">
      <c r="A56" s="6" t="s">
        <v>445</v>
      </c>
      <c r="B56" s="6" t="s">
        <v>446</v>
      </c>
      <c r="C56" s="6">
        <v>3959.468</v>
      </c>
      <c r="D56" s="6">
        <v>4502.087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8.831</v>
      </c>
      <c r="K56" s="13">
        <v>4</v>
      </c>
      <c r="L56" s="13">
        <v>0</v>
      </c>
      <c r="M56" s="13">
        <v>-1</v>
      </c>
      <c r="N56" s="13">
        <v>1</v>
      </c>
      <c r="O56" s="13">
        <v>0</v>
      </c>
      <c r="P56" s="13">
        <v>0.726</v>
      </c>
      <c r="Q56" s="13">
        <v>0</v>
      </c>
      <c r="R56" s="13">
        <v>0</v>
      </c>
    </row>
    <row r="57" ht="20.25" spans="1:18">
      <c r="A57" s="9" t="s">
        <v>447</v>
      </c>
      <c r="B57" s="9" t="s">
        <v>448</v>
      </c>
      <c r="C57" s="9">
        <v>7901.845</v>
      </c>
      <c r="D57" s="9">
        <v>8668.109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4.197</v>
      </c>
      <c r="K57" s="13">
        <v>2</v>
      </c>
      <c r="L57" s="13">
        <v>2</v>
      </c>
      <c r="M57" s="13">
        <v>-1</v>
      </c>
      <c r="N57" s="13">
        <v>1</v>
      </c>
      <c r="O57" s="13">
        <v>0</v>
      </c>
      <c r="P57" s="13">
        <v>2.327</v>
      </c>
      <c r="Q57" s="13">
        <v>0</v>
      </c>
      <c r="R57" s="13">
        <v>0</v>
      </c>
    </row>
    <row r="58" ht="20.25" spans="1:18">
      <c r="A58" s="9" t="s">
        <v>449</v>
      </c>
      <c r="B58" s="9" t="s">
        <v>450</v>
      </c>
      <c r="C58" s="9">
        <v>13390.135</v>
      </c>
      <c r="D58" s="9">
        <v>14509.875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1.07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-10.042</v>
      </c>
      <c r="Q58" s="13">
        <v>0</v>
      </c>
      <c r="R58" s="13">
        <v>0</v>
      </c>
    </row>
    <row r="59" ht="20.25" spans="1:18">
      <c r="A59" s="9" t="s">
        <v>451</v>
      </c>
      <c r="B59" s="9" t="s">
        <v>452</v>
      </c>
      <c r="C59" s="9">
        <v>19247.463</v>
      </c>
      <c r="D59" s="9">
        <v>20270.051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2.889</v>
      </c>
      <c r="K59" s="13">
        <v>4</v>
      </c>
      <c r="L59" s="13">
        <v>1</v>
      </c>
      <c r="M59" s="13">
        <v>0</v>
      </c>
      <c r="N59" s="13">
        <v>0</v>
      </c>
      <c r="O59" s="13">
        <v>0</v>
      </c>
      <c r="P59" s="13">
        <v>-14.718</v>
      </c>
      <c r="Q59" s="13">
        <v>0</v>
      </c>
      <c r="R59" s="13">
        <v>0</v>
      </c>
    </row>
    <row r="60" ht="20.25" spans="1:18">
      <c r="A60" s="9" t="s">
        <v>453</v>
      </c>
      <c r="B60" s="9" t="s">
        <v>454</v>
      </c>
      <c r="C60" s="9">
        <v>2395.6</v>
      </c>
      <c r="D60" s="9">
        <v>3103.491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9" t="s">
        <v>455</v>
      </c>
      <c r="B61" s="9" t="s">
        <v>456</v>
      </c>
      <c r="C61" s="9">
        <v>9321.079</v>
      </c>
      <c r="D61" s="9">
        <v>10326.909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4.712</v>
      </c>
      <c r="K61" s="13">
        <v>2</v>
      </c>
      <c r="L61" s="13">
        <v>2</v>
      </c>
      <c r="M61" s="13">
        <v>0</v>
      </c>
      <c r="N61" s="13">
        <v>1</v>
      </c>
      <c r="O61" s="13">
        <v>0</v>
      </c>
      <c r="P61" s="13">
        <v>25.85</v>
      </c>
      <c r="Q61" s="13">
        <v>0</v>
      </c>
      <c r="R61" s="13">
        <v>0</v>
      </c>
    </row>
    <row r="62" ht="20.25" spans="1:18">
      <c r="A62" s="9" t="s">
        <v>457</v>
      </c>
      <c r="B62" s="9" t="s">
        <v>458</v>
      </c>
      <c r="C62" s="9">
        <v>6200.685</v>
      </c>
      <c r="D62" s="9">
        <v>6731.691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0.884</v>
      </c>
      <c r="K62" s="13">
        <v>0</v>
      </c>
      <c r="L62" s="13">
        <v>2</v>
      </c>
      <c r="M62" s="13">
        <v>0</v>
      </c>
      <c r="N62" s="13">
        <v>-1</v>
      </c>
      <c r="O62" s="13">
        <v>0</v>
      </c>
      <c r="P62" s="13">
        <v>-5.219</v>
      </c>
      <c r="Q62" s="13">
        <v>0</v>
      </c>
      <c r="R62" s="13">
        <v>-1</v>
      </c>
    </row>
    <row r="63" ht="20.25" spans="1:18">
      <c r="A63" s="9" t="s">
        <v>459</v>
      </c>
      <c r="B63" s="9" t="s">
        <v>460</v>
      </c>
      <c r="C63" s="9">
        <v>7778.638</v>
      </c>
      <c r="D63" s="9">
        <v>8242.784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1.486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16.444</v>
      </c>
      <c r="Q63" s="13">
        <v>0</v>
      </c>
      <c r="R63" s="13">
        <v>1</v>
      </c>
    </row>
    <row r="64" ht="20.25" spans="1:18">
      <c r="A64" s="9" t="s">
        <v>461</v>
      </c>
      <c r="B64" s="9" t="s">
        <v>462</v>
      </c>
      <c r="C64" s="9">
        <v>2242.509</v>
      </c>
      <c r="D64" s="9">
        <v>2821.127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9" t="s">
        <v>463</v>
      </c>
      <c r="B65" s="9" t="s">
        <v>464</v>
      </c>
      <c r="C65" s="9">
        <v>5623.066</v>
      </c>
      <c r="D65" s="9">
        <v>6125.023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1.66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-4.57</v>
      </c>
      <c r="Q65" s="13">
        <v>1</v>
      </c>
      <c r="R65" s="13">
        <v>0</v>
      </c>
    </row>
    <row r="66" ht="20.25" spans="1:18">
      <c r="A66" s="9" t="s">
        <v>465</v>
      </c>
      <c r="B66" s="9" t="s">
        <v>466</v>
      </c>
      <c r="C66" s="9">
        <v>6387.081</v>
      </c>
      <c r="D66" s="9">
        <v>7125.326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5.628</v>
      </c>
      <c r="K66" s="13">
        <v>4</v>
      </c>
      <c r="L66" s="13">
        <v>2</v>
      </c>
      <c r="M66" s="13">
        <v>0</v>
      </c>
      <c r="N66" s="13">
        <v>0</v>
      </c>
      <c r="O66" s="13">
        <v>0</v>
      </c>
      <c r="P66" s="13">
        <v>-12.468</v>
      </c>
      <c r="Q66" s="13">
        <v>0</v>
      </c>
      <c r="R66" s="13">
        <v>0</v>
      </c>
    </row>
    <row r="67" ht="20.25" spans="1:18">
      <c r="A67" s="9" t="s">
        <v>467</v>
      </c>
      <c r="B67" s="9" t="s">
        <v>468</v>
      </c>
      <c r="C67" s="9">
        <v>2373.85</v>
      </c>
      <c r="D67" s="9">
        <v>2729.327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4.203</v>
      </c>
      <c r="K67" s="13">
        <v>2</v>
      </c>
      <c r="L67" s="13">
        <v>1</v>
      </c>
      <c r="M67" s="13">
        <v>0</v>
      </c>
      <c r="N67" s="13">
        <v>0</v>
      </c>
      <c r="O67" s="13">
        <v>0</v>
      </c>
      <c r="P67" s="13">
        <v>-10.545</v>
      </c>
      <c r="Q67" s="13">
        <v>0</v>
      </c>
      <c r="R67" s="13">
        <v>0</v>
      </c>
    </row>
    <row r="68" ht="20.25" spans="1:18">
      <c r="A68" s="9" t="s">
        <v>469</v>
      </c>
      <c r="B68" s="9" t="s">
        <v>470</v>
      </c>
      <c r="C68" s="9">
        <v>4761.127</v>
      </c>
      <c r="D68" s="9">
        <v>5600.982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13.716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3">
        <v>5.955</v>
      </c>
      <c r="Q68" s="13">
        <v>0</v>
      </c>
      <c r="R68" s="13">
        <v>0</v>
      </c>
    </row>
    <row r="69" ht="20.25" spans="1:18">
      <c r="A69" s="9" t="s">
        <v>471</v>
      </c>
      <c r="B69" s="9" t="s">
        <v>472</v>
      </c>
      <c r="C69" s="9">
        <v>5335.09</v>
      </c>
      <c r="D69" s="9">
        <v>6362.092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2.786</v>
      </c>
      <c r="K69" s="13">
        <v>3</v>
      </c>
      <c r="L69" s="13">
        <v>1</v>
      </c>
      <c r="M69" s="13">
        <v>0</v>
      </c>
      <c r="N69" s="13">
        <v>1</v>
      </c>
      <c r="O69" s="13">
        <v>0</v>
      </c>
      <c r="P69" s="13">
        <v>-10.006</v>
      </c>
      <c r="Q69" s="13">
        <v>0</v>
      </c>
      <c r="R69" s="13">
        <v>0</v>
      </c>
    </row>
    <row r="70" ht="20.25" spans="1:18">
      <c r="A70" s="9" t="s">
        <v>473</v>
      </c>
      <c r="B70" s="9" t="s">
        <v>474</v>
      </c>
      <c r="C70" s="9">
        <v>2349.402</v>
      </c>
      <c r="D70" s="9">
        <v>2814.131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0.743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4.113</v>
      </c>
      <c r="Q70" s="13">
        <v>0</v>
      </c>
      <c r="R70" s="13">
        <v>0</v>
      </c>
    </row>
    <row r="71" ht="20.25" spans="1:18">
      <c r="A71" s="9" t="s">
        <v>475</v>
      </c>
      <c r="B71" s="9" t="s">
        <v>476</v>
      </c>
      <c r="C71" s="9">
        <v>5627.189</v>
      </c>
      <c r="D71" s="9">
        <v>6423.255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2.374</v>
      </c>
      <c r="K71" s="13">
        <v>3</v>
      </c>
      <c r="L71" s="13">
        <v>2</v>
      </c>
      <c r="M71" s="13">
        <v>0</v>
      </c>
      <c r="N71" s="13">
        <v>1</v>
      </c>
      <c r="O71" s="13">
        <v>0</v>
      </c>
      <c r="P71" s="13">
        <v>-0.395</v>
      </c>
      <c r="Q71" s="13">
        <v>0</v>
      </c>
      <c r="R71" s="13">
        <v>1</v>
      </c>
    </row>
    <row r="72" ht="20.25" spans="1:18">
      <c r="A72" s="9" t="s">
        <v>477</v>
      </c>
      <c r="B72" s="9" t="s">
        <v>478</v>
      </c>
      <c r="C72" s="9">
        <v>5445.921</v>
      </c>
      <c r="D72" s="9">
        <v>5779.392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0.622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-2.291</v>
      </c>
      <c r="Q72" s="13">
        <v>0</v>
      </c>
      <c r="R72" s="13">
        <v>0</v>
      </c>
    </row>
    <row r="73" ht="20.25" spans="1:18">
      <c r="A73" s="9" t="s">
        <v>479</v>
      </c>
      <c r="B73" s="9" t="s">
        <v>480</v>
      </c>
      <c r="C73" s="9">
        <v>4508.933</v>
      </c>
      <c r="D73" s="9">
        <v>4991.644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3.449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-4.878</v>
      </c>
      <c r="Q73" s="13">
        <v>0</v>
      </c>
      <c r="R73" s="13">
        <v>0</v>
      </c>
    </row>
    <row r="74" ht="20.25" spans="1:18">
      <c r="A74" s="9" t="s">
        <v>481</v>
      </c>
      <c r="B74" s="9" t="s">
        <v>482</v>
      </c>
      <c r="C74" s="9">
        <v>1628.775</v>
      </c>
      <c r="D74" s="9">
        <v>1842.178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0.684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-3.589</v>
      </c>
      <c r="Q74" s="13">
        <v>0</v>
      </c>
      <c r="R74" s="13">
        <v>0</v>
      </c>
    </row>
    <row r="75" ht="20.25" spans="1:18">
      <c r="A75" s="9" t="s">
        <v>483</v>
      </c>
      <c r="B75" s="9" t="s">
        <v>484</v>
      </c>
      <c r="C75" s="9">
        <v>2972.018</v>
      </c>
      <c r="D75" s="9">
        <v>3698.927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2.557</v>
      </c>
      <c r="K75" s="15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9" t="s">
        <v>485</v>
      </c>
      <c r="B76" s="9" t="s">
        <v>486</v>
      </c>
      <c r="C76" s="9">
        <v>5705.484</v>
      </c>
      <c r="D76" s="9">
        <v>7174.049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20.459</v>
      </c>
      <c r="K76" s="15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-12.47</v>
      </c>
      <c r="Q76" s="13">
        <v>0</v>
      </c>
      <c r="R76" s="13">
        <v>0</v>
      </c>
    </row>
    <row r="77" ht="20.25" spans="1:18">
      <c r="A77" s="9" t="s">
        <v>487</v>
      </c>
      <c r="B77" s="9" t="s">
        <v>488</v>
      </c>
      <c r="C77" s="9">
        <v>107.429</v>
      </c>
      <c r="D77" s="9">
        <v>108.863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0.964</v>
      </c>
      <c r="K77" s="15">
        <v>3</v>
      </c>
      <c r="L77" s="13">
        <v>1</v>
      </c>
      <c r="M77" s="13">
        <v>0</v>
      </c>
      <c r="N77" s="13">
        <v>0</v>
      </c>
      <c r="O77" s="13">
        <v>0</v>
      </c>
      <c r="P77" s="13">
        <v>-0.021</v>
      </c>
      <c r="Q77" s="13">
        <v>0</v>
      </c>
      <c r="R77" s="13">
        <v>0</v>
      </c>
    </row>
    <row r="78" ht="20.25" spans="1:18">
      <c r="A78" s="9" t="s">
        <v>489</v>
      </c>
      <c r="B78" s="9" t="s">
        <v>490</v>
      </c>
      <c r="C78" s="9">
        <v>105.303</v>
      </c>
      <c r="D78" s="9">
        <v>106.12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0.597</v>
      </c>
      <c r="K78" s="15">
        <v>3</v>
      </c>
      <c r="L78" s="13">
        <v>1</v>
      </c>
      <c r="M78" s="13">
        <v>0</v>
      </c>
      <c r="N78" s="13">
        <v>0</v>
      </c>
      <c r="O78" s="13">
        <v>0</v>
      </c>
      <c r="P78" s="13">
        <v>-0.01</v>
      </c>
      <c r="Q78" s="13">
        <v>0</v>
      </c>
      <c r="R78" s="13">
        <v>0</v>
      </c>
    </row>
    <row r="79" ht="20.25" spans="1:18">
      <c r="A79" s="9" t="s">
        <v>491</v>
      </c>
      <c r="B79" s="9" t="s">
        <v>492</v>
      </c>
      <c r="C79" s="9">
        <v>114.116</v>
      </c>
      <c r="D79" s="9">
        <v>120.004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1.878</v>
      </c>
      <c r="K79" s="15">
        <v>2</v>
      </c>
      <c r="L79" s="13">
        <v>1</v>
      </c>
      <c r="M79" s="13">
        <v>0</v>
      </c>
      <c r="N79" s="13">
        <v>0</v>
      </c>
      <c r="O79" s="13">
        <v>0</v>
      </c>
      <c r="P79" s="13">
        <v>-0.029</v>
      </c>
      <c r="Q79" s="13">
        <v>0</v>
      </c>
      <c r="R79" s="13">
        <v>0</v>
      </c>
    </row>
    <row r="80" ht="20.25" spans="1:18">
      <c r="A80" s="9" t="s">
        <v>493</v>
      </c>
      <c r="B80" s="9" t="s">
        <v>494</v>
      </c>
      <c r="C80" s="9">
        <v>102.258</v>
      </c>
      <c r="D80" s="9">
        <v>102.556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0.199</v>
      </c>
      <c r="K80" s="15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-0.006</v>
      </c>
      <c r="Q80" s="13">
        <v>0</v>
      </c>
      <c r="R80" s="13">
        <v>0</v>
      </c>
    </row>
    <row r="81" ht="20.25" spans="1:18">
      <c r="A81" s="9" t="s">
        <v>495</v>
      </c>
      <c r="B81" s="9" t="s">
        <v>496</v>
      </c>
      <c r="C81" s="9">
        <v>1648.636</v>
      </c>
      <c r="D81" s="9">
        <v>2463.727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5.582</v>
      </c>
      <c r="K81" s="15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-14.415</v>
      </c>
      <c r="Q81" s="13">
        <v>0</v>
      </c>
      <c r="R81" s="13">
        <v>0</v>
      </c>
    </row>
    <row r="82" ht="20.25" spans="1:18">
      <c r="A82" s="9" t="s">
        <v>497</v>
      </c>
      <c r="B82" s="9" t="s">
        <v>498</v>
      </c>
      <c r="C82" s="9">
        <v>3214.915</v>
      </c>
      <c r="D82" s="9">
        <v>3753.238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3.078</v>
      </c>
      <c r="K82" s="15">
        <v>1</v>
      </c>
      <c r="L82" s="13">
        <v>1</v>
      </c>
      <c r="M82" s="13">
        <v>-1</v>
      </c>
      <c r="N82" s="13">
        <v>0</v>
      </c>
      <c r="O82" s="13">
        <v>0</v>
      </c>
      <c r="P82" s="13">
        <v>2.26</v>
      </c>
      <c r="Q82" s="13">
        <v>1</v>
      </c>
      <c r="R82" s="13">
        <v>0</v>
      </c>
    </row>
    <row r="83" ht="20.25" spans="1:18">
      <c r="A83" s="9" t="s">
        <v>499</v>
      </c>
      <c r="B83" s="9" t="s">
        <v>500</v>
      </c>
      <c r="C83" s="9">
        <v>11901.95</v>
      </c>
      <c r="D83" s="9">
        <v>13392.278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2.042</v>
      </c>
      <c r="K83" s="15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12.019</v>
      </c>
      <c r="Q83" s="13">
        <v>0</v>
      </c>
      <c r="R83" s="13">
        <v>0</v>
      </c>
    </row>
    <row r="84" ht="20.25" spans="1:18">
      <c r="A84" s="9" t="s">
        <v>501</v>
      </c>
      <c r="B84" s="9" t="s">
        <v>502</v>
      </c>
      <c r="C84" s="9">
        <v>455.036</v>
      </c>
      <c r="D84" s="9">
        <v>542.527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2.832</v>
      </c>
      <c r="K84" s="15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0.085</v>
      </c>
      <c r="Q84" s="13">
        <v>0</v>
      </c>
      <c r="R84" s="13">
        <v>0</v>
      </c>
    </row>
    <row r="85" ht="20.25" spans="1:18">
      <c r="A85" s="9" t="s">
        <v>503</v>
      </c>
      <c r="B85" s="9" t="s">
        <v>504</v>
      </c>
      <c r="C85" s="9">
        <v>63916.734</v>
      </c>
      <c r="D85" s="9">
        <v>90375.445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26.142</v>
      </c>
      <c r="K85" s="15">
        <v>4</v>
      </c>
      <c r="L85" s="13">
        <v>2</v>
      </c>
      <c r="M85" s="13">
        <v>0</v>
      </c>
      <c r="N85" s="13">
        <v>1</v>
      </c>
      <c r="O85" s="13">
        <v>0</v>
      </c>
      <c r="P85" s="13">
        <v>270.912</v>
      </c>
      <c r="Q85" s="13">
        <v>0</v>
      </c>
      <c r="R85" s="13">
        <v>0</v>
      </c>
    </row>
    <row r="86" ht="20.25" spans="1:18">
      <c r="A86" s="9" t="s">
        <v>505</v>
      </c>
      <c r="B86" s="9" t="s">
        <v>506</v>
      </c>
      <c r="C86" s="9">
        <v>40988.906</v>
      </c>
      <c r="D86" s="9">
        <v>59163.965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21.069</v>
      </c>
      <c r="K86" s="15">
        <v>3</v>
      </c>
      <c r="L86" s="13">
        <v>0</v>
      </c>
      <c r="M86" s="13">
        <v>0</v>
      </c>
      <c r="N86" s="13">
        <v>0</v>
      </c>
      <c r="O86" s="13">
        <v>0</v>
      </c>
      <c r="P86" s="13">
        <v>-203.674</v>
      </c>
      <c r="Q86" s="13">
        <v>0</v>
      </c>
      <c r="R86" s="13">
        <v>0</v>
      </c>
    </row>
    <row r="87" ht="20.25" spans="1:18">
      <c r="A87" s="9" t="s">
        <v>507</v>
      </c>
      <c r="B87" s="9" t="s">
        <v>508</v>
      </c>
      <c r="C87" s="9">
        <v>8171.066</v>
      </c>
      <c r="D87" s="9">
        <v>10280.353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10.991</v>
      </c>
      <c r="K87" s="15">
        <v>3</v>
      </c>
      <c r="L87" s="13">
        <v>2</v>
      </c>
      <c r="M87" s="13">
        <v>0</v>
      </c>
      <c r="N87" s="13">
        <v>1</v>
      </c>
      <c r="O87" s="13">
        <v>0</v>
      </c>
      <c r="P87" s="13">
        <v>-0.408</v>
      </c>
      <c r="Q87" s="13">
        <v>0</v>
      </c>
      <c r="R87" s="13">
        <v>0</v>
      </c>
    </row>
    <row r="88" ht="20.25" spans="1:18">
      <c r="A88" s="9" t="s">
        <v>501</v>
      </c>
      <c r="B88" s="9" t="s">
        <v>502</v>
      </c>
      <c r="C88" s="9">
        <v>455.887</v>
      </c>
      <c r="D88" s="9">
        <v>554.155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9" t="s">
        <v>503</v>
      </c>
      <c r="B89" s="9" t="s">
        <v>504</v>
      </c>
      <c r="C89" s="9">
        <v>62249.254</v>
      </c>
      <c r="D89" s="9">
        <v>89611.219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9" t="s">
        <v>505</v>
      </c>
      <c r="B90" s="9" t="s">
        <v>506</v>
      </c>
      <c r="C90" s="9">
        <v>38007.176</v>
      </c>
      <c r="D90" s="9">
        <v>59011.969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9" t="s">
        <v>507</v>
      </c>
      <c r="B91" s="9" t="s">
        <v>508</v>
      </c>
      <c r="C91" s="9">
        <v>7963.448</v>
      </c>
      <c r="D91" s="9">
        <v>10413.642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2025-11-11T16:38:36Z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7EED77C04DA546339D3356D02F59FD77_13</vt:lpwstr>
  </property>
  <property fmtid="{D5CDD505-2E9C-101B-9397-08002B2CF9AE}" pid="3" name="KSOProductBuildVer">
    <vt:lpwstr>2052-12.1.0.15712</vt:lpwstr>
  </property>
</Properties>
</file>