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<sst xmlns="http://schemas.openxmlformats.org/spreadsheetml/2006/main" count="571" uniqueCount="527">
  <si>
    <t>京沪深强转弱</t>
  </si>
  <si>
    <t>京沪深弱转强</t>
  </si>
  <si>
    <t>代码</t>
  </si>
  <si>
    <t>简称</t>
  </si>
  <si>
    <t>总市值</t>
  </si>
  <si>
    <t>酿酒</t>
  </si>
  <si>
    <t>33026.69亿</t>
  </si>
  <si>
    <t>红利指数</t>
  </si>
  <si>
    <t>110700.65亿</t>
  </si>
  <si>
    <t>贵州板块</t>
  </si>
  <si>
    <t>21346.74亿</t>
  </si>
  <si>
    <t>全指可选</t>
  </si>
  <si>
    <t>52338.51亿</t>
  </si>
  <si>
    <t>电信运营</t>
  </si>
  <si>
    <t>8909.38亿</t>
  </si>
  <si>
    <t>私募新进</t>
  </si>
  <si>
    <t>36027.77亿</t>
  </si>
  <si>
    <t>Ｂ股指数</t>
  </si>
  <si>
    <t>676.44亿</t>
  </si>
  <si>
    <t>白酒概念</t>
  </si>
  <si>
    <t>33656.60亿</t>
  </si>
  <si>
    <t>酒店餐饮</t>
  </si>
  <si>
    <t>627.61亿</t>
  </si>
  <si>
    <t>医疗保健</t>
  </si>
  <si>
    <t>20564.31亿</t>
  </si>
  <si>
    <t>配股预案</t>
  </si>
  <si>
    <t>26.45亿</t>
  </si>
  <si>
    <t>被举牌</t>
  </si>
  <si>
    <t>18827.51亿</t>
  </si>
  <si>
    <t>--</t>
  </si>
  <si>
    <t>食品饮料</t>
  </si>
  <si>
    <t>17062.12亿</t>
  </si>
  <si>
    <t>国证基建</t>
  </si>
  <si>
    <t>含B股</t>
  </si>
  <si>
    <t>11641.77亿</t>
  </si>
  <si>
    <t>交通设施</t>
  </si>
  <si>
    <t>10118.88亿</t>
  </si>
  <si>
    <t>商业连锁</t>
  </si>
  <si>
    <t>9839.71亿</t>
  </si>
  <si>
    <t>文教休闲</t>
  </si>
  <si>
    <t>2985.00亿</t>
  </si>
  <si>
    <t>拟增持</t>
  </si>
  <si>
    <t>2056.10亿</t>
  </si>
  <si>
    <t>种业</t>
  </si>
  <si>
    <t>808.74亿</t>
  </si>
  <si>
    <t>成份Ｂ指</t>
  </si>
  <si>
    <t>442.84亿</t>
  </si>
  <si>
    <t>投资时钟</t>
  </si>
  <si>
    <t>深证红利</t>
  </si>
  <si>
    <t>国证红利</t>
  </si>
  <si>
    <t>国证服务</t>
  </si>
  <si>
    <t>活跃可转债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</si>
  <si>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</si>
  <si>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</si>
  <si>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</si>
  <si>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</si>
  <si>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</si>
  <si>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</si>
  <si>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</si>
  <si>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</si>
  <si>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</si>
  <si>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</si>
  <si>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</si>
  <si>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</si>
  <si>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</si>
  <si>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</si>
  <si>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</si>
  <si>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</si>
  <si>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</si>
  <si>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</si>
  <si>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</si>
  <si>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</si>
  <si>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</si>
  <si>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</si>
  <si>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全R价值</t>
  </si>
  <si>
    <t>上证周期</t>
  </si>
  <si>
    <t>上证F200</t>
  </si>
  <si>
    <t>国企红利</t>
  </si>
  <si>
    <t>深成能源</t>
  </si>
  <si>
    <t>上证指数</t>
  </si>
  <si>
    <t>Ａ股指数</t>
  </si>
  <si>
    <t>工业指数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</si>
  <si>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</si>
  <si>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</si>
  <si>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</si>
  <si>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</si>
  <si>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</si>
  <si>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</si>
  <si>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</si>
  <si>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</si>
  <si>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</si>
  <si>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</si>
  <si>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</si>
  <si>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</si>
  <si>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</si>
  <si>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</si>
  <si>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</si>
  <si>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</si>
  <si>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</si>
  <si>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</si>
  <si>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</si>
  <si>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</si>
  <si>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</si>
  <si>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</si>
  <si>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上证商品</t>
  </si>
  <si>
    <t>上证新兴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</si>
  <si>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</si>
  <si>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</si>
  <si>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</si>
  <si>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</si>
  <si>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</si>
  <si>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</si>
  <si>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</si>
  <si>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</si>
  <si>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</si>
  <si>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</si>
  <si>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</si>
  <si>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</si>
  <si>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</si>
  <si>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</si>
  <si>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380工业</t>
  </si>
  <si>
    <t>380公用</t>
  </si>
  <si>
    <t>持续产业</t>
  </si>
  <si>
    <t>信用100</t>
  </si>
  <si>
    <t>380价值</t>
  </si>
  <si>
    <t>380R价值</t>
  </si>
  <si>
    <t>180动态</t>
  </si>
  <si>
    <t>380基本</t>
  </si>
  <si>
    <t>380波动</t>
  </si>
  <si>
    <t>380低贝</t>
  </si>
  <si>
    <t>380稳定</t>
  </si>
  <si>
    <t>优势资源</t>
  </si>
  <si>
    <t>优势制造</t>
  </si>
  <si>
    <t>上央红利</t>
  </si>
  <si>
    <t>市值百强</t>
  </si>
  <si>
    <t>上证环保</t>
  </si>
  <si>
    <t>沪股通</t>
  </si>
  <si>
    <t>沪新丝路</t>
  </si>
  <si>
    <t>沪中国造</t>
  </si>
  <si>
    <t>50AH优选</t>
  </si>
  <si>
    <t>沪深300</t>
  </si>
  <si>
    <t>中证A500</t>
  </si>
  <si>
    <t>科创新能</t>
  </si>
  <si>
    <t>A股资源</t>
  </si>
  <si>
    <t>细分有色</t>
  </si>
  <si>
    <t>细分机械</t>
  </si>
  <si>
    <t>有色金属</t>
  </si>
  <si>
    <t>煤炭指数</t>
  </si>
  <si>
    <t>800有色</t>
  </si>
  <si>
    <t>央企红利</t>
  </si>
  <si>
    <t>中证环保</t>
  </si>
  <si>
    <t>300高贝</t>
  </si>
  <si>
    <t>ESG 100</t>
  </si>
  <si>
    <t>百发100</t>
  </si>
  <si>
    <t>CSSW丝路</t>
  </si>
  <si>
    <t>央视500</t>
  </si>
  <si>
    <t>500工业</t>
  </si>
  <si>
    <t>国企一带一路</t>
  </si>
  <si>
    <t>HK银行</t>
  </si>
  <si>
    <t>上证收益</t>
  </si>
  <si>
    <t>中证流通</t>
  </si>
  <si>
    <t>中证A100</t>
  </si>
  <si>
    <t>中证200</t>
  </si>
  <si>
    <t>中证800</t>
  </si>
  <si>
    <t>中证700</t>
  </si>
  <si>
    <t>300能源</t>
  </si>
  <si>
    <t>300材料</t>
  </si>
  <si>
    <t>300工业</t>
  </si>
  <si>
    <t>300成长</t>
  </si>
  <si>
    <t>公司债指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</si>
  <si>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</si>
  <si>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</si>
  <si>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</si>
  <si>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</si>
  <si>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</si>
  <si>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</si>
  <si>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</si>
  <si>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</si>
  <si>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</si>
  <si>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</si>
  <si>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</si>
  <si>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</si>
  <si>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</si>
  <si>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</si>
  <si>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</si>
  <si>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</si>
  <si>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</si>
  <si>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</si>
  <si>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</si>
  <si>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</si>
  <si>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</si>
  <si>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</si>
  <si>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</si>
  <si>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</si>
  <si>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全指公用</t>
  </si>
  <si>
    <t>深证成指</t>
  </si>
  <si>
    <t>深成指R</t>
  </si>
  <si>
    <t>深证100R</t>
  </si>
  <si>
    <t>中小100</t>
  </si>
  <si>
    <t>创业板指</t>
  </si>
  <si>
    <t>深证300</t>
  </si>
  <si>
    <t>深证200</t>
  </si>
  <si>
    <t>深证1000</t>
  </si>
  <si>
    <t>创业300</t>
  </si>
  <si>
    <t>碳科技30</t>
  </si>
  <si>
    <t>碳科技60</t>
  </si>
  <si>
    <t>深创100</t>
  </si>
  <si>
    <t>新指数</t>
  </si>
  <si>
    <t>乐富指数</t>
  </si>
  <si>
    <t>采矿指数</t>
  </si>
  <si>
    <t>制造指数</t>
  </si>
  <si>
    <t>水电指数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</si>
  <si>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</si>
  <si>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</si>
  <si>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</si>
  <si>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</si>
  <si>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</si>
  <si>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</si>
  <si>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</si>
  <si>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创新能源</t>
  </si>
  <si>
    <t>创质量</t>
  </si>
  <si>
    <t>创科技</t>
  </si>
  <si>
    <t>长江100</t>
  </si>
  <si>
    <t>碳中和债</t>
  </si>
  <si>
    <t>创业大盘</t>
  </si>
  <si>
    <t>中小创Q</t>
  </si>
  <si>
    <t>新浪100</t>
  </si>
  <si>
    <t>深信中高</t>
  </si>
  <si>
    <t>深信中低</t>
  </si>
  <si>
    <t>深信用债</t>
  </si>
  <si>
    <t>深公司债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</si>
  <si>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</si>
  <si>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</si>
  <si>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</si>
  <si>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</si>
  <si>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</si>
  <si>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</si>
  <si>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</si>
  <si>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</si>
  <si>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</si>
  <si>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</si>
  <si>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</si>
  <si>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</si>
  <si>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</si>
  <si>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</si>
  <si>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</si>
  <si>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深证责任</t>
  </si>
  <si>
    <t>深证300R</t>
  </si>
  <si>
    <t>深证成长</t>
  </si>
  <si>
    <t>皖江30</t>
  </si>
  <si>
    <t>分析师指数</t>
  </si>
  <si>
    <t>环渤海</t>
  </si>
  <si>
    <t>国证环保</t>
  </si>
  <si>
    <t>民企100</t>
  </si>
  <si>
    <t>国证粮食</t>
  </si>
  <si>
    <t>能源金属</t>
  </si>
  <si>
    <t>国证成长</t>
  </si>
  <si>
    <t>国证价值</t>
  </si>
  <si>
    <t>大盘成长</t>
  </si>
  <si>
    <t>中盘成长</t>
  </si>
  <si>
    <t>中盘价值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</si>
  <si>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</si>
  <si>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</si>
  <si>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</si>
  <si>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</si>
  <si>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</si>
  <si>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</si>
  <si>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</si>
  <si>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1000公用</t>
  </si>
  <si>
    <t>国证有色</t>
  </si>
  <si>
    <t>中经GDP</t>
  </si>
  <si>
    <t>大中盘</t>
  </si>
  <si>
    <t>周期100</t>
  </si>
  <si>
    <t>大盘低波</t>
  </si>
  <si>
    <t>大盘高贝</t>
  </si>
  <si>
    <t>中盘低波</t>
  </si>
  <si>
    <t>小盘低波</t>
  </si>
  <si>
    <t>红利100</t>
  </si>
  <si>
    <t>国证新能</t>
  </si>
  <si>
    <t>新能源车</t>
  </si>
  <si>
    <t>专利领先</t>
  </si>
  <si>
    <t>新丝路</t>
  </si>
  <si>
    <t>绿色煤炭</t>
  </si>
  <si>
    <t>绿色电力</t>
  </si>
  <si>
    <t>国证油气</t>
  </si>
  <si>
    <t>国证钢铁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</si>
  <si>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</si>
  <si>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</si>
  <si>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</si>
  <si>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</si>
  <si>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</si>
  <si>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</si>
  <si>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</si>
  <si>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</si>
  <si>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</si>
  <si>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</si>
  <si>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深证公用</t>
  </si>
  <si>
    <t>中创500</t>
  </si>
  <si>
    <t>中创成长</t>
  </si>
  <si>
    <t>1000成长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</si>
  <si>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</si>
  <si>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</si>
  <si>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</si>
  <si>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</si>
  <si>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</si>
  <si>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</si>
  <si>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</si>
  <si>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</si>
  <si>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</si>
  <si>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</si>
  <si>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</si>
  <si>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</si>
  <si>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</si>
  <si>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深证龙头</t>
  </si>
  <si>
    <t>300绩效</t>
  </si>
  <si>
    <t>中小绩效</t>
  </si>
  <si>
    <t>深成指EW</t>
  </si>
  <si>
    <t>中创EW</t>
  </si>
  <si>
    <t>深证高贝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</si>
  <si>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</si>
  <si>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</si>
  <si>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</si>
  <si>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</si>
  <si>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</si>
  <si>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</si>
  <si>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</si>
  <si>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</si>
  <si>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深成材料</t>
  </si>
  <si>
    <t>深成工业</t>
  </si>
  <si>
    <t>深成公用</t>
  </si>
  <si>
    <t>深证节能</t>
  </si>
  <si>
    <t>深证创投</t>
  </si>
  <si>
    <t>深证F200</t>
  </si>
  <si>
    <t>深证上游</t>
  </si>
  <si>
    <t>深证中游</t>
  </si>
  <si>
    <t>环境治理</t>
  </si>
  <si>
    <t>中证新能</t>
  </si>
  <si>
    <t>CSSW电子</t>
  </si>
  <si>
    <t>深证50</t>
  </si>
  <si>
    <t>中证100</t>
  </si>
  <si>
    <t>300深市</t>
  </si>
  <si>
    <t>CS新能车</t>
  </si>
  <si>
    <t>地产等权</t>
  </si>
  <si>
    <t>煤炭等权</t>
  </si>
  <si>
    <t>一带一路</t>
  </si>
  <si>
    <t>CSWD并购</t>
  </si>
  <si>
    <t>中证煤炭</t>
  </si>
  <si>
    <t>新能源电池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</si>
  <si>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</si>
  <si>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</si>
  <si>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</si>
  <si>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</si>
  <si>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</si>
  <si>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</si>
  <si>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</si>
  <si>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</si>
  <si>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</si>
  <si>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SS00</t>
  </si>
  <si>
    <t>不锈钢连续</t>
  </si>
  <si>
    <t>FG00</t>
  </si>
  <si>
    <t>玻璃连续</t>
  </si>
  <si>
    <t>PK00</t>
  </si>
  <si>
    <t>花生连续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</si>
  <si>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</si>
  <si>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</si>
  <si>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</si>
  <si>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</si>
  <si>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</si>
  <si>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</si>
  <si>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</si>
  <si>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</si>
  <si>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</si>
  <si>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</si>
  <si>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</si>
  <si>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</si>
  <si>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</si>
  <si>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</si>
  <si>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</si>
  <si>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</si>
  <si>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</si>
  <si>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</si>
  <si>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</si>
  <si>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</si>
  <si>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</si>
  <si>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</si>
  <si>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</si>
  <si>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</si>
  <si>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</si>
  <si>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</si>
  <si>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</si>
  <si>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</si>
  <si>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RB00</t>
  </si>
  <si>
    <t>螺纹钢连续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</si>
  <si>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</si>
  <si>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</si>
  <si>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</si>
  <si>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</si>
  <si>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</si>
  <si>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</si>
  <si>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</si>
  <si>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</si>
  <si>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</si>
  <si>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</si>
  <si>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</si>
  <si>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</si>
  <si>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</si>
  <si>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</si>
  <si>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</si>
  <si>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</si>
  <si>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</si>
  <si>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</si>
  <si>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</si>
  <si>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</si>
  <si>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</si>
  <si>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</si>
  <si>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</si>
  <si>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</si>
  <si>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</si>
  <si>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</si>
  <si>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LR00</t>
  </si>
  <si>
    <t>晚籼稻连续</t>
  </si>
  <si>
    <t>MA00</t>
  </si>
  <si>
    <t>甲醇连续</t>
  </si>
  <si>
    <t>PL00</t>
  </si>
  <si>
    <t>丙烯连续</t>
  </si>
  <si>
    <t>PR00</t>
  </si>
  <si>
    <t>瓶片连续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</si>
  <si>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</si>
  <si>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</si>
  <si>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</si>
  <si>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</si>
  <si>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</si>
  <si>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</si>
  <si>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</si>
  <si>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</si>
  <si>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UR00</t>
  </si>
  <si>
    <t>尿素连续</t>
  </si>
  <si>
    <t>ZC00</t>
  </si>
  <si>
    <t>动力煤连续</t>
  </si>
  <si>
    <t>FU00</t>
  </si>
  <si>
    <t>燃油连续</t>
  </si>
  <si>
    <t>HC00</t>
  </si>
  <si>
    <t>轧卷板连续</t>
  </si>
  <si>
    <t>NI00</t>
  </si>
  <si>
    <t>沪镍连续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</si>
  <si>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</si>
  <si>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</si>
  <si>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</si>
  <si>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</si>
  <si>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</si>
  <si>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</si>
  <si>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</si>
  <si>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</si>
  <si>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</si>
  <si>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</si>
  <si>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</si>
  <si>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</si>
  <si>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</si>
  <si>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</si>
  <si>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</si>
  <si>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</si>
  <si>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</si>
  <si>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</si>
  <si>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</si>
  <si>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</si>
  <si>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</si>
  <si>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</si>
  <si>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</si>
  <si>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</si>
  <si>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</si>
  <si>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</si>
  <si>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</si>
  <si>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</si>
  <si>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</si>
  <si>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</si>
  <si>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</si>
  <si>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</si>
  <si>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</si>
  <si>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</si>
  <si>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</si>
  <si>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</si>
  <si>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</si>
  <si>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</si>
  <si>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</si>
  <si>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</si>
  <si>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</si>
  <si>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</si>
  <si>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</si>
  <si>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</si>
  <si>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</si>
  <si>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</si>
  <si>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</si>
  <si>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</si>
  <si>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</si>
  <si>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</si>
  <si>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</si>
  <si>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</si>
  <si>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</si>
  <si>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</si>
  <si>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</si>
  <si>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</si>
  <si>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WH00</t>
  </si>
  <si>
    <t>强麦连续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</si>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</sst>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"880380"</f>
        <v>880380</v>
      </c>
      <c r="B3" s="38" t="s">
        <v>5</v>
      </c>
      <c r="C3" s="37" t="s">
        <v>6</v>
      </c>
      <c r="D3" s="37" t="str">
        <f>"000015"</f>
        <v>000015</v>
      </c>
      <c r="E3" s="37" t="s">
        <v>7</v>
      </c>
      <c r="F3" s="37" t="s">
        <v>8</v>
      </c>
    </row>
    <row r="4" ht="13.5" spans="1:6">
      <c r="A4" s="37" t="str">
        <f>"880229"</f>
        <v>880229</v>
      </c>
      <c r="B4" s="37" t="s">
        <v>9</v>
      </c>
      <c r="C4" s="37" t="s">
        <v>10</v>
      </c>
      <c r="D4" s="37" t="str">
        <f>"000989"</f>
        <v>000989</v>
      </c>
      <c r="E4" s="37" t="s">
        <v>11</v>
      </c>
      <c r="F4" s="37" t="s">
        <v>12</v>
      </c>
    </row>
    <row r="5" ht="13.5" spans="1:6">
      <c r="A5" s="37" t="str">
        <f>"880452"</f>
        <v>880452</v>
      </c>
      <c r="B5" s="37" t="s">
        <v>13</v>
      </c>
      <c r="C5" s="37" t="s">
        <v>14</v>
      </c>
      <c r="D5" s="37" t="str">
        <f>"880648"</f>
        <v>880648</v>
      </c>
      <c r="E5" s="37" t="s">
        <v>15</v>
      </c>
      <c r="F5" s="37" t="s">
        <v>16</v>
      </c>
    </row>
    <row r="6" ht="13.5" spans="1:6">
      <c r="A6" s="37" t="str">
        <f>"000003"</f>
        <v>000003</v>
      </c>
      <c r="B6" s="37" t="s">
        <v>17</v>
      </c>
      <c r="C6" s="37" t="s">
        <v>18</v>
      </c>
      <c r="D6" s="37" t="str">
        <f>"880564"</f>
        <v>880564</v>
      </c>
      <c r="E6" s="38" t="s">
        <v>19</v>
      </c>
      <c r="F6" s="37" t="s">
        <v>20</v>
      </c>
    </row>
    <row r="7" ht="13.5" spans="1:6">
      <c r="A7" s="37" t="str">
        <f>"880423"</f>
        <v>880423</v>
      </c>
      <c r="B7" s="37" t="s">
        <v>21</v>
      </c>
      <c r="C7" s="37" t="s">
        <v>22</v>
      </c>
      <c r="D7" s="37" t="str">
        <f>"880398"</f>
        <v>880398</v>
      </c>
      <c r="E7" s="37" t="s">
        <v>23</v>
      </c>
      <c r="F7" s="37" t="s">
        <v>24</v>
      </c>
    </row>
    <row r="8" ht="13.5" spans="1:6">
      <c r="A8" s="37" t="str">
        <f>"880890"</f>
        <v>880890</v>
      </c>
      <c r="B8" s="37" t="s">
        <v>25</v>
      </c>
      <c r="C8" s="37" t="s">
        <v>26</v>
      </c>
      <c r="D8" s="37" t="str">
        <f>"880848"</f>
        <v>880848</v>
      </c>
      <c r="E8" s="37" t="s">
        <v>27</v>
      </c>
      <c r="F8" s="37" t="s">
        <v>28</v>
      </c>
    </row>
    <row r="9" ht="13.5" spans="1:6">
      <c r="A9" s="37" t="str">
        <f>"999997"</f>
        <v>999997</v>
      </c>
      <c r="B9" s="37" t="s">
        <v>17</v>
      </c>
      <c r="C9" s="37" t="s">
        <v>29</v>
      </c>
      <c r="D9" s="37" t="str">
        <f>"880372"</f>
        <v>880372</v>
      </c>
      <c r="E9" s="37" t="s">
        <v>30</v>
      </c>
      <c r="F9" s="37" t="s">
        <v>31</v>
      </c>
    </row>
    <row r="10" ht="13.5" spans="1:6">
      <c r="A10" s="37" t="str">
        <f>"399359"</f>
        <v>399359</v>
      </c>
      <c r="B10" s="37" t="s">
        <v>32</v>
      </c>
      <c r="C10" s="37" t="s">
        <v>29</v>
      </c>
      <c r="D10" s="37" t="str">
        <f>"880502"</f>
        <v>880502</v>
      </c>
      <c r="E10" s="37" t="s">
        <v>33</v>
      </c>
      <c r="F10" s="37" t="s">
        <v>34</v>
      </c>
    </row>
    <row r="11" ht="16.5" spans="1:6">
      <c r="A11" s="26"/>
      <c r="B11" s="26"/>
      <c r="C11" s="26"/>
      <c r="D11" s="37" t="str">
        <f>"880465"</f>
        <v>880465</v>
      </c>
      <c r="E11" s="37" t="s">
        <v>35</v>
      </c>
      <c r="F11" s="37" t="s">
        <v>36</v>
      </c>
    </row>
    <row r="12" ht="13.5" spans="1:6">
      <c r="A12" s="39"/>
      <c r="B12" s="39"/>
      <c r="C12" s="39"/>
      <c r="D12" s="37" t="str">
        <f>"880406"</f>
        <v>880406</v>
      </c>
      <c r="E12" s="37" t="s">
        <v>37</v>
      </c>
      <c r="F12" s="37" t="s">
        <v>38</v>
      </c>
    </row>
    <row r="13" ht="13.5" spans="1:6">
      <c r="A13" s="39"/>
      <c r="B13" s="39"/>
      <c r="C13" s="39"/>
      <c r="D13" s="37" t="str">
        <f>"880422"</f>
        <v>880422</v>
      </c>
      <c r="E13" s="37" t="s">
        <v>39</v>
      </c>
      <c r="F13" s="37" t="s">
        <v>40</v>
      </c>
    </row>
    <row r="14" ht="13.5" spans="1:6">
      <c r="A14" s="39"/>
      <c r="B14" s="39"/>
      <c r="C14" s="39"/>
      <c r="D14" s="37" t="str">
        <f>"880814"</f>
        <v>880814</v>
      </c>
      <c r="E14" s="37" t="s">
        <v>41</v>
      </c>
      <c r="F14" s="37" t="s">
        <v>42</v>
      </c>
    </row>
    <row r="15" ht="16.5" spans="1:6">
      <c r="A15" s="26"/>
      <c r="B15" s="26"/>
      <c r="C15" s="26"/>
      <c r="D15" s="37" t="str">
        <f>"880710"</f>
        <v>880710</v>
      </c>
      <c r="E15" s="37" t="s">
        <v>43</v>
      </c>
      <c r="F15" s="37" t="s">
        <v>44</v>
      </c>
    </row>
    <row r="16" ht="16.5" spans="1:6">
      <c r="A16" s="26"/>
      <c r="B16" s="26"/>
      <c r="C16" s="26"/>
      <c r="D16" s="37" t="str">
        <f>"399003"</f>
        <v>399003</v>
      </c>
      <c r="E16" s="37" t="s">
        <v>45</v>
      </c>
      <c r="F16" s="37" t="s">
        <v>46</v>
      </c>
    </row>
    <row r="17" ht="16.5" spans="1:6">
      <c r="A17" s="26"/>
      <c r="B17" s="26"/>
      <c r="C17" s="26"/>
      <c r="D17" s="37" t="str">
        <f>"399391"</f>
        <v>399391</v>
      </c>
      <c r="E17" s="37" t="s">
        <v>47</v>
      </c>
      <c r="F17" s="37" t="s">
        <v>29</v>
      </c>
    </row>
    <row r="18" ht="16.5" spans="1:6">
      <c r="A18" s="26"/>
      <c r="B18" s="26"/>
      <c r="C18" s="26"/>
      <c r="D18" s="37" t="str">
        <f>"399324"</f>
        <v>399324</v>
      </c>
      <c r="E18" s="37" t="s">
        <v>48</v>
      </c>
      <c r="F18" s="37" t="s">
        <v>29</v>
      </c>
    </row>
    <row r="19" ht="16.5" spans="1:6">
      <c r="A19" s="26"/>
      <c r="B19" s="26"/>
      <c r="C19" s="26"/>
      <c r="D19" s="37" t="str">
        <f>"399321"</f>
        <v>399321</v>
      </c>
      <c r="E19" s="37" t="s">
        <v>49</v>
      </c>
      <c r="F19" s="37" t="s">
        <v>29</v>
      </c>
    </row>
    <row r="20" ht="16.5" spans="1:6">
      <c r="A20" s="26"/>
      <c r="B20" s="26"/>
      <c r="C20" s="26"/>
      <c r="D20" s="37" t="str">
        <f>"399320"</f>
        <v>399320</v>
      </c>
      <c r="E20" s="37" t="s">
        <v>50</v>
      </c>
      <c r="F20" s="37" t="s">
        <v>29</v>
      </c>
    </row>
    <row r="21" ht="16.5" spans="1:6">
      <c r="A21" s="26"/>
      <c r="B21" s="26"/>
      <c r="C21" s="26"/>
      <c r="D21" s="37" t="str">
        <f>"880677"</f>
        <v>880677</v>
      </c>
      <c r="E21" s="37" t="s">
        <v>51</v>
      </c>
      <c r="F21" s="37" t="s">
        <v>29</v>
      </c>
    </row>
    <row r="22" ht="16.5" spans="1:6">
      <c r="A22" s="26"/>
      <c r="B22" s="26"/>
      <c r="C22" s="26"/>
      <c r="D22" s="37" t="str">
        <f>"000011"</f>
        <v>000011</v>
      </c>
      <c r="E22" s="37" t="s">
        <v>52</v>
      </c>
      <c r="F22" s="37" t="s">
        <v>29</v>
      </c>
    </row>
    <row r="23" ht="16.5" spans="1:6">
      <c r="A23" s="26"/>
      <c r="B23" s="26"/>
      <c r="C23" s="26"/>
      <c r="D23" s="26"/>
      <c r="E23" s="26"/>
      <c r="F23" s="26"/>
    </row>
    <row r="24" ht="16.5" spans="1:6">
      <c r="A24" s="26"/>
      <c r="B24" s="26"/>
      <c r="C24" s="26"/>
      <c r="D24" s="26"/>
      <c r="E24" s="26"/>
      <c r="F24" s="26"/>
    </row>
    <row r="25" ht="16.5" spans="1:6">
      <c r="A25" s="26"/>
      <c r="B25" s="26"/>
      <c r="C25" s="26"/>
      <c r="D25" s="26"/>
      <c r="E25" s="26"/>
      <c r="F25" s="26"/>
    </row>
    <row r="26" ht="16.5" spans="1:6">
      <c r="A26" s="26"/>
      <c r="B26" s="26"/>
      <c r="C26" s="26"/>
      <c r="D26" s="26"/>
      <c r="E26" s="26"/>
      <c r="F26" s="26"/>
    </row>
    <row r="27" ht="16.5" spans="1:6">
      <c r="A27" s="26"/>
      <c r="B27" s="26"/>
      <c r="C27" s="26"/>
      <c r="D27" s="26"/>
      <c r="E27" s="26"/>
      <c r="F27" s="26"/>
    </row>
    <row r="28" ht="16.5" spans="1:6">
      <c r="A28" s="26"/>
      <c r="B28" s="26"/>
      <c r="C28" s="26"/>
      <c r="D28" s="26"/>
      <c r="E28" s="26"/>
      <c r="F28" s="26"/>
    </row>
    <row r="29" ht="16.5" spans="1:6">
      <c r="A29" s="26"/>
      <c r="B29" s="26"/>
      <c r="C29" s="26"/>
      <c r="D29" s="26"/>
      <c r="E29" s="26"/>
      <c r="F29" s="26"/>
    </row>
    <row r="30" ht="16.5" spans="1:6">
      <c r="A30" s="26"/>
      <c r="B30" s="26"/>
      <c r="C30" s="26"/>
      <c r="D30" s="26"/>
      <c r="E30" s="26"/>
      <c r="F30" s="26"/>
    </row>
    <row r="31" ht="16.5" spans="1:6">
      <c r="A31" s="26"/>
      <c r="B31" s="26"/>
      <c r="C31" s="26"/>
      <c r="D31" s="26"/>
      <c r="E31" s="26"/>
      <c r="F31" s="26"/>
    </row>
    <row r="32" ht="16.5" spans="1:6">
      <c r="A32" s="26"/>
      <c r="B32" s="26"/>
      <c r="C32" s="26"/>
      <c r="D32" s="26"/>
      <c r="E32" s="26"/>
      <c r="F32" s="26"/>
    </row>
    <row r="33" ht="16.5" spans="1:6">
      <c r="A33" s="26"/>
      <c r="B33" s="26"/>
      <c r="C33" s="26"/>
      <c r="D33" s="39"/>
      <c r="E33" s="39"/>
      <c r="F33" s="39"/>
    </row>
    <row r="34" ht="16.5" spans="1:6">
      <c r="A34" s="26"/>
      <c r="B34" s="26"/>
      <c r="C34" s="26"/>
      <c r="D34" s="39"/>
      <c r="E34" s="39"/>
      <c r="F34" s="39"/>
    </row>
    <row r="35" ht="16.5" spans="1:6">
      <c r="A35" s="26"/>
      <c r="B35" s="26"/>
      <c r="C35" s="26"/>
      <c r="D35" s="39"/>
      <c r="E35" s="39"/>
      <c r="F35" s="39"/>
    </row>
    <row r="36" ht="16.5" spans="1:6">
      <c r="A36" s="26"/>
      <c r="B36" s="26"/>
      <c r="C36" s="26"/>
      <c r="D36" s="39"/>
      <c r="E36" s="39"/>
      <c r="F36" s="39"/>
    </row>
    <row r="37" ht="16.5" spans="1:6">
      <c r="A37" s="26"/>
      <c r="B37" s="26"/>
      <c r="C37" s="26"/>
      <c r="D37" s="39"/>
      <c r="E37" s="39"/>
      <c r="F37" s="39"/>
    </row>
    <row r="38" ht="16.5" spans="1:6">
      <c r="A38" s="26"/>
      <c r="B38" s="26"/>
      <c r="C38" s="26"/>
      <c r="D38" s="39"/>
      <c r="E38" s="39"/>
      <c r="F38" s="39"/>
    </row>
    <row r="39" ht="16.5" spans="1:6">
      <c r="A39" s="26"/>
      <c r="B39" s="26"/>
      <c r="C39" s="26"/>
      <c r="D39" s="39"/>
      <c r="E39" s="39"/>
      <c r="F39" s="39"/>
    </row>
    <row r="40" ht="16.5" spans="1:6">
      <c r="A40" s="26"/>
      <c r="B40" s="26"/>
      <c r="C40" s="26"/>
      <c r="D40" s="39"/>
      <c r="E40" s="39"/>
      <c r="F40" s="39"/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9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" t="s">
        <v>54</v>
      </c>
      <c r="L1" s="1"/>
      <c r="M1" s="1"/>
      <c r="N1" s="1"/>
      <c r="O1" s="1"/>
      <c r="P1" s="1"/>
      <c r="Q1" s="1"/>
      <c r="R1" s="1"/>
    </row>
    <row r="2" ht="22.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2" t="s">
        <v>65</v>
      </c>
      <c r="L2" s="12" t="s">
        <v>66</v>
      </c>
      <c r="M2" s="12" t="s">
        <v>67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</row>
    <row r="3" ht="16.5" spans="1:23">
      <c r="A3" s="16">
        <v>8</v>
      </c>
      <c r="B3" s="16" t="s">
        <v>73</v>
      </c>
      <c r="C3" s="16">
        <v>3332.46</v>
      </c>
      <c r="D3" s="16">
        <v>3645.227</v>
      </c>
      <c r="E3" s="16">
        <v>1</v>
      </c>
      <c r="F3" s="17">
        <v>0</v>
      </c>
      <c r="G3" s="17">
        <v>0</v>
      </c>
      <c r="H3" s="17">
        <v>1</v>
      </c>
      <c r="I3" s="17">
        <v>0.055</v>
      </c>
      <c r="J3" s="17">
        <v>8.631</v>
      </c>
      <c r="K3" s="20">
        <v>4</v>
      </c>
      <c r="L3" s="20">
        <v>1</v>
      </c>
      <c r="M3" s="20">
        <v>0</v>
      </c>
      <c r="N3" s="20">
        <v>0</v>
      </c>
      <c r="O3" s="20">
        <v>-1</v>
      </c>
      <c r="P3" s="20">
        <v>-4.969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60</v>
      </c>
      <c r="B4" s="16" t="s">
        <v>74</v>
      </c>
      <c r="C4" s="16">
        <v>4117.206</v>
      </c>
      <c r="D4" s="16">
        <v>4461.299</v>
      </c>
      <c r="E4" s="16">
        <v>1</v>
      </c>
      <c r="F4" s="17">
        <v>0</v>
      </c>
      <c r="G4" s="17">
        <v>0</v>
      </c>
      <c r="H4" s="17">
        <v>1</v>
      </c>
      <c r="I4" s="17">
        <v>0.08</v>
      </c>
      <c r="J4" s="17">
        <v>7.787</v>
      </c>
      <c r="K4" s="20">
        <v>4</v>
      </c>
      <c r="L4" s="20">
        <v>1</v>
      </c>
      <c r="M4" s="20">
        <v>0</v>
      </c>
      <c r="N4" s="20">
        <v>0</v>
      </c>
      <c r="O4" s="20">
        <v>-1</v>
      </c>
      <c r="P4" s="20">
        <v>-5.204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63</v>
      </c>
      <c r="B5" s="16" t="s">
        <v>75</v>
      </c>
      <c r="C5" s="16">
        <v>3616.49</v>
      </c>
      <c r="D5" s="16">
        <v>3916.383</v>
      </c>
      <c r="E5" s="16">
        <v>1</v>
      </c>
      <c r="F5" s="17">
        <v>0</v>
      </c>
      <c r="G5" s="17">
        <v>0</v>
      </c>
      <c r="H5" s="17">
        <v>1</v>
      </c>
      <c r="I5" s="17">
        <v>0.05</v>
      </c>
      <c r="J5" s="17">
        <v>7.704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-0.196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98</v>
      </c>
      <c r="B6" s="16" t="s">
        <v>76</v>
      </c>
      <c r="C6" s="16">
        <v>5178.764</v>
      </c>
      <c r="D6" s="16">
        <v>5547.19</v>
      </c>
      <c r="E6" s="16">
        <v>1</v>
      </c>
      <c r="F6" s="17">
        <v>0</v>
      </c>
      <c r="G6" s="17">
        <v>0</v>
      </c>
      <c r="H6" s="17">
        <v>1</v>
      </c>
      <c r="I6" s="17">
        <v>0.08</v>
      </c>
      <c r="J6" s="17">
        <v>6.716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-6.667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824</v>
      </c>
      <c r="B7" s="16" t="s">
        <v>77</v>
      </c>
      <c r="C7" s="16">
        <v>2070.222</v>
      </c>
      <c r="D7" s="16">
        <v>2207.148</v>
      </c>
      <c r="E7" s="16">
        <v>1</v>
      </c>
      <c r="F7" s="17">
        <v>0</v>
      </c>
      <c r="G7" s="17">
        <v>0</v>
      </c>
      <c r="H7" s="17">
        <v>1</v>
      </c>
      <c r="I7" s="17">
        <v>0.49</v>
      </c>
      <c r="J7" s="17">
        <v>6.663</v>
      </c>
      <c r="K7" s="20">
        <v>4</v>
      </c>
      <c r="L7" s="20">
        <v>1</v>
      </c>
      <c r="M7" s="20">
        <v>0</v>
      </c>
      <c r="N7" s="20">
        <v>0</v>
      </c>
      <c r="O7" s="20">
        <v>0</v>
      </c>
      <c r="P7" s="20">
        <v>0.546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399680</v>
      </c>
      <c r="B8" s="16" t="s">
        <v>78</v>
      </c>
      <c r="C8" s="16">
        <v>597.584</v>
      </c>
      <c r="D8" s="16">
        <v>704.462</v>
      </c>
      <c r="E8" s="16">
        <v>1</v>
      </c>
      <c r="F8" s="17">
        <v>0</v>
      </c>
      <c r="G8" s="17">
        <v>0</v>
      </c>
      <c r="H8" s="17">
        <v>1</v>
      </c>
      <c r="I8" s="17">
        <v>1.511</v>
      </c>
      <c r="J8" s="17">
        <v>16.453</v>
      </c>
      <c r="K8" s="20">
        <v>2</v>
      </c>
      <c r="L8" s="20">
        <v>0</v>
      </c>
      <c r="M8" s="20">
        <v>1</v>
      </c>
      <c r="N8" s="20">
        <v>-1</v>
      </c>
      <c r="O8" s="20">
        <v>0</v>
      </c>
      <c r="P8" s="20">
        <v>-3.932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1</v>
      </c>
      <c r="B9" s="19" t="s">
        <v>79</v>
      </c>
      <c r="C9" s="19">
        <v>3454.614</v>
      </c>
      <c r="D9" s="19">
        <v>3893.246</v>
      </c>
      <c r="E9" s="19">
        <v>0</v>
      </c>
      <c r="F9" s="19">
        <v>0</v>
      </c>
      <c r="G9" s="19">
        <v>0</v>
      </c>
      <c r="H9" s="19">
        <v>1</v>
      </c>
      <c r="I9" s="17">
        <v>1.69</v>
      </c>
      <c r="J9" s="17">
        <v>12.766</v>
      </c>
      <c r="K9" s="20">
        <v>4</v>
      </c>
      <c r="L9" s="20">
        <v>1</v>
      </c>
      <c r="M9" s="20">
        <v>0</v>
      </c>
      <c r="N9" s="20">
        <v>0</v>
      </c>
      <c r="O9" s="20">
        <v>0</v>
      </c>
      <c r="P9" s="20">
        <v>-5.006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2</v>
      </c>
      <c r="B10" s="19" t="s">
        <v>80</v>
      </c>
      <c r="C10" s="19">
        <v>3620.902</v>
      </c>
      <c r="D10" s="19">
        <v>4081.233</v>
      </c>
      <c r="E10" s="19">
        <v>0</v>
      </c>
      <c r="F10" s="19">
        <v>0</v>
      </c>
      <c r="G10" s="19">
        <v>0</v>
      </c>
      <c r="H10" s="19">
        <v>1</v>
      </c>
      <c r="I10" s="17">
        <v>1.705</v>
      </c>
      <c r="J10" s="17">
        <v>12.792</v>
      </c>
      <c r="K10" s="20">
        <v>4</v>
      </c>
      <c r="L10" s="20">
        <v>1</v>
      </c>
      <c r="M10" s="20">
        <v>0</v>
      </c>
      <c r="N10" s="20">
        <v>0</v>
      </c>
      <c r="O10" s="20">
        <v>0</v>
      </c>
      <c r="P10" s="20">
        <v>-1.123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4</v>
      </c>
      <c r="B11" s="19" t="s">
        <v>81</v>
      </c>
      <c r="C11" s="19">
        <v>2941.718</v>
      </c>
      <c r="D11" s="19">
        <v>3526.668</v>
      </c>
      <c r="E11" s="19">
        <v>0</v>
      </c>
      <c r="F11" s="19">
        <v>0</v>
      </c>
      <c r="G11" s="19">
        <v>0</v>
      </c>
      <c r="H11" s="19">
        <v>1</v>
      </c>
      <c r="I11" s="17">
        <v>1.208</v>
      </c>
      <c r="J11" s="17">
        <v>17.594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-13.145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10</v>
      </c>
      <c r="B12" s="19" t="s">
        <v>82</v>
      </c>
      <c r="C12" s="19">
        <v>8712.559</v>
      </c>
      <c r="D12" s="19">
        <v>10009.193</v>
      </c>
      <c r="E12" s="19">
        <v>0</v>
      </c>
      <c r="F12" s="19">
        <v>0</v>
      </c>
      <c r="G12" s="19">
        <v>0</v>
      </c>
      <c r="H12" s="19">
        <v>1</v>
      </c>
      <c r="I12" s="17">
        <v>0.67</v>
      </c>
      <c r="J12" s="17">
        <v>13.538</v>
      </c>
      <c r="K12" s="20">
        <v>4</v>
      </c>
      <c r="L12" s="20">
        <v>1</v>
      </c>
      <c r="M12" s="20">
        <v>0</v>
      </c>
      <c r="N12" s="20">
        <v>0</v>
      </c>
      <c r="O12" s="20">
        <v>0</v>
      </c>
      <c r="P12" s="20">
        <v>-16.764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11</v>
      </c>
      <c r="B13" s="19" t="s">
        <v>52</v>
      </c>
      <c r="C13" s="19">
        <v>6939.445</v>
      </c>
      <c r="D13" s="19">
        <v>7129.296</v>
      </c>
      <c r="E13" s="19">
        <v>0</v>
      </c>
      <c r="F13" s="19">
        <v>0</v>
      </c>
      <c r="G13" s="19">
        <v>0</v>
      </c>
      <c r="H13" s="19">
        <v>1</v>
      </c>
      <c r="I13" s="17">
        <v>0.097</v>
      </c>
      <c r="J13" s="17">
        <v>2.758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-2.075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13</v>
      </c>
      <c r="B14" s="19" t="s">
        <v>83</v>
      </c>
      <c r="C14" s="19">
        <v>299.194</v>
      </c>
      <c r="D14" s="19">
        <v>300.964</v>
      </c>
      <c r="E14" s="19">
        <v>0</v>
      </c>
      <c r="F14" s="19">
        <v>0</v>
      </c>
      <c r="G14" s="19">
        <v>0</v>
      </c>
      <c r="H14" s="19">
        <v>1</v>
      </c>
      <c r="I14" s="17">
        <v>0.28</v>
      </c>
      <c r="J14" s="17">
        <v>0.867</v>
      </c>
      <c r="K14" s="20">
        <v>1</v>
      </c>
      <c r="L14" s="20">
        <v>0</v>
      </c>
      <c r="M14" s="20">
        <v>-1</v>
      </c>
      <c r="N14" s="20">
        <v>1</v>
      </c>
      <c r="O14" s="20">
        <v>0</v>
      </c>
      <c r="P14" s="20">
        <v>-0.006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16</v>
      </c>
      <c r="B15" s="19" t="s">
        <v>84</v>
      </c>
      <c r="C15" s="19">
        <v>2709.715</v>
      </c>
      <c r="D15" s="19">
        <v>2996.468</v>
      </c>
      <c r="E15" s="19">
        <v>0</v>
      </c>
      <c r="F15" s="19">
        <v>0</v>
      </c>
      <c r="G15" s="19">
        <v>0</v>
      </c>
      <c r="H15" s="19">
        <v>1</v>
      </c>
      <c r="I15" s="17">
        <v>0.548</v>
      </c>
      <c r="J15" s="17">
        <v>10.065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-1</v>
      </c>
      <c r="S15" s="21"/>
      <c r="T15" s="21"/>
      <c r="U15" s="21"/>
      <c r="V15" s="21"/>
      <c r="W15" s="21"/>
    </row>
    <row r="16" ht="16.5" spans="1:23">
      <c r="A16" s="19">
        <v>17</v>
      </c>
      <c r="B16" s="19" t="s">
        <v>85</v>
      </c>
      <c r="C16" s="19">
        <v>2919.53</v>
      </c>
      <c r="D16" s="19">
        <v>3290.659</v>
      </c>
      <c r="E16" s="19">
        <v>0</v>
      </c>
      <c r="F16" s="19">
        <v>0</v>
      </c>
      <c r="G16" s="19">
        <v>0</v>
      </c>
      <c r="H16" s="19">
        <v>1</v>
      </c>
      <c r="I16" s="17">
        <v>1.694</v>
      </c>
      <c r="J16" s="17">
        <v>12.782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1.847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19</v>
      </c>
      <c r="B17" s="19" t="s">
        <v>86</v>
      </c>
      <c r="C17" s="19">
        <v>1136.807</v>
      </c>
      <c r="D17" s="19">
        <v>1219.08</v>
      </c>
      <c r="E17" s="19">
        <v>0</v>
      </c>
      <c r="F17" s="19">
        <v>0</v>
      </c>
      <c r="G17" s="19">
        <v>0</v>
      </c>
      <c r="H17" s="19">
        <v>1</v>
      </c>
      <c r="I17" s="17">
        <v>0.226</v>
      </c>
      <c r="J17" s="17">
        <v>6.959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-3.415</v>
      </c>
      <c r="Q17" s="20">
        <v>0</v>
      </c>
      <c r="R17" s="20">
        <v>1</v>
      </c>
      <c r="S17" s="21"/>
      <c r="T17" s="21"/>
      <c r="U17" s="21"/>
      <c r="V17" s="21"/>
      <c r="W17" s="21"/>
    </row>
    <row r="18" ht="16.5" spans="1:23">
      <c r="A18" s="19">
        <v>22</v>
      </c>
      <c r="B18" s="19" t="s">
        <v>87</v>
      </c>
      <c r="C18" s="19">
        <v>250.783</v>
      </c>
      <c r="D18" s="19">
        <v>252.314</v>
      </c>
      <c r="E18" s="19">
        <v>0</v>
      </c>
      <c r="F18" s="19">
        <v>0</v>
      </c>
      <c r="G18" s="19">
        <v>0</v>
      </c>
      <c r="H18" s="19">
        <v>1</v>
      </c>
      <c r="I18" s="17">
        <v>0.258</v>
      </c>
      <c r="J18" s="17">
        <v>0.863</v>
      </c>
      <c r="K18" s="20">
        <v>4</v>
      </c>
      <c r="L18" s="20">
        <v>1</v>
      </c>
      <c r="M18" s="20">
        <v>0</v>
      </c>
      <c r="N18" s="20">
        <v>0</v>
      </c>
      <c r="O18" s="20">
        <v>-1</v>
      </c>
      <c r="P18" s="20">
        <v>-4.202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26</v>
      </c>
      <c r="B19" s="19" t="s">
        <v>88</v>
      </c>
      <c r="C19" s="19">
        <v>3820.889</v>
      </c>
      <c r="D19" s="19">
        <v>4827.594</v>
      </c>
      <c r="E19" s="19">
        <v>0</v>
      </c>
      <c r="F19" s="19">
        <v>0</v>
      </c>
      <c r="G19" s="19">
        <v>0</v>
      </c>
      <c r="H19" s="19">
        <v>1</v>
      </c>
      <c r="I19" s="17">
        <v>5.286</v>
      </c>
      <c r="J19" s="17">
        <v>25.037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3.59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30</v>
      </c>
      <c r="B20" s="19" t="s">
        <v>89</v>
      </c>
      <c r="C20" s="19">
        <v>2092.47</v>
      </c>
      <c r="D20" s="19">
        <v>2569.75</v>
      </c>
      <c r="E20" s="19">
        <v>0</v>
      </c>
      <c r="F20" s="19">
        <v>0</v>
      </c>
      <c r="G20" s="19">
        <v>0</v>
      </c>
      <c r="H20" s="19">
        <v>1</v>
      </c>
      <c r="I20" s="17">
        <v>0.021</v>
      </c>
      <c r="J20" s="17">
        <v>18.59</v>
      </c>
      <c r="K20" s="20">
        <v>4</v>
      </c>
      <c r="L20" s="20">
        <v>1</v>
      </c>
      <c r="M20" s="20">
        <v>0</v>
      </c>
      <c r="N20" s="20">
        <v>0</v>
      </c>
      <c r="O20" s="20">
        <v>0</v>
      </c>
      <c r="P20" s="20">
        <v>-1.251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9">
        <v>32</v>
      </c>
      <c r="B21" s="19" t="s">
        <v>90</v>
      </c>
      <c r="C21" s="19">
        <v>1784.396</v>
      </c>
      <c r="D21" s="19">
        <v>1940.834</v>
      </c>
      <c r="E21" s="19">
        <v>0</v>
      </c>
      <c r="F21" s="19">
        <v>0</v>
      </c>
      <c r="G21" s="19">
        <v>0</v>
      </c>
      <c r="H21" s="19">
        <v>1</v>
      </c>
      <c r="I21" s="17">
        <v>3.04</v>
      </c>
      <c r="J21" s="17">
        <v>10.856</v>
      </c>
      <c r="K21" s="20">
        <v>4</v>
      </c>
      <c r="L21" s="20">
        <v>1</v>
      </c>
      <c r="M21" s="20">
        <v>0</v>
      </c>
      <c r="N21" s="20">
        <v>0</v>
      </c>
      <c r="O21" s="20">
        <v>0</v>
      </c>
      <c r="P21" s="20">
        <v>-3.296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33</v>
      </c>
      <c r="B22" s="19" t="s">
        <v>91</v>
      </c>
      <c r="C22" s="19">
        <v>2409.561</v>
      </c>
      <c r="D22" s="19">
        <v>3206.261</v>
      </c>
      <c r="E22" s="19">
        <v>0</v>
      </c>
      <c r="F22" s="19">
        <v>0</v>
      </c>
      <c r="G22" s="19">
        <v>0</v>
      </c>
      <c r="H22" s="19">
        <v>1</v>
      </c>
      <c r="I22" s="17">
        <v>1.009</v>
      </c>
      <c r="J22" s="17">
        <v>25.607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-0.997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34</v>
      </c>
      <c r="B23" s="19" t="s">
        <v>92</v>
      </c>
      <c r="C23" s="19">
        <v>2050.975</v>
      </c>
      <c r="D23" s="19">
        <v>2255.472</v>
      </c>
      <c r="E23" s="19">
        <v>0</v>
      </c>
      <c r="F23" s="19">
        <v>0</v>
      </c>
      <c r="G23" s="19">
        <v>0</v>
      </c>
      <c r="H23" s="19">
        <v>1</v>
      </c>
      <c r="I23" s="17">
        <v>1.133</v>
      </c>
      <c r="J23" s="17">
        <v>10.097</v>
      </c>
      <c r="K23" s="20">
        <v>1</v>
      </c>
      <c r="L23" s="20">
        <v>2</v>
      </c>
      <c r="M23" s="20">
        <v>0</v>
      </c>
      <c r="N23" s="20">
        <v>0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39</v>
      </c>
      <c r="B24" s="19" t="s">
        <v>93</v>
      </c>
      <c r="C24" s="19">
        <v>3752.388</v>
      </c>
      <c r="D24" s="19">
        <v>5694.892</v>
      </c>
      <c r="E24" s="19">
        <v>0</v>
      </c>
      <c r="F24" s="19">
        <v>0</v>
      </c>
      <c r="G24" s="19">
        <v>0</v>
      </c>
      <c r="H24" s="19">
        <v>1</v>
      </c>
      <c r="I24" s="17">
        <v>0.351</v>
      </c>
      <c r="J24" s="17">
        <v>34.341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-1.275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41</v>
      </c>
      <c r="B25" s="19" t="s">
        <v>94</v>
      </c>
      <c r="C25" s="19">
        <v>2471.113</v>
      </c>
      <c r="D25" s="19">
        <v>2625.281</v>
      </c>
      <c r="E25" s="19">
        <v>0</v>
      </c>
      <c r="F25" s="19">
        <v>0</v>
      </c>
      <c r="G25" s="19">
        <v>0</v>
      </c>
      <c r="H25" s="19">
        <v>1</v>
      </c>
      <c r="I25" s="17">
        <v>2.522</v>
      </c>
      <c r="J25" s="17">
        <v>8.246</v>
      </c>
      <c r="K25" s="20">
        <v>4</v>
      </c>
      <c r="L25" s="20">
        <v>2</v>
      </c>
      <c r="M25" s="20">
        <v>0</v>
      </c>
      <c r="N25" s="20">
        <v>0</v>
      </c>
      <c r="O25" s="20">
        <v>0</v>
      </c>
      <c r="P25" s="20">
        <v>-17.875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43</v>
      </c>
      <c r="B26" s="19" t="s">
        <v>95</v>
      </c>
      <c r="C26" s="19">
        <v>2192.565</v>
      </c>
      <c r="D26" s="19">
        <v>2599.529</v>
      </c>
      <c r="E26" s="19">
        <v>0</v>
      </c>
      <c r="F26" s="19">
        <v>0</v>
      </c>
      <c r="G26" s="19">
        <v>0</v>
      </c>
      <c r="H26" s="19">
        <v>1</v>
      </c>
      <c r="I26" s="17">
        <v>0.834</v>
      </c>
      <c r="J26" s="17">
        <v>16.359</v>
      </c>
      <c r="K26" s="20">
        <v>4</v>
      </c>
      <c r="L26" s="20">
        <v>1</v>
      </c>
      <c r="M26" s="20">
        <v>0</v>
      </c>
      <c r="N26" s="20">
        <v>1</v>
      </c>
      <c r="O26" s="20">
        <v>0</v>
      </c>
      <c r="P26" s="20">
        <v>-1.278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44</v>
      </c>
      <c r="B27" s="19" t="s">
        <v>96</v>
      </c>
      <c r="C27" s="19">
        <v>4060.5</v>
      </c>
      <c r="D27" s="19">
        <v>4579.392</v>
      </c>
      <c r="E27" s="19">
        <v>0</v>
      </c>
      <c r="F27" s="19">
        <v>0</v>
      </c>
      <c r="G27" s="19">
        <v>0</v>
      </c>
      <c r="H27" s="19">
        <v>1</v>
      </c>
      <c r="I27" s="17">
        <v>0.93</v>
      </c>
      <c r="J27" s="17">
        <v>12.156</v>
      </c>
      <c r="K27" s="20">
        <v>3</v>
      </c>
      <c r="L27" s="20">
        <v>1</v>
      </c>
      <c r="M27" s="20">
        <v>0</v>
      </c>
      <c r="N27" s="20">
        <v>0</v>
      </c>
      <c r="O27" s="20">
        <v>0</v>
      </c>
      <c r="P27" s="20">
        <v>-8.886</v>
      </c>
      <c r="Q27" s="20">
        <v>0</v>
      </c>
      <c r="R27" s="20">
        <v>-1</v>
      </c>
      <c r="S27" s="21"/>
      <c r="T27" s="21"/>
      <c r="U27" s="21"/>
      <c r="V27" s="21"/>
      <c r="W27" s="21"/>
    </row>
    <row r="28" ht="16.5" spans="1:23">
      <c r="A28" s="19">
        <v>46</v>
      </c>
      <c r="B28" s="19" t="s">
        <v>97</v>
      </c>
      <c r="C28" s="19">
        <v>4394.803</v>
      </c>
      <c r="D28" s="19">
        <v>5098.972</v>
      </c>
      <c r="E28" s="19">
        <v>0</v>
      </c>
      <c r="F28" s="19">
        <v>0</v>
      </c>
      <c r="G28" s="19">
        <v>0</v>
      </c>
      <c r="H28" s="19">
        <v>1</v>
      </c>
      <c r="I28" s="17">
        <v>0.49</v>
      </c>
      <c r="J28" s="17">
        <v>14.232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1.607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47</v>
      </c>
      <c r="B29" s="19" t="s">
        <v>98</v>
      </c>
      <c r="C29" s="19">
        <v>3444.69</v>
      </c>
      <c r="D29" s="19">
        <v>3901.957</v>
      </c>
      <c r="E29" s="19">
        <v>0</v>
      </c>
      <c r="F29" s="19">
        <v>0</v>
      </c>
      <c r="G29" s="19">
        <v>0</v>
      </c>
      <c r="H29" s="19">
        <v>1</v>
      </c>
      <c r="I29" s="17">
        <v>0.669</v>
      </c>
      <c r="J29" s="17">
        <v>12.31</v>
      </c>
      <c r="K29" s="20">
        <v>4</v>
      </c>
      <c r="L29" s="20">
        <v>1</v>
      </c>
      <c r="M29" s="20">
        <v>0</v>
      </c>
      <c r="N29" s="20">
        <v>0</v>
      </c>
      <c r="O29" s="20">
        <v>0</v>
      </c>
      <c r="P29" s="20">
        <v>-6.015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49</v>
      </c>
      <c r="B30" s="19" t="s">
        <v>99</v>
      </c>
      <c r="C30" s="19">
        <v>1579.507</v>
      </c>
      <c r="D30" s="19">
        <v>2038.84</v>
      </c>
      <c r="E30" s="19">
        <v>0</v>
      </c>
      <c r="F30" s="19">
        <v>0</v>
      </c>
      <c r="G30" s="19">
        <v>0</v>
      </c>
      <c r="H30" s="19">
        <v>1</v>
      </c>
      <c r="I30" s="17">
        <v>0.26</v>
      </c>
      <c r="J30" s="17">
        <v>22.73</v>
      </c>
      <c r="K30" s="20">
        <v>4</v>
      </c>
      <c r="L30" s="20">
        <v>1</v>
      </c>
      <c r="M30" s="20">
        <v>0</v>
      </c>
      <c r="N30" s="20">
        <v>0</v>
      </c>
      <c r="O30" s="20">
        <v>0</v>
      </c>
      <c r="P30" s="20">
        <v>-0.664</v>
      </c>
      <c r="Q30" s="20">
        <v>0</v>
      </c>
      <c r="R30" s="20">
        <v>1</v>
      </c>
      <c r="S30" s="21"/>
      <c r="T30" s="21"/>
      <c r="U30" s="21"/>
      <c r="V30" s="21"/>
      <c r="W30" s="21"/>
    </row>
    <row r="31" ht="16.5" spans="1:23">
      <c r="A31" s="19">
        <v>50</v>
      </c>
      <c r="B31" s="19" t="s">
        <v>100</v>
      </c>
      <c r="C31" s="19">
        <v>2093.152</v>
      </c>
      <c r="D31" s="19">
        <v>2391.804</v>
      </c>
      <c r="E31" s="19">
        <v>0</v>
      </c>
      <c r="F31" s="19">
        <v>0</v>
      </c>
      <c r="G31" s="19">
        <v>0</v>
      </c>
      <c r="H31" s="19">
        <v>1</v>
      </c>
      <c r="I31" s="17">
        <v>1.425</v>
      </c>
      <c r="J31" s="17">
        <v>13.734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-0.999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51</v>
      </c>
      <c r="B32" s="19" t="s">
        <v>101</v>
      </c>
      <c r="C32" s="19">
        <v>8205.371</v>
      </c>
      <c r="D32" s="19">
        <v>9252.305</v>
      </c>
      <c r="E32" s="19">
        <v>0</v>
      </c>
      <c r="F32" s="19">
        <v>0</v>
      </c>
      <c r="G32" s="19">
        <v>0</v>
      </c>
      <c r="H32" s="19">
        <v>1</v>
      </c>
      <c r="I32" s="17">
        <v>1.344</v>
      </c>
      <c r="J32" s="17">
        <v>12.507</v>
      </c>
      <c r="K32" s="20">
        <v>4</v>
      </c>
      <c r="L32" s="20">
        <v>2</v>
      </c>
      <c r="M32" s="20">
        <v>0</v>
      </c>
      <c r="N32" s="20">
        <v>0</v>
      </c>
      <c r="O32" s="20">
        <v>-1</v>
      </c>
      <c r="P32" s="20">
        <v>-12.732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54</v>
      </c>
      <c r="B33" s="19" t="s">
        <v>102</v>
      </c>
      <c r="C33" s="19">
        <v>1424.346</v>
      </c>
      <c r="D33" s="19">
        <v>1552.788</v>
      </c>
      <c r="E33" s="19">
        <v>0</v>
      </c>
      <c r="F33" s="19">
        <v>0</v>
      </c>
      <c r="G33" s="19">
        <v>0</v>
      </c>
      <c r="H33" s="19">
        <v>1</v>
      </c>
      <c r="I33" s="17">
        <v>0.725</v>
      </c>
      <c r="J33" s="17">
        <v>8.936</v>
      </c>
      <c r="K33" s="20">
        <v>4</v>
      </c>
      <c r="L33" s="20">
        <v>1</v>
      </c>
      <c r="M33" s="20">
        <v>0</v>
      </c>
      <c r="N33" s="20">
        <v>0</v>
      </c>
      <c r="O33" s="20">
        <v>0</v>
      </c>
      <c r="P33" s="20">
        <v>-3.294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56</v>
      </c>
      <c r="B34" s="19" t="s">
        <v>103</v>
      </c>
      <c r="C34" s="19">
        <v>1138.083</v>
      </c>
      <c r="D34" s="19">
        <v>1220.806</v>
      </c>
      <c r="E34" s="19">
        <v>0</v>
      </c>
      <c r="F34" s="19">
        <v>0</v>
      </c>
      <c r="G34" s="19">
        <v>0</v>
      </c>
      <c r="H34" s="19">
        <v>1</v>
      </c>
      <c r="I34" s="17">
        <v>0.937</v>
      </c>
      <c r="J34" s="17">
        <v>7.65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-5.021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66</v>
      </c>
      <c r="B35" s="19" t="s">
        <v>104</v>
      </c>
      <c r="C35" s="19">
        <v>2636.204</v>
      </c>
      <c r="D35" s="19">
        <v>3251.652</v>
      </c>
      <c r="E35" s="19">
        <v>0</v>
      </c>
      <c r="F35" s="19">
        <v>0</v>
      </c>
      <c r="G35" s="19">
        <v>0</v>
      </c>
      <c r="H35" s="19">
        <v>1</v>
      </c>
      <c r="I35" s="17">
        <v>3.236</v>
      </c>
      <c r="J35" s="17">
        <v>21.551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-8.938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67</v>
      </c>
      <c r="B36" s="19" t="s">
        <v>105</v>
      </c>
      <c r="C36" s="19">
        <v>6867.844</v>
      </c>
      <c r="D36" s="19">
        <v>8794.02</v>
      </c>
      <c r="E36" s="19">
        <v>0</v>
      </c>
      <c r="F36" s="19">
        <v>0</v>
      </c>
      <c r="G36" s="19">
        <v>0</v>
      </c>
      <c r="H36" s="19">
        <v>1</v>
      </c>
      <c r="I36" s="17">
        <v>0.965</v>
      </c>
      <c r="J36" s="17">
        <v>22.657</v>
      </c>
      <c r="K36" s="20">
        <v>2</v>
      </c>
      <c r="L36" s="20">
        <v>1</v>
      </c>
      <c r="M36" s="20">
        <v>1</v>
      </c>
      <c r="N36" s="20">
        <v>-1</v>
      </c>
      <c r="O36" s="20">
        <v>0</v>
      </c>
      <c r="P36" s="20">
        <v>-13.247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68</v>
      </c>
      <c r="B37" s="19" t="s">
        <v>106</v>
      </c>
      <c r="C37" s="19">
        <v>2864.161</v>
      </c>
      <c r="D37" s="19">
        <v>3599.18</v>
      </c>
      <c r="E37" s="19">
        <v>0</v>
      </c>
      <c r="F37" s="19">
        <v>0</v>
      </c>
      <c r="G37" s="19">
        <v>0</v>
      </c>
      <c r="H37" s="19">
        <v>1</v>
      </c>
      <c r="I37" s="17">
        <v>4.121</v>
      </c>
      <c r="J37" s="17">
        <v>23.701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3.973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70</v>
      </c>
      <c r="B38" s="19" t="s">
        <v>107</v>
      </c>
      <c r="C38" s="19">
        <v>2496.166</v>
      </c>
      <c r="D38" s="19">
        <v>2766.661</v>
      </c>
      <c r="E38" s="19">
        <v>0</v>
      </c>
      <c r="F38" s="19">
        <v>0</v>
      </c>
      <c r="G38" s="19">
        <v>0</v>
      </c>
      <c r="H38" s="19">
        <v>1</v>
      </c>
      <c r="I38" s="17">
        <v>0.701</v>
      </c>
      <c r="J38" s="17">
        <v>10.409</v>
      </c>
      <c r="K38" s="20">
        <v>3</v>
      </c>
      <c r="L38" s="20">
        <v>2</v>
      </c>
      <c r="M38" s="20">
        <v>0</v>
      </c>
      <c r="N38" s="20">
        <v>0</v>
      </c>
      <c r="O38" s="20">
        <v>0</v>
      </c>
      <c r="P38" s="20">
        <v>-16.926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71</v>
      </c>
      <c r="B39" s="19" t="s">
        <v>108</v>
      </c>
      <c r="C39" s="19">
        <v>3263.619</v>
      </c>
      <c r="D39" s="19">
        <v>4320.175</v>
      </c>
      <c r="E39" s="19">
        <v>0</v>
      </c>
      <c r="F39" s="19">
        <v>0</v>
      </c>
      <c r="G39" s="19">
        <v>0</v>
      </c>
      <c r="H39" s="19">
        <v>1</v>
      </c>
      <c r="I39" s="17">
        <v>1.096</v>
      </c>
      <c r="J39" s="17">
        <v>25.284</v>
      </c>
      <c r="K39" s="20">
        <v>4</v>
      </c>
      <c r="L39" s="20">
        <v>2</v>
      </c>
      <c r="M39" s="20">
        <v>0</v>
      </c>
      <c r="N39" s="20">
        <v>1</v>
      </c>
      <c r="O39" s="20">
        <v>-1</v>
      </c>
      <c r="P39" s="20">
        <v>-2.417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72</v>
      </c>
      <c r="B40" s="19" t="s">
        <v>109</v>
      </c>
      <c r="C40" s="19">
        <v>2685.268</v>
      </c>
      <c r="D40" s="19">
        <v>2984.374</v>
      </c>
      <c r="E40" s="19">
        <v>0</v>
      </c>
      <c r="F40" s="19">
        <v>0</v>
      </c>
      <c r="G40" s="19">
        <v>0</v>
      </c>
      <c r="H40" s="19">
        <v>1</v>
      </c>
      <c r="I40" s="17">
        <v>1.754</v>
      </c>
      <c r="J40" s="17">
        <v>11.6</v>
      </c>
      <c r="K40" s="20">
        <v>4</v>
      </c>
      <c r="L40" s="20">
        <v>0</v>
      </c>
      <c r="M40" s="20">
        <v>0</v>
      </c>
      <c r="N40" s="20">
        <v>0</v>
      </c>
      <c r="O40" s="20">
        <v>0</v>
      </c>
      <c r="P40" s="20">
        <v>-3.594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79</v>
      </c>
      <c r="B41" s="19" t="s">
        <v>110</v>
      </c>
      <c r="C41" s="19">
        <v>2354.703</v>
      </c>
      <c r="D41" s="19">
        <v>2577.388</v>
      </c>
      <c r="E41" s="19">
        <v>0</v>
      </c>
      <c r="F41" s="19">
        <v>0</v>
      </c>
      <c r="G41" s="19">
        <v>0</v>
      </c>
      <c r="H41" s="19">
        <v>1</v>
      </c>
      <c r="I41" s="17">
        <v>4.089</v>
      </c>
      <c r="J41" s="17">
        <v>12.376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-0.846</v>
      </c>
      <c r="Q41" s="20">
        <v>0</v>
      </c>
      <c r="R41" s="20">
        <v>1</v>
      </c>
      <c r="S41" s="21"/>
      <c r="T41" s="21"/>
      <c r="U41" s="21"/>
      <c r="V41" s="21"/>
      <c r="W41" s="21"/>
    </row>
    <row r="42" ht="16.5" spans="1:23">
      <c r="A42" s="19">
        <v>90</v>
      </c>
      <c r="B42" s="19" t="s">
        <v>111</v>
      </c>
      <c r="C42" s="19">
        <v>1247.287</v>
      </c>
      <c r="D42" s="19">
        <v>1427.257</v>
      </c>
      <c r="E42" s="19">
        <v>0</v>
      </c>
      <c r="F42" s="19">
        <v>0</v>
      </c>
      <c r="G42" s="19">
        <v>0</v>
      </c>
      <c r="H42" s="19">
        <v>1</v>
      </c>
      <c r="I42" s="17">
        <v>0.405</v>
      </c>
      <c r="J42" s="17">
        <v>12.964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-4.086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92</v>
      </c>
      <c r="B43" s="19" t="s">
        <v>112</v>
      </c>
      <c r="C43" s="19">
        <v>3470.82</v>
      </c>
      <c r="D43" s="19">
        <v>4322.516</v>
      </c>
      <c r="E43" s="19">
        <v>0</v>
      </c>
      <c r="F43" s="19">
        <v>0</v>
      </c>
      <c r="G43" s="19">
        <v>0</v>
      </c>
      <c r="H43" s="19">
        <v>1</v>
      </c>
      <c r="I43" s="17">
        <v>2.97</v>
      </c>
      <c r="J43" s="17">
        <v>22.089</v>
      </c>
      <c r="K43" s="20">
        <v>4</v>
      </c>
      <c r="L43" s="20">
        <v>1</v>
      </c>
      <c r="M43" s="20">
        <v>0</v>
      </c>
      <c r="N43" s="20">
        <v>0</v>
      </c>
      <c r="O43" s="20">
        <v>0</v>
      </c>
      <c r="P43" s="20">
        <v>-6.253</v>
      </c>
      <c r="Q43" s="20">
        <v>0</v>
      </c>
      <c r="R43" s="20">
        <v>1</v>
      </c>
      <c r="S43" s="21"/>
      <c r="T43" s="21"/>
      <c r="U43" s="21"/>
      <c r="V43" s="21"/>
      <c r="W43" s="21"/>
    </row>
    <row r="44" ht="16.5" spans="1:23">
      <c r="A44" s="19">
        <v>94</v>
      </c>
      <c r="B44" s="19" t="s">
        <v>113</v>
      </c>
      <c r="C44" s="19">
        <v>3143.142</v>
      </c>
      <c r="D44" s="19">
        <v>3976.154</v>
      </c>
      <c r="E44" s="19">
        <v>0</v>
      </c>
      <c r="F44" s="19">
        <v>0</v>
      </c>
      <c r="G44" s="19">
        <v>0</v>
      </c>
      <c r="H44" s="19">
        <v>1</v>
      </c>
      <c r="I44" s="17">
        <v>4.725</v>
      </c>
      <c r="J44" s="17">
        <v>24.686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-12.094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95</v>
      </c>
      <c r="B45" s="19" t="s">
        <v>114</v>
      </c>
      <c r="C45" s="19">
        <v>2928.131</v>
      </c>
      <c r="D45" s="19">
        <v>3811.268</v>
      </c>
      <c r="E45" s="19">
        <v>0</v>
      </c>
      <c r="F45" s="19">
        <v>0</v>
      </c>
      <c r="G45" s="19">
        <v>0</v>
      </c>
      <c r="H45" s="19">
        <v>1</v>
      </c>
      <c r="I45" s="17">
        <v>1.517</v>
      </c>
      <c r="J45" s="17">
        <v>24.337</v>
      </c>
      <c r="K45" s="20">
        <v>4</v>
      </c>
      <c r="L45" s="20">
        <v>1</v>
      </c>
      <c r="M45" s="20">
        <v>0</v>
      </c>
      <c r="N45" s="20">
        <v>0</v>
      </c>
      <c r="O45" s="20">
        <v>0</v>
      </c>
      <c r="P45" s="20">
        <v>-8.793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97</v>
      </c>
      <c r="B46" s="19" t="s">
        <v>115</v>
      </c>
      <c r="C46" s="19">
        <v>8387.558</v>
      </c>
      <c r="D46" s="19">
        <v>11100.789</v>
      </c>
      <c r="E46" s="19">
        <v>0</v>
      </c>
      <c r="F46" s="19">
        <v>0</v>
      </c>
      <c r="G46" s="19">
        <v>0</v>
      </c>
      <c r="H46" s="19">
        <v>1</v>
      </c>
      <c r="I46" s="17">
        <v>3.465</v>
      </c>
      <c r="J46" s="17">
        <v>27.06</v>
      </c>
      <c r="K46" s="20">
        <v>4</v>
      </c>
      <c r="L46" s="20">
        <v>1</v>
      </c>
      <c r="M46" s="20">
        <v>0</v>
      </c>
      <c r="N46" s="20">
        <v>0</v>
      </c>
      <c r="O46" s="20">
        <v>0</v>
      </c>
      <c r="P46" s="20">
        <v>-5.723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99</v>
      </c>
      <c r="B47" s="19" t="s">
        <v>116</v>
      </c>
      <c r="C47" s="19">
        <v>7861.806</v>
      </c>
      <c r="D47" s="19">
        <v>9029.857</v>
      </c>
      <c r="E47" s="19">
        <v>0</v>
      </c>
      <c r="F47" s="19">
        <v>0</v>
      </c>
      <c r="G47" s="19">
        <v>0</v>
      </c>
      <c r="H47" s="19">
        <v>1</v>
      </c>
      <c r="I47" s="17">
        <v>0.647</v>
      </c>
      <c r="J47" s="17">
        <v>13.499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-0.574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100</v>
      </c>
      <c r="B48" s="19" t="s">
        <v>117</v>
      </c>
      <c r="C48" s="19">
        <v>5777.392</v>
      </c>
      <c r="D48" s="19">
        <v>6224.81</v>
      </c>
      <c r="E48" s="19">
        <v>0</v>
      </c>
      <c r="F48" s="19">
        <v>0</v>
      </c>
      <c r="G48" s="19">
        <v>0</v>
      </c>
      <c r="H48" s="19">
        <v>1</v>
      </c>
      <c r="I48" s="17">
        <v>0.493</v>
      </c>
      <c r="J48" s="17">
        <v>7.646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-5.762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101</v>
      </c>
      <c r="B49" s="19" t="s">
        <v>118</v>
      </c>
      <c r="C49" s="19">
        <v>248.655</v>
      </c>
      <c r="D49" s="19">
        <v>250.048</v>
      </c>
      <c r="E49" s="19">
        <v>0</v>
      </c>
      <c r="F49" s="19">
        <v>0</v>
      </c>
      <c r="G49" s="19">
        <v>0</v>
      </c>
      <c r="H49" s="19">
        <v>1</v>
      </c>
      <c r="I49" s="17">
        <v>0.281</v>
      </c>
      <c r="J49" s="17">
        <v>0.837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-4.41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102</v>
      </c>
      <c r="B50" s="19" t="s">
        <v>119</v>
      </c>
      <c r="C50" s="19">
        <v>5603.643</v>
      </c>
      <c r="D50" s="19">
        <v>6960.496</v>
      </c>
      <c r="E50" s="19">
        <v>0</v>
      </c>
      <c r="F50" s="19">
        <v>0</v>
      </c>
      <c r="G50" s="19">
        <v>0</v>
      </c>
      <c r="H50" s="19">
        <v>1</v>
      </c>
      <c r="I50" s="17">
        <v>5.218</v>
      </c>
      <c r="J50" s="17">
        <v>23.695</v>
      </c>
      <c r="K50" s="20">
        <v>4</v>
      </c>
      <c r="L50" s="20">
        <v>1</v>
      </c>
      <c r="M50" s="20">
        <v>0</v>
      </c>
      <c r="N50" s="20">
        <v>0</v>
      </c>
      <c r="O50" s="20">
        <v>0</v>
      </c>
      <c r="P50" s="20">
        <v>-16.287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106</v>
      </c>
      <c r="B51" s="19" t="s">
        <v>120</v>
      </c>
      <c r="C51" s="19">
        <v>4694.336</v>
      </c>
      <c r="D51" s="19">
        <v>5625.901</v>
      </c>
      <c r="E51" s="19">
        <v>0</v>
      </c>
      <c r="F51" s="19">
        <v>0</v>
      </c>
      <c r="G51" s="19">
        <v>0</v>
      </c>
      <c r="H51" s="19">
        <v>1</v>
      </c>
      <c r="I51" s="17">
        <v>1.701</v>
      </c>
      <c r="J51" s="17">
        <v>17.978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-1.194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113</v>
      </c>
      <c r="B52" s="19" t="s">
        <v>121</v>
      </c>
      <c r="C52" s="19">
        <v>2557.179</v>
      </c>
      <c r="D52" s="19">
        <v>3007.463</v>
      </c>
      <c r="E52" s="19">
        <v>0</v>
      </c>
      <c r="F52" s="19">
        <v>0</v>
      </c>
      <c r="G52" s="19">
        <v>0</v>
      </c>
      <c r="H52" s="19">
        <v>1</v>
      </c>
      <c r="I52" s="17">
        <v>5.685</v>
      </c>
      <c r="J52" s="17">
        <v>19.806</v>
      </c>
      <c r="K52" s="20">
        <v>4</v>
      </c>
      <c r="L52" s="20">
        <v>1</v>
      </c>
      <c r="M52" s="20">
        <v>0</v>
      </c>
      <c r="N52" s="20">
        <v>0</v>
      </c>
      <c r="O52" s="20">
        <v>0</v>
      </c>
      <c r="P52" s="20">
        <v>-7.275</v>
      </c>
      <c r="Q52" s="20">
        <v>0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114</v>
      </c>
      <c r="B53" s="19" t="s">
        <v>122</v>
      </c>
      <c r="C53" s="19">
        <v>1134.28</v>
      </c>
      <c r="D53" s="19">
        <v>1249.837</v>
      </c>
      <c r="E53" s="19">
        <v>0</v>
      </c>
      <c r="F53" s="19">
        <v>0</v>
      </c>
      <c r="G53" s="19">
        <v>0</v>
      </c>
      <c r="H53" s="19">
        <v>1</v>
      </c>
      <c r="I53" s="17">
        <v>4.884</v>
      </c>
      <c r="J53" s="17">
        <v>13.679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-1.692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9">
        <v>116</v>
      </c>
      <c r="B54" s="19" t="s">
        <v>123</v>
      </c>
      <c r="C54" s="19">
        <v>197.769</v>
      </c>
      <c r="D54" s="19">
        <v>198.557</v>
      </c>
      <c r="E54" s="19">
        <v>0</v>
      </c>
      <c r="F54" s="19">
        <v>0</v>
      </c>
      <c r="G54" s="19">
        <v>0</v>
      </c>
      <c r="H54" s="19">
        <v>1</v>
      </c>
      <c r="I54" s="17">
        <v>0.098</v>
      </c>
      <c r="J54" s="17">
        <v>0.495</v>
      </c>
      <c r="K54" s="20">
        <v>4</v>
      </c>
      <c r="L54" s="20">
        <v>1</v>
      </c>
      <c r="M54" s="20">
        <v>0</v>
      </c>
      <c r="N54" s="20">
        <v>0</v>
      </c>
      <c r="O54" s="20">
        <v>0</v>
      </c>
      <c r="P54" s="20">
        <v>-1.219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118</v>
      </c>
      <c r="B55" s="19" t="s">
        <v>124</v>
      </c>
      <c r="C55" s="19">
        <v>8963.986</v>
      </c>
      <c r="D55" s="19">
        <v>9923.581</v>
      </c>
      <c r="E55" s="19">
        <v>0</v>
      </c>
      <c r="F55" s="19">
        <v>0</v>
      </c>
      <c r="G55" s="19">
        <v>0</v>
      </c>
      <c r="H55" s="19">
        <v>1</v>
      </c>
      <c r="I55" s="17">
        <v>1.762</v>
      </c>
      <c r="J55" s="17">
        <v>11.262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-1.185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120</v>
      </c>
      <c r="B56" s="19" t="s">
        <v>125</v>
      </c>
      <c r="C56" s="19">
        <v>8334.057</v>
      </c>
      <c r="D56" s="19">
        <v>9485.746</v>
      </c>
      <c r="E56" s="19">
        <v>0</v>
      </c>
      <c r="F56" s="19">
        <v>0</v>
      </c>
      <c r="G56" s="19">
        <v>0</v>
      </c>
      <c r="H56" s="19">
        <v>1</v>
      </c>
      <c r="I56" s="17">
        <v>0.849</v>
      </c>
      <c r="J56" s="17">
        <v>12.887</v>
      </c>
      <c r="K56" s="20">
        <v>3</v>
      </c>
      <c r="L56" s="20">
        <v>1</v>
      </c>
      <c r="M56" s="20">
        <v>0</v>
      </c>
      <c r="N56" s="20">
        <v>0</v>
      </c>
      <c r="O56" s="20">
        <v>0</v>
      </c>
      <c r="P56" s="20">
        <v>-7.896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123</v>
      </c>
      <c r="B57" s="19" t="s">
        <v>126</v>
      </c>
      <c r="C57" s="19">
        <v>5725.749</v>
      </c>
      <c r="D57" s="19">
        <v>7048.367</v>
      </c>
      <c r="E57" s="19">
        <v>0</v>
      </c>
      <c r="F57" s="19">
        <v>0</v>
      </c>
      <c r="G57" s="19">
        <v>0</v>
      </c>
      <c r="H57" s="19">
        <v>1</v>
      </c>
      <c r="I57" s="17">
        <v>0.263</v>
      </c>
      <c r="J57" s="17">
        <v>18.979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-0.734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128</v>
      </c>
      <c r="B58" s="19" t="s">
        <v>127</v>
      </c>
      <c r="C58" s="19">
        <v>7919.809</v>
      </c>
      <c r="D58" s="19">
        <v>8980.845</v>
      </c>
      <c r="E58" s="19">
        <v>0</v>
      </c>
      <c r="F58" s="19">
        <v>0</v>
      </c>
      <c r="G58" s="19">
        <v>0</v>
      </c>
      <c r="H58" s="19">
        <v>1</v>
      </c>
      <c r="I58" s="17">
        <v>1.431</v>
      </c>
      <c r="J58" s="17">
        <v>13.076</v>
      </c>
      <c r="K58" s="20">
        <v>4</v>
      </c>
      <c r="L58" s="20">
        <v>1</v>
      </c>
      <c r="M58" s="20">
        <v>0</v>
      </c>
      <c r="N58" s="20">
        <v>0</v>
      </c>
      <c r="O58" s="20">
        <v>0</v>
      </c>
      <c r="P58" s="20">
        <v>-7.635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130</v>
      </c>
      <c r="B59" s="19" t="s">
        <v>128</v>
      </c>
      <c r="C59" s="19">
        <v>12320.521</v>
      </c>
      <c r="D59" s="19">
        <v>13445.315</v>
      </c>
      <c r="E59" s="19">
        <v>0</v>
      </c>
      <c r="F59" s="19">
        <v>0</v>
      </c>
      <c r="G59" s="19">
        <v>0</v>
      </c>
      <c r="H59" s="19">
        <v>1</v>
      </c>
      <c r="I59" s="17">
        <v>1.298</v>
      </c>
      <c r="J59" s="17">
        <v>9.555</v>
      </c>
      <c r="K59" s="20">
        <v>4</v>
      </c>
      <c r="L59" s="20">
        <v>1</v>
      </c>
      <c r="M59" s="20">
        <v>0</v>
      </c>
      <c r="N59" s="20">
        <v>0</v>
      </c>
      <c r="O59" s="20">
        <v>0</v>
      </c>
      <c r="P59" s="20">
        <v>-3.041</v>
      </c>
      <c r="Q59" s="20">
        <v>0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138</v>
      </c>
      <c r="B60" s="19" t="s">
        <v>129</v>
      </c>
      <c r="C60" s="19">
        <v>7370.957</v>
      </c>
      <c r="D60" s="19">
        <v>8202.001</v>
      </c>
      <c r="E60" s="19">
        <v>0</v>
      </c>
      <c r="F60" s="19">
        <v>0</v>
      </c>
      <c r="G60" s="19">
        <v>0</v>
      </c>
      <c r="H60" s="19">
        <v>1</v>
      </c>
      <c r="I60" s="17">
        <v>0.913</v>
      </c>
      <c r="J60" s="17">
        <v>10.953</v>
      </c>
      <c r="K60" s="20">
        <v>1</v>
      </c>
      <c r="L60" s="20">
        <v>2</v>
      </c>
      <c r="M60" s="20">
        <v>-1</v>
      </c>
      <c r="N60" s="20">
        <v>0</v>
      </c>
      <c r="O60" s="20">
        <v>0</v>
      </c>
      <c r="P60" s="20">
        <v>0.004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142</v>
      </c>
      <c r="B61" s="19" t="s">
        <v>130</v>
      </c>
      <c r="C61" s="19">
        <v>8596.333</v>
      </c>
      <c r="D61" s="19">
        <v>9656.949</v>
      </c>
      <c r="E61" s="19">
        <v>0</v>
      </c>
      <c r="F61" s="19">
        <v>0</v>
      </c>
      <c r="G61" s="19">
        <v>0</v>
      </c>
      <c r="H61" s="19">
        <v>1</v>
      </c>
      <c r="I61" s="17">
        <v>1.144</v>
      </c>
      <c r="J61" s="17">
        <v>12.001</v>
      </c>
      <c r="K61" s="20">
        <v>3</v>
      </c>
      <c r="L61" s="20">
        <v>1</v>
      </c>
      <c r="M61" s="20">
        <v>0</v>
      </c>
      <c r="N61" s="20">
        <v>0</v>
      </c>
      <c r="O61" s="20">
        <v>0</v>
      </c>
      <c r="P61" s="20">
        <v>-2.128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145</v>
      </c>
      <c r="B62" s="19" t="s">
        <v>131</v>
      </c>
      <c r="C62" s="19">
        <v>5555.276</v>
      </c>
      <c r="D62" s="19">
        <v>7244.173</v>
      </c>
      <c r="E62" s="19">
        <v>0</v>
      </c>
      <c r="F62" s="19">
        <v>0</v>
      </c>
      <c r="G62" s="19">
        <v>0</v>
      </c>
      <c r="H62" s="19">
        <v>1</v>
      </c>
      <c r="I62" s="17">
        <v>4.308</v>
      </c>
      <c r="J62" s="17">
        <v>26.618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-2.356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146</v>
      </c>
      <c r="B63" s="19" t="s">
        <v>132</v>
      </c>
      <c r="C63" s="19">
        <v>6247.149</v>
      </c>
      <c r="D63" s="19">
        <v>7482.27</v>
      </c>
      <c r="E63" s="19">
        <v>0</v>
      </c>
      <c r="F63" s="19">
        <v>0</v>
      </c>
      <c r="G63" s="19">
        <v>0</v>
      </c>
      <c r="H63" s="19">
        <v>1</v>
      </c>
      <c r="I63" s="17">
        <v>3.237</v>
      </c>
      <c r="J63" s="17">
        <v>19.21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-6.862</v>
      </c>
      <c r="Q63" s="20">
        <v>0</v>
      </c>
      <c r="R63" s="20">
        <v>1</v>
      </c>
      <c r="S63" s="21"/>
      <c r="T63" s="21"/>
      <c r="U63" s="21"/>
      <c r="V63" s="21"/>
      <c r="W63" s="21"/>
    </row>
    <row r="64" ht="16.5" spans="1:23">
      <c r="A64" s="19">
        <v>152</v>
      </c>
      <c r="B64" s="19" t="s">
        <v>133</v>
      </c>
      <c r="C64" s="19">
        <v>2755.912</v>
      </c>
      <c r="D64" s="19">
        <v>2940.924</v>
      </c>
      <c r="E64" s="19">
        <v>0</v>
      </c>
      <c r="F64" s="19">
        <v>0</v>
      </c>
      <c r="G64" s="19">
        <v>0</v>
      </c>
      <c r="H64" s="19">
        <v>1</v>
      </c>
      <c r="I64" s="17">
        <v>0.373</v>
      </c>
      <c r="J64" s="17">
        <v>6.641</v>
      </c>
      <c r="K64" s="20">
        <v>4</v>
      </c>
      <c r="L64" s="20">
        <v>1</v>
      </c>
      <c r="M64" s="20">
        <v>0</v>
      </c>
      <c r="N64" s="20">
        <v>0</v>
      </c>
      <c r="O64" s="20">
        <v>0</v>
      </c>
      <c r="P64" s="20">
        <v>-4.448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155</v>
      </c>
      <c r="B65" s="19" t="s">
        <v>134</v>
      </c>
      <c r="C65" s="19">
        <v>2918.356</v>
      </c>
      <c r="D65" s="19">
        <v>3269.081</v>
      </c>
      <c r="E65" s="19">
        <v>0</v>
      </c>
      <c r="F65" s="19">
        <v>0</v>
      </c>
      <c r="G65" s="19">
        <v>0</v>
      </c>
      <c r="H65" s="19">
        <v>1</v>
      </c>
      <c r="I65" s="17">
        <v>0.862</v>
      </c>
      <c r="J65" s="17">
        <v>11.498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-10.598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158</v>
      </c>
      <c r="B66" s="19" t="s">
        <v>135</v>
      </c>
      <c r="C66" s="19">
        <v>1097.859</v>
      </c>
      <c r="D66" s="19">
        <v>1337.318</v>
      </c>
      <c r="E66" s="19">
        <v>0</v>
      </c>
      <c r="F66" s="19">
        <v>0</v>
      </c>
      <c r="G66" s="19">
        <v>0</v>
      </c>
      <c r="H66" s="19">
        <v>1</v>
      </c>
      <c r="I66" s="17">
        <v>3.412</v>
      </c>
      <c r="J66" s="17">
        <v>20.707</v>
      </c>
      <c r="K66" s="20">
        <v>4</v>
      </c>
      <c r="L66" s="20">
        <v>1</v>
      </c>
      <c r="M66" s="20">
        <v>0</v>
      </c>
      <c r="N66" s="20">
        <v>0</v>
      </c>
      <c r="O66" s="20">
        <v>0</v>
      </c>
      <c r="P66" s="20">
        <v>-27.284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159</v>
      </c>
      <c r="B67" s="19" t="s">
        <v>136</v>
      </c>
      <c r="C67" s="19">
        <v>3171.075</v>
      </c>
      <c r="D67" s="19">
        <v>3621.79</v>
      </c>
      <c r="E67" s="19">
        <v>0</v>
      </c>
      <c r="F67" s="19">
        <v>0</v>
      </c>
      <c r="G67" s="19">
        <v>0</v>
      </c>
      <c r="H67" s="19">
        <v>1</v>
      </c>
      <c r="I67" s="17">
        <v>0.394</v>
      </c>
      <c r="J67" s="17">
        <v>12.79</v>
      </c>
      <c r="K67" s="20">
        <v>4</v>
      </c>
      <c r="L67" s="20">
        <v>1</v>
      </c>
      <c r="M67" s="20">
        <v>0</v>
      </c>
      <c r="N67" s="20">
        <v>0</v>
      </c>
      <c r="O67" s="20">
        <v>0</v>
      </c>
      <c r="P67" s="20">
        <v>-13.317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160</v>
      </c>
      <c r="B68" s="19" t="s">
        <v>137</v>
      </c>
      <c r="C68" s="19">
        <v>1777.394</v>
      </c>
      <c r="D68" s="19">
        <v>2028.896</v>
      </c>
      <c r="E68" s="19">
        <v>0</v>
      </c>
      <c r="F68" s="19">
        <v>0</v>
      </c>
      <c r="G68" s="19">
        <v>0</v>
      </c>
      <c r="H68" s="19">
        <v>1</v>
      </c>
      <c r="I68" s="17">
        <v>2.342</v>
      </c>
      <c r="J68" s="17">
        <v>14.447</v>
      </c>
      <c r="K68" s="20">
        <v>3</v>
      </c>
      <c r="L68" s="20">
        <v>1</v>
      </c>
      <c r="M68" s="20">
        <v>0</v>
      </c>
      <c r="N68" s="20">
        <v>0</v>
      </c>
      <c r="O68" s="20">
        <v>0</v>
      </c>
      <c r="P68" s="20">
        <v>-8.507</v>
      </c>
      <c r="Q68" s="20">
        <v>-1</v>
      </c>
      <c r="R68" s="20">
        <v>-1</v>
      </c>
      <c r="S68" s="21"/>
      <c r="T68" s="21"/>
      <c r="U68" s="21"/>
      <c r="V68" s="21"/>
      <c r="W68" s="21"/>
    </row>
    <row r="69" ht="16.5" spans="1:23">
      <c r="A69" s="19">
        <v>161</v>
      </c>
      <c r="B69" s="19" t="s">
        <v>138</v>
      </c>
      <c r="C69" s="19">
        <v>1445.485</v>
      </c>
      <c r="D69" s="19">
        <v>1738.876</v>
      </c>
      <c r="E69" s="19">
        <v>0</v>
      </c>
      <c r="F69" s="19">
        <v>0</v>
      </c>
      <c r="G69" s="19">
        <v>0</v>
      </c>
      <c r="H69" s="19">
        <v>1</v>
      </c>
      <c r="I69" s="17">
        <v>0.399</v>
      </c>
      <c r="J69" s="17">
        <v>17.204</v>
      </c>
      <c r="K69" s="20">
        <v>4</v>
      </c>
      <c r="L69" s="20">
        <v>2</v>
      </c>
      <c r="M69" s="20">
        <v>0</v>
      </c>
      <c r="N69" s="20">
        <v>1</v>
      </c>
      <c r="O69" s="20">
        <v>0</v>
      </c>
      <c r="P69" s="20">
        <v>-1.419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170</v>
      </c>
      <c r="B70" s="19" t="s">
        <v>139</v>
      </c>
      <c r="C70" s="19">
        <v>5411.859</v>
      </c>
      <c r="D70" s="19">
        <v>6169.708</v>
      </c>
      <c r="E70" s="19">
        <v>0</v>
      </c>
      <c r="F70" s="19">
        <v>0</v>
      </c>
      <c r="G70" s="19">
        <v>0</v>
      </c>
      <c r="H70" s="19">
        <v>1</v>
      </c>
      <c r="I70" s="17">
        <v>0.448</v>
      </c>
      <c r="J70" s="17">
        <v>12.676</v>
      </c>
      <c r="K70" s="20">
        <v>4</v>
      </c>
      <c r="L70" s="20">
        <v>2</v>
      </c>
      <c r="M70" s="20">
        <v>0</v>
      </c>
      <c r="N70" s="20">
        <v>0</v>
      </c>
      <c r="O70" s="20">
        <v>-1</v>
      </c>
      <c r="P70" s="20">
        <v>-17.657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300</v>
      </c>
      <c r="B71" s="19" t="s">
        <v>140</v>
      </c>
      <c r="C71" s="19">
        <v>3943.555</v>
      </c>
      <c r="D71" s="19">
        <v>4569.514</v>
      </c>
      <c r="E71" s="19">
        <v>0</v>
      </c>
      <c r="F71" s="19">
        <v>0</v>
      </c>
      <c r="G71" s="19">
        <v>0</v>
      </c>
      <c r="H71" s="19">
        <v>1</v>
      </c>
      <c r="I71" s="17">
        <v>1.065</v>
      </c>
      <c r="J71" s="17">
        <v>14.618</v>
      </c>
      <c r="K71" s="20">
        <v>4</v>
      </c>
      <c r="L71" s="20">
        <v>1</v>
      </c>
      <c r="M71" s="20">
        <v>0</v>
      </c>
      <c r="N71" s="20">
        <v>0</v>
      </c>
      <c r="O71" s="20">
        <v>-1</v>
      </c>
      <c r="P71" s="20">
        <v>-4.543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510</v>
      </c>
      <c r="B72" s="19" t="s">
        <v>141</v>
      </c>
      <c r="C72" s="19">
        <v>4632.103</v>
      </c>
      <c r="D72" s="19">
        <v>5490.574</v>
      </c>
      <c r="E72" s="19">
        <v>0</v>
      </c>
      <c r="F72" s="19">
        <v>0</v>
      </c>
      <c r="G72" s="19">
        <v>0</v>
      </c>
      <c r="H72" s="19">
        <v>1</v>
      </c>
      <c r="I72" s="17">
        <v>0.809</v>
      </c>
      <c r="J72" s="17">
        <v>16.318</v>
      </c>
      <c r="K72" s="20">
        <v>3</v>
      </c>
      <c r="L72" s="20">
        <v>2</v>
      </c>
      <c r="M72" s="20">
        <v>0</v>
      </c>
      <c r="N72" s="20">
        <v>0</v>
      </c>
      <c r="O72" s="20">
        <v>0</v>
      </c>
      <c r="P72" s="20">
        <v>-6.905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692</v>
      </c>
      <c r="B73" s="19" t="s">
        <v>142</v>
      </c>
      <c r="C73" s="19">
        <v>860.073</v>
      </c>
      <c r="D73" s="19">
        <v>1176.729</v>
      </c>
      <c r="E73" s="19">
        <v>0</v>
      </c>
      <c r="F73" s="19">
        <v>0</v>
      </c>
      <c r="G73" s="19">
        <v>0</v>
      </c>
      <c r="H73" s="19">
        <v>1</v>
      </c>
      <c r="I73" s="17">
        <v>1.324</v>
      </c>
      <c r="J73" s="17">
        <v>27.877</v>
      </c>
      <c r="K73" s="20">
        <v>4</v>
      </c>
      <c r="L73" s="20">
        <v>2</v>
      </c>
      <c r="M73" s="20">
        <v>0</v>
      </c>
      <c r="N73" s="20">
        <v>1</v>
      </c>
      <c r="O73" s="20">
        <v>0</v>
      </c>
      <c r="P73" s="20">
        <v>-2.207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805</v>
      </c>
      <c r="B74" s="19" t="s">
        <v>143</v>
      </c>
      <c r="C74" s="19">
        <v>4881.243</v>
      </c>
      <c r="D74" s="19">
        <v>6200.153</v>
      </c>
      <c r="E74" s="19">
        <v>0</v>
      </c>
      <c r="F74" s="19">
        <v>0</v>
      </c>
      <c r="G74" s="19">
        <v>0</v>
      </c>
      <c r="H74" s="19">
        <v>1</v>
      </c>
      <c r="I74" s="17">
        <v>5.166</v>
      </c>
      <c r="J74" s="17">
        <v>25.339</v>
      </c>
      <c r="K74" s="20">
        <v>2</v>
      </c>
      <c r="L74" s="20">
        <v>1</v>
      </c>
      <c r="M74" s="20">
        <v>0</v>
      </c>
      <c r="N74" s="20">
        <v>0</v>
      </c>
      <c r="O74" s="20">
        <v>0</v>
      </c>
      <c r="P74" s="20">
        <v>-8.062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811</v>
      </c>
      <c r="B75" s="19" t="s">
        <v>144</v>
      </c>
      <c r="C75" s="19">
        <v>6704.993</v>
      </c>
      <c r="D75" s="19">
        <v>9449.958</v>
      </c>
      <c r="E75" s="19">
        <v>0</v>
      </c>
      <c r="F75" s="19">
        <v>0</v>
      </c>
      <c r="G75" s="19">
        <v>0</v>
      </c>
      <c r="H75" s="19">
        <v>1</v>
      </c>
      <c r="I75" s="17">
        <v>4.139</v>
      </c>
      <c r="J75" s="17">
        <v>31.984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0.422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812</v>
      </c>
      <c r="B76" s="19" t="s">
        <v>145</v>
      </c>
      <c r="C76" s="19">
        <v>5668.24</v>
      </c>
      <c r="D76" s="19">
        <v>7306.333</v>
      </c>
      <c r="E76" s="19">
        <v>0</v>
      </c>
      <c r="F76" s="19">
        <v>0</v>
      </c>
      <c r="G76" s="19">
        <v>0</v>
      </c>
      <c r="H76" s="19">
        <v>1</v>
      </c>
      <c r="I76" s="17">
        <v>6.955</v>
      </c>
      <c r="J76" s="17">
        <v>27.816</v>
      </c>
      <c r="K76" s="20">
        <v>3</v>
      </c>
      <c r="L76" s="20">
        <v>2</v>
      </c>
      <c r="M76" s="20">
        <v>0</v>
      </c>
      <c r="N76" s="20">
        <v>0</v>
      </c>
      <c r="O76" s="20">
        <v>0</v>
      </c>
      <c r="P76" s="20">
        <v>-17.783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819</v>
      </c>
      <c r="B77" s="19" t="s">
        <v>146</v>
      </c>
      <c r="C77" s="19">
        <v>5515.571</v>
      </c>
      <c r="D77" s="19">
        <v>7808.017</v>
      </c>
      <c r="E77" s="19">
        <v>0</v>
      </c>
      <c r="F77" s="19">
        <v>0</v>
      </c>
      <c r="G77" s="19">
        <v>0</v>
      </c>
      <c r="H77" s="19">
        <v>1</v>
      </c>
      <c r="I77" s="17">
        <v>3.296</v>
      </c>
      <c r="J77" s="17">
        <v>31.689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-1.907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820</v>
      </c>
      <c r="B78" s="19" t="s">
        <v>147</v>
      </c>
      <c r="C78" s="19">
        <v>3816.533</v>
      </c>
      <c r="D78" s="19">
        <v>4363.534</v>
      </c>
      <c r="E78" s="19">
        <v>0</v>
      </c>
      <c r="F78" s="19">
        <v>0</v>
      </c>
      <c r="G78" s="19">
        <v>0</v>
      </c>
      <c r="H78" s="19">
        <v>1</v>
      </c>
      <c r="I78" s="17">
        <v>4.501</v>
      </c>
      <c r="J78" s="17">
        <v>16.472</v>
      </c>
      <c r="K78" s="20">
        <v>4</v>
      </c>
      <c r="L78" s="20">
        <v>0</v>
      </c>
      <c r="M78" s="20">
        <v>0</v>
      </c>
      <c r="N78" s="20">
        <v>0</v>
      </c>
      <c r="O78" s="20">
        <v>0</v>
      </c>
      <c r="P78" s="20">
        <v>-4.354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823</v>
      </c>
      <c r="B79" s="19" t="s">
        <v>148</v>
      </c>
      <c r="C79" s="19">
        <v>6346.603</v>
      </c>
      <c r="D79" s="19">
        <v>9068.634</v>
      </c>
      <c r="E79" s="19">
        <v>0</v>
      </c>
      <c r="F79" s="19">
        <v>0</v>
      </c>
      <c r="G79" s="19">
        <v>0</v>
      </c>
      <c r="H79" s="19">
        <v>1</v>
      </c>
      <c r="I79" s="17">
        <v>3.737</v>
      </c>
      <c r="J79" s="17">
        <v>32.631</v>
      </c>
      <c r="K79" s="20">
        <v>4</v>
      </c>
      <c r="L79" s="20">
        <v>1</v>
      </c>
      <c r="M79" s="20">
        <v>0</v>
      </c>
      <c r="N79" s="20">
        <v>0</v>
      </c>
      <c r="O79" s="20">
        <v>0</v>
      </c>
      <c r="P79" s="20">
        <v>-1.948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825</v>
      </c>
      <c r="B80" s="19" t="s">
        <v>149</v>
      </c>
      <c r="C80" s="19">
        <v>3248.996</v>
      </c>
      <c r="D80" s="19">
        <v>3498.623</v>
      </c>
      <c r="E80" s="19">
        <v>0</v>
      </c>
      <c r="F80" s="19">
        <v>0</v>
      </c>
      <c r="G80" s="19">
        <v>0</v>
      </c>
      <c r="H80" s="19">
        <v>1</v>
      </c>
      <c r="I80" s="17">
        <v>0.146</v>
      </c>
      <c r="J80" s="17">
        <v>7.271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-13.508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827</v>
      </c>
      <c r="B81" s="19" t="s">
        <v>150</v>
      </c>
      <c r="C81" s="19">
        <v>1374.987</v>
      </c>
      <c r="D81" s="19">
        <v>1780.525</v>
      </c>
      <c r="E81" s="19">
        <v>0</v>
      </c>
      <c r="F81" s="19">
        <v>0</v>
      </c>
      <c r="G81" s="19">
        <v>0</v>
      </c>
      <c r="H81" s="19">
        <v>1</v>
      </c>
      <c r="I81" s="17">
        <v>7.572</v>
      </c>
      <c r="J81" s="17">
        <v>28.624</v>
      </c>
      <c r="K81" s="20">
        <v>4</v>
      </c>
      <c r="L81" s="20">
        <v>2</v>
      </c>
      <c r="M81" s="20">
        <v>0</v>
      </c>
      <c r="N81" s="20">
        <v>0</v>
      </c>
      <c r="O81" s="20">
        <v>0</v>
      </c>
      <c r="P81" s="20">
        <v>-15.149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828</v>
      </c>
      <c r="B82" s="19" t="s">
        <v>151</v>
      </c>
      <c r="C82" s="19">
        <v>2367.929</v>
      </c>
      <c r="D82" s="19">
        <v>3015.005</v>
      </c>
      <c r="E82" s="19">
        <v>0</v>
      </c>
      <c r="F82" s="19">
        <v>0</v>
      </c>
      <c r="G82" s="19">
        <v>0</v>
      </c>
      <c r="H82" s="19">
        <v>1</v>
      </c>
      <c r="I82" s="17">
        <v>0.442</v>
      </c>
      <c r="J82" s="17">
        <v>21.809</v>
      </c>
      <c r="K82" s="20">
        <v>4</v>
      </c>
      <c r="L82" s="20">
        <v>1</v>
      </c>
      <c r="M82" s="20">
        <v>0</v>
      </c>
      <c r="N82" s="20">
        <v>0</v>
      </c>
      <c r="O82" s="20">
        <v>0</v>
      </c>
      <c r="P82" s="20">
        <v>-20.417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846</v>
      </c>
      <c r="B83" s="19" t="s">
        <v>152</v>
      </c>
      <c r="C83" s="19">
        <v>1245.973</v>
      </c>
      <c r="D83" s="19">
        <v>1416.626</v>
      </c>
      <c r="E83" s="19">
        <v>0</v>
      </c>
      <c r="F83" s="19">
        <v>0</v>
      </c>
      <c r="G83" s="19">
        <v>0</v>
      </c>
      <c r="H83" s="19">
        <v>1</v>
      </c>
      <c r="I83" s="17">
        <v>0.591</v>
      </c>
      <c r="J83" s="17">
        <v>12.566</v>
      </c>
      <c r="K83" s="20">
        <v>4</v>
      </c>
      <c r="L83" s="20">
        <v>1</v>
      </c>
      <c r="M83" s="20">
        <v>0</v>
      </c>
      <c r="N83" s="20">
        <v>0</v>
      </c>
      <c r="O83" s="20">
        <v>0</v>
      </c>
      <c r="P83" s="20">
        <v>-15.376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851</v>
      </c>
      <c r="B84" s="19" t="s">
        <v>153</v>
      </c>
      <c r="C84" s="19">
        <v>16487.734</v>
      </c>
      <c r="D84" s="19">
        <v>19651.693</v>
      </c>
      <c r="E84" s="19">
        <v>0</v>
      </c>
      <c r="F84" s="19">
        <v>0</v>
      </c>
      <c r="G84" s="19">
        <v>0</v>
      </c>
      <c r="H84" s="19">
        <v>1</v>
      </c>
      <c r="I84" s="17">
        <v>2.191</v>
      </c>
      <c r="J84" s="17">
        <v>17.938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-10.433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853</v>
      </c>
      <c r="B85" s="19" t="s">
        <v>154</v>
      </c>
      <c r="C85" s="19">
        <v>1315.953</v>
      </c>
      <c r="D85" s="19">
        <v>1590.154</v>
      </c>
      <c r="E85" s="19">
        <v>0</v>
      </c>
      <c r="F85" s="19">
        <v>0</v>
      </c>
      <c r="G85" s="19">
        <v>0</v>
      </c>
      <c r="H85" s="19">
        <v>1</v>
      </c>
      <c r="I85" s="17">
        <v>0.909</v>
      </c>
      <c r="J85" s="17">
        <v>17.996</v>
      </c>
      <c r="K85" s="20">
        <v>3</v>
      </c>
      <c r="L85" s="20">
        <v>2</v>
      </c>
      <c r="M85" s="20">
        <v>0</v>
      </c>
      <c r="N85" s="20">
        <v>0</v>
      </c>
      <c r="O85" s="20">
        <v>0</v>
      </c>
      <c r="P85" s="20">
        <v>-4.117</v>
      </c>
      <c r="Q85" s="20">
        <v>0</v>
      </c>
      <c r="R85" s="20">
        <v>-1</v>
      </c>
      <c r="S85" s="21"/>
      <c r="T85" s="21"/>
      <c r="U85" s="21"/>
      <c r="V85" s="21"/>
      <c r="W85" s="21"/>
    </row>
    <row r="86" ht="16.5" spans="1:23">
      <c r="A86" s="19">
        <v>855</v>
      </c>
      <c r="B86" s="19" t="s">
        <v>155</v>
      </c>
      <c r="C86" s="19">
        <v>1388.022</v>
      </c>
      <c r="D86" s="19">
        <v>1608.234</v>
      </c>
      <c r="E86" s="19">
        <v>0</v>
      </c>
      <c r="F86" s="19">
        <v>0</v>
      </c>
      <c r="G86" s="19">
        <v>0</v>
      </c>
      <c r="H86" s="19">
        <v>1</v>
      </c>
      <c r="I86" s="17">
        <v>0.646</v>
      </c>
      <c r="J86" s="17">
        <v>14.251</v>
      </c>
      <c r="K86" s="20">
        <v>4</v>
      </c>
      <c r="L86" s="20">
        <v>1</v>
      </c>
      <c r="M86" s="20">
        <v>0</v>
      </c>
      <c r="N86" s="20">
        <v>0</v>
      </c>
      <c r="O86" s="20">
        <v>0</v>
      </c>
      <c r="P86" s="20">
        <v>-33.405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856</v>
      </c>
      <c r="B87" s="19" t="s">
        <v>156</v>
      </c>
      <c r="C87" s="19">
        <v>5546.573</v>
      </c>
      <c r="D87" s="19">
        <v>6911.612</v>
      </c>
      <c r="E87" s="19">
        <v>0</v>
      </c>
      <c r="F87" s="19">
        <v>0</v>
      </c>
      <c r="G87" s="19">
        <v>0</v>
      </c>
      <c r="H87" s="19">
        <v>1</v>
      </c>
      <c r="I87" s="17">
        <v>2.345</v>
      </c>
      <c r="J87" s="17">
        <v>21.632</v>
      </c>
      <c r="K87" s="20">
        <v>4</v>
      </c>
      <c r="L87" s="20">
        <v>1</v>
      </c>
      <c r="M87" s="20">
        <v>0</v>
      </c>
      <c r="N87" s="20">
        <v>0</v>
      </c>
      <c r="O87" s="20">
        <v>0</v>
      </c>
      <c r="P87" s="20">
        <v>-2.846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859</v>
      </c>
      <c r="B88" s="19" t="s">
        <v>157</v>
      </c>
      <c r="C88" s="19">
        <v>1595</v>
      </c>
      <c r="D88" s="19">
        <v>1751.673</v>
      </c>
      <c r="E88" s="19">
        <v>0</v>
      </c>
      <c r="F88" s="19">
        <v>0</v>
      </c>
      <c r="G88" s="19">
        <v>0</v>
      </c>
      <c r="H88" s="19">
        <v>1</v>
      </c>
      <c r="I88" s="17">
        <v>1.347</v>
      </c>
      <c r="J88" s="17">
        <v>10.171</v>
      </c>
      <c r="K88" s="20">
        <v>4</v>
      </c>
      <c r="L88" s="20">
        <v>2</v>
      </c>
      <c r="M88" s="20">
        <v>0</v>
      </c>
      <c r="N88" s="20">
        <v>0</v>
      </c>
      <c r="O88" s="20">
        <v>0</v>
      </c>
      <c r="P88" s="20">
        <v>-14.044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869</v>
      </c>
      <c r="B89" s="19" t="s">
        <v>158</v>
      </c>
      <c r="C89" s="19">
        <v>3904.556</v>
      </c>
      <c r="D89" s="19">
        <v>4259.634</v>
      </c>
      <c r="E89" s="19">
        <v>0</v>
      </c>
      <c r="F89" s="19">
        <v>0</v>
      </c>
      <c r="G89" s="19">
        <v>0</v>
      </c>
      <c r="H89" s="19">
        <v>1</v>
      </c>
      <c r="I89" s="17">
        <v>1.413</v>
      </c>
      <c r="J89" s="17">
        <v>9.631</v>
      </c>
      <c r="K89" s="20">
        <v>4</v>
      </c>
      <c r="L89" s="20">
        <v>1</v>
      </c>
      <c r="M89" s="20">
        <v>0</v>
      </c>
      <c r="N89" s="20">
        <v>0</v>
      </c>
      <c r="O89" s="20">
        <v>0</v>
      </c>
      <c r="P89" s="20">
        <v>-4.266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888</v>
      </c>
      <c r="B90" s="19" t="s">
        <v>159</v>
      </c>
      <c r="C90" s="19">
        <v>3904.196</v>
      </c>
      <c r="D90" s="19">
        <v>4435.06</v>
      </c>
      <c r="E90" s="19">
        <v>0</v>
      </c>
      <c r="F90" s="19">
        <v>0</v>
      </c>
      <c r="G90" s="19">
        <v>0</v>
      </c>
      <c r="H90" s="19">
        <v>1</v>
      </c>
      <c r="I90" s="17">
        <v>1.881</v>
      </c>
      <c r="J90" s="17">
        <v>13.626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902</v>
      </c>
      <c r="B91" s="19" t="s">
        <v>160</v>
      </c>
      <c r="C91" s="19">
        <v>5257.651</v>
      </c>
      <c r="D91" s="19">
        <v>6172.942</v>
      </c>
      <c r="E91" s="19">
        <v>0</v>
      </c>
      <c r="F91" s="19">
        <v>0</v>
      </c>
      <c r="G91" s="19">
        <v>0</v>
      </c>
      <c r="H91" s="19">
        <v>1</v>
      </c>
      <c r="I91" s="17">
        <v>0.315</v>
      </c>
      <c r="J91" s="17">
        <v>15.096</v>
      </c>
      <c r="K91" s="20">
        <v>4</v>
      </c>
      <c r="L91" s="20">
        <v>1</v>
      </c>
      <c r="M91" s="20">
        <v>0</v>
      </c>
      <c r="N91" s="20">
        <v>0</v>
      </c>
      <c r="O91" s="20">
        <v>0</v>
      </c>
      <c r="P91" s="20">
        <v>-23.281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903</v>
      </c>
      <c r="B92" s="19" t="s">
        <v>161</v>
      </c>
      <c r="C92" s="19">
        <v>3739.278</v>
      </c>
      <c r="D92" s="19">
        <v>4388.841</v>
      </c>
      <c r="E92" s="19">
        <v>0</v>
      </c>
      <c r="F92" s="19">
        <v>0</v>
      </c>
      <c r="G92" s="19">
        <v>0</v>
      </c>
      <c r="H92" s="19">
        <v>1</v>
      </c>
      <c r="I92" s="17">
        <v>1.492</v>
      </c>
      <c r="J92" s="17">
        <v>16.071</v>
      </c>
      <c r="K92" s="20">
        <v>3</v>
      </c>
      <c r="L92" s="20">
        <v>1</v>
      </c>
      <c r="M92" s="20">
        <v>0</v>
      </c>
      <c r="N92" s="20">
        <v>0</v>
      </c>
      <c r="O92" s="20">
        <v>0</v>
      </c>
      <c r="P92" s="20">
        <v>-10.005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904</v>
      </c>
      <c r="B93" s="19" t="s">
        <v>162</v>
      </c>
      <c r="C93" s="19">
        <v>4556.365</v>
      </c>
      <c r="D93" s="19">
        <v>5547.865</v>
      </c>
      <c r="E93" s="19">
        <v>0</v>
      </c>
      <c r="F93" s="19">
        <v>0</v>
      </c>
      <c r="G93" s="19">
        <v>0</v>
      </c>
      <c r="H93" s="19">
        <v>1</v>
      </c>
      <c r="I93" s="17">
        <v>1.034</v>
      </c>
      <c r="J93" s="17">
        <v>18.721</v>
      </c>
      <c r="K93" s="20">
        <v>4</v>
      </c>
      <c r="L93" s="20">
        <v>1</v>
      </c>
      <c r="M93" s="20">
        <v>0</v>
      </c>
      <c r="N93" s="20">
        <v>1</v>
      </c>
      <c r="O93" s="20">
        <v>0</v>
      </c>
      <c r="P93" s="20">
        <v>-0.853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906</v>
      </c>
      <c r="B94" s="19" t="s">
        <v>163</v>
      </c>
      <c r="C94" s="19">
        <v>4268.98</v>
      </c>
      <c r="D94" s="19">
        <v>5014.184</v>
      </c>
      <c r="E94" s="19">
        <v>0</v>
      </c>
      <c r="F94" s="19">
        <v>0</v>
      </c>
      <c r="G94" s="19">
        <v>0</v>
      </c>
      <c r="H94" s="19">
        <v>1</v>
      </c>
      <c r="I94" s="17">
        <v>0.765</v>
      </c>
      <c r="J94" s="17">
        <v>15.513</v>
      </c>
      <c r="K94" s="20">
        <v>4</v>
      </c>
      <c r="L94" s="20">
        <v>2</v>
      </c>
      <c r="M94" s="20">
        <v>0</v>
      </c>
      <c r="N94" s="20">
        <v>0</v>
      </c>
      <c r="O94" s="20">
        <v>-1</v>
      </c>
      <c r="P94" s="20">
        <v>-15.531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907</v>
      </c>
      <c r="B95" s="19" t="s">
        <v>164</v>
      </c>
      <c r="C95" s="19">
        <v>5168.627</v>
      </c>
      <c r="D95" s="19">
        <v>6309.897</v>
      </c>
      <c r="E95" s="19">
        <v>0</v>
      </c>
      <c r="F95" s="19">
        <v>0</v>
      </c>
      <c r="G95" s="19">
        <v>0</v>
      </c>
      <c r="H95" s="19">
        <v>1</v>
      </c>
      <c r="I95" s="17">
        <v>0.394</v>
      </c>
      <c r="J95" s="17">
        <v>18.41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-12.693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908</v>
      </c>
      <c r="B96" s="19" t="s">
        <v>165</v>
      </c>
      <c r="C96" s="19">
        <v>2105.537</v>
      </c>
      <c r="D96" s="19">
        <v>2295.318</v>
      </c>
      <c r="E96" s="19">
        <v>0</v>
      </c>
      <c r="F96" s="19">
        <v>0</v>
      </c>
      <c r="G96" s="19">
        <v>0</v>
      </c>
      <c r="H96" s="19">
        <v>1</v>
      </c>
      <c r="I96" s="17">
        <v>4.295</v>
      </c>
      <c r="J96" s="17">
        <v>12.208</v>
      </c>
      <c r="K96" s="20">
        <v>3</v>
      </c>
      <c r="L96" s="20">
        <v>2</v>
      </c>
      <c r="M96" s="20">
        <v>0</v>
      </c>
      <c r="N96" s="20">
        <v>0</v>
      </c>
      <c r="O96" s="20">
        <v>0</v>
      </c>
      <c r="P96" s="20">
        <v>-11.636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909</v>
      </c>
      <c r="B97" s="19" t="s">
        <v>166</v>
      </c>
      <c r="C97" s="19">
        <v>2582.983</v>
      </c>
      <c r="D97" s="19">
        <v>3459.002</v>
      </c>
      <c r="E97" s="19">
        <v>0</v>
      </c>
      <c r="F97" s="19">
        <v>0</v>
      </c>
      <c r="G97" s="19">
        <v>0</v>
      </c>
      <c r="H97" s="19">
        <v>1</v>
      </c>
      <c r="I97" s="17">
        <v>2.558</v>
      </c>
      <c r="J97" s="17">
        <v>27.236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0.123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910</v>
      </c>
      <c r="B98" s="19" t="s">
        <v>167</v>
      </c>
      <c r="C98" s="19">
        <v>2082.697</v>
      </c>
      <c r="D98" s="19">
        <v>2490.457</v>
      </c>
      <c r="E98" s="19">
        <v>0</v>
      </c>
      <c r="F98" s="19">
        <v>0</v>
      </c>
      <c r="G98" s="19">
        <v>0</v>
      </c>
      <c r="H98" s="19">
        <v>1</v>
      </c>
      <c r="I98" s="17">
        <v>4.228</v>
      </c>
      <c r="J98" s="17">
        <v>19.909</v>
      </c>
      <c r="K98" s="20">
        <v>3</v>
      </c>
      <c r="L98" s="20">
        <v>2</v>
      </c>
      <c r="M98" s="20">
        <v>0</v>
      </c>
      <c r="N98" s="20">
        <v>0</v>
      </c>
      <c r="O98" s="20">
        <v>0</v>
      </c>
      <c r="P98" s="20">
        <v>-16.223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918</v>
      </c>
      <c r="B99" s="19" t="s">
        <v>168</v>
      </c>
      <c r="C99" s="19">
        <v>3954.928</v>
      </c>
      <c r="D99" s="19">
        <v>4945.974</v>
      </c>
      <c r="E99" s="19">
        <v>0</v>
      </c>
      <c r="F99" s="19">
        <v>0</v>
      </c>
      <c r="G99" s="19">
        <v>0</v>
      </c>
      <c r="H99" s="19">
        <v>1</v>
      </c>
      <c r="I99" s="17">
        <v>0.72</v>
      </c>
      <c r="J99" s="17">
        <v>20.613</v>
      </c>
      <c r="K99" s="20">
        <v>4</v>
      </c>
      <c r="L99" s="20">
        <v>1</v>
      </c>
      <c r="M99" s="20">
        <v>0</v>
      </c>
      <c r="N99" s="20">
        <v>0</v>
      </c>
      <c r="O99" s="20">
        <v>0</v>
      </c>
      <c r="P99" s="20">
        <v>-1.44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923</v>
      </c>
      <c r="B100" s="19" t="s">
        <v>169</v>
      </c>
      <c r="C100" s="19">
        <v>251.454</v>
      </c>
      <c r="D100" s="19">
        <v>252.833</v>
      </c>
      <c r="E100" s="19">
        <v>0</v>
      </c>
      <c r="F100" s="19">
        <v>0</v>
      </c>
      <c r="G100" s="19">
        <v>0</v>
      </c>
      <c r="H100" s="19">
        <v>1</v>
      </c>
      <c r="I100" s="17">
        <v>0.23</v>
      </c>
      <c r="J100" s="17">
        <v>0.774</v>
      </c>
      <c r="K100" s="20">
        <v>3</v>
      </c>
      <c r="L100" s="20">
        <v>1</v>
      </c>
      <c r="M100" s="20">
        <v>0</v>
      </c>
      <c r="N100" s="20">
        <v>0</v>
      </c>
      <c r="O100" s="20">
        <v>0</v>
      </c>
      <c r="P100" s="20">
        <v>-28.886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927</v>
      </c>
      <c r="B101" s="19" t="s">
        <v>170</v>
      </c>
      <c r="C101" s="19">
        <v>1904.51</v>
      </c>
      <c r="D101" s="19">
        <v>2023.469</v>
      </c>
      <c r="E101" s="19">
        <v>0</v>
      </c>
      <c r="F101" s="19">
        <v>0</v>
      </c>
      <c r="G101" s="19">
        <v>0</v>
      </c>
      <c r="H101" s="19">
        <v>1</v>
      </c>
      <c r="I101" s="17">
        <v>0.253</v>
      </c>
      <c r="J101" s="17">
        <v>6.117</v>
      </c>
      <c r="K101" s="20">
        <v>2</v>
      </c>
      <c r="L101" s="20">
        <v>2</v>
      </c>
      <c r="M101" s="20">
        <v>0</v>
      </c>
      <c r="N101" s="20">
        <v>0</v>
      </c>
      <c r="O101" s="20">
        <v>0</v>
      </c>
      <c r="P101" s="20">
        <v>-10.463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928</v>
      </c>
      <c r="B102" s="19" t="s">
        <v>171</v>
      </c>
      <c r="C102" s="19">
        <v>2609.617</v>
      </c>
      <c r="D102" s="19">
        <v>2855.582</v>
      </c>
      <c r="E102" s="19">
        <v>0</v>
      </c>
      <c r="F102" s="19">
        <v>0</v>
      </c>
      <c r="G102" s="19">
        <v>0</v>
      </c>
      <c r="H102" s="19">
        <v>1</v>
      </c>
      <c r="I102" s="17">
        <v>4.209</v>
      </c>
      <c r="J102" s="17">
        <v>12.46</v>
      </c>
      <c r="K102" s="20">
        <v>4</v>
      </c>
      <c r="L102" s="20">
        <v>0</v>
      </c>
      <c r="M102" s="20">
        <v>0</v>
      </c>
      <c r="N102" s="20">
        <v>0</v>
      </c>
      <c r="O102" s="20">
        <v>0</v>
      </c>
      <c r="P102" s="20">
        <v>-6.031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929</v>
      </c>
      <c r="B103" s="19" t="s">
        <v>172</v>
      </c>
      <c r="C103" s="19">
        <v>2934.088</v>
      </c>
      <c r="D103" s="19">
        <v>3851.512</v>
      </c>
      <c r="E103" s="19">
        <v>0</v>
      </c>
      <c r="F103" s="19">
        <v>0</v>
      </c>
      <c r="G103" s="19">
        <v>0</v>
      </c>
      <c r="H103" s="19">
        <v>1</v>
      </c>
      <c r="I103" s="17">
        <v>1.573</v>
      </c>
      <c r="J103" s="17">
        <v>25.018</v>
      </c>
      <c r="K103" s="20">
        <v>4</v>
      </c>
      <c r="L103" s="20">
        <v>1</v>
      </c>
      <c r="M103" s="20">
        <v>0</v>
      </c>
      <c r="N103" s="20">
        <v>1</v>
      </c>
      <c r="O103" s="20">
        <v>0</v>
      </c>
      <c r="P103" s="20">
        <v>-0.896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930</v>
      </c>
      <c r="B104" s="19" t="s">
        <v>173</v>
      </c>
      <c r="C104" s="19">
        <v>2784.549</v>
      </c>
      <c r="D104" s="19">
        <v>3360.117</v>
      </c>
      <c r="E104" s="19">
        <v>0</v>
      </c>
      <c r="F104" s="19">
        <v>0</v>
      </c>
      <c r="G104" s="19">
        <v>0</v>
      </c>
      <c r="H104" s="19">
        <v>1</v>
      </c>
      <c r="I104" s="17">
        <v>3.866</v>
      </c>
      <c r="J104" s="17">
        <v>20.333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-14.301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937</v>
      </c>
      <c r="B105" s="19" t="s">
        <v>174</v>
      </c>
      <c r="C105" s="19">
        <v>2444.131</v>
      </c>
      <c r="D105" s="19">
        <v>2600.615</v>
      </c>
      <c r="E105" s="19">
        <v>0</v>
      </c>
      <c r="F105" s="19">
        <v>0</v>
      </c>
      <c r="G105" s="19">
        <v>0</v>
      </c>
      <c r="H105" s="19">
        <v>1</v>
      </c>
      <c r="I105" s="17">
        <v>2.427</v>
      </c>
      <c r="J105" s="17">
        <v>8.298</v>
      </c>
      <c r="K105" s="20">
        <v>2</v>
      </c>
      <c r="L105" s="20">
        <v>2</v>
      </c>
      <c r="M105" s="20">
        <v>-1</v>
      </c>
      <c r="N105" s="20">
        <v>1</v>
      </c>
      <c r="O105" s="20">
        <v>0</v>
      </c>
      <c r="P105" s="20">
        <v>0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941</v>
      </c>
      <c r="B106" s="19" t="s">
        <v>175</v>
      </c>
      <c r="C106" s="19">
        <v>1710.159</v>
      </c>
      <c r="D106" s="19">
        <v>2402.042</v>
      </c>
      <c r="E106" s="19">
        <v>0</v>
      </c>
      <c r="F106" s="19">
        <v>0</v>
      </c>
      <c r="G106" s="19">
        <v>0</v>
      </c>
      <c r="H106" s="19">
        <v>1</v>
      </c>
      <c r="I106" s="17">
        <v>8.09</v>
      </c>
      <c r="J106" s="17">
        <v>34.563</v>
      </c>
      <c r="K106" s="20">
        <v>3</v>
      </c>
      <c r="L106" s="20">
        <v>1</v>
      </c>
      <c r="M106" s="20">
        <v>0</v>
      </c>
      <c r="N106" s="20">
        <v>0</v>
      </c>
      <c r="O106" s="20">
        <v>0</v>
      </c>
      <c r="P106" s="20">
        <v>-8.748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944</v>
      </c>
      <c r="B107" s="19" t="s">
        <v>176</v>
      </c>
      <c r="C107" s="19">
        <v>3489.624</v>
      </c>
      <c r="D107" s="19">
        <v>4519.098</v>
      </c>
      <c r="E107" s="19">
        <v>0</v>
      </c>
      <c r="F107" s="19">
        <v>0</v>
      </c>
      <c r="G107" s="19">
        <v>0</v>
      </c>
      <c r="H107" s="19">
        <v>1</v>
      </c>
      <c r="I107" s="17">
        <v>5.346</v>
      </c>
      <c r="J107" s="17">
        <v>26.908</v>
      </c>
      <c r="K107" s="20">
        <v>4</v>
      </c>
      <c r="L107" s="20">
        <v>2</v>
      </c>
      <c r="M107" s="20">
        <v>0</v>
      </c>
      <c r="N107" s="20">
        <v>1</v>
      </c>
      <c r="O107" s="20">
        <v>0</v>
      </c>
      <c r="P107" s="20">
        <v>-13.491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959</v>
      </c>
      <c r="B108" s="19" t="s">
        <v>177</v>
      </c>
      <c r="C108" s="19">
        <v>7341.075</v>
      </c>
      <c r="D108" s="19">
        <v>7964.096</v>
      </c>
      <c r="E108" s="19">
        <v>0</v>
      </c>
      <c r="F108" s="19">
        <v>0</v>
      </c>
      <c r="G108" s="19">
        <v>0</v>
      </c>
      <c r="H108" s="19">
        <v>1</v>
      </c>
      <c r="I108" s="17">
        <v>3.305</v>
      </c>
      <c r="J108" s="17">
        <v>10.869</v>
      </c>
      <c r="K108" s="20">
        <v>3</v>
      </c>
      <c r="L108" s="20">
        <v>1</v>
      </c>
      <c r="M108" s="20">
        <v>0</v>
      </c>
      <c r="N108" s="20">
        <v>0</v>
      </c>
      <c r="O108" s="20">
        <v>0</v>
      </c>
      <c r="P108" s="20">
        <v>-10.028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961</v>
      </c>
      <c r="B109" s="19" t="s">
        <v>178</v>
      </c>
      <c r="C109" s="19">
        <v>3337.606</v>
      </c>
      <c r="D109" s="19">
        <v>4295.031</v>
      </c>
      <c r="E109" s="19">
        <v>0</v>
      </c>
      <c r="F109" s="19">
        <v>0</v>
      </c>
      <c r="G109" s="19">
        <v>0</v>
      </c>
      <c r="H109" s="19">
        <v>1</v>
      </c>
      <c r="I109" s="17">
        <v>5.659</v>
      </c>
      <c r="J109" s="17">
        <v>26.689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-16.354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964</v>
      </c>
      <c r="B110" s="19" t="s">
        <v>179</v>
      </c>
      <c r="C110" s="19">
        <v>8115.285</v>
      </c>
      <c r="D110" s="19">
        <v>10971.584</v>
      </c>
      <c r="E110" s="19">
        <v>0</v>
      </c>
      <c r="F110" s="19">
        <v>0</v>
      </c>
      <c r="G110" s="19">
        <v>0</v>
      </c>
      <c r="H110" s="19">
        <v>1</v>
      </c>
      <c r="I110" s="17">
        <v>0.492</v>
      </c>
      <c r="J110" s="17">
        <v>26.397</v>
      </c>
      <c r="K110" s="20">
        <v>3</v>
      </c>
      <c r="L110" s="20">
        <v>2</v>
      </c>
      <c r="M110" s="20">
        <v>0</v>
      </c>
      <c r="N110" s="20">
        <v>0</v>
      </c>
      <c r="O110" s="20">
        <v>0</v>
      </c>
      <c r="P110" s="20">
        <v>-11.29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966</v>
      </c>
      <c r="B111" s="19" t="s">
        <v>180</v>
      </c>
      <c r="C111" s="19">
        <v>7202.868</v>
      </c>
      <c r="D111" s="19">
        <v>8555.319</v>
      </c>
      <c r="E111" s="19">
        <v>0</v>
      </c>
      <c r="F111" s="19">
        <v>0</v>
      </c>
      <c r="G111" s="19">
        <v>0</v>
      </c>
      <c r="H111" s="19">
        <v>1</v>
      </c>
      <c r="I111" s="17">
        <v>2.43</v>
      </c>
      <c r="J111" s="17">
        <v>17.854</v>
      </c>
      <c r="K111" s="20">
        <v>4</v>
      </c>
      <c r="L111" s="20">
        <v>2</v>
      </c>
      <c r="M111" s="20">
        <v>0</v>
      </c>
      <c r="N111" s="20">
        <v>1</v>
      </c>
      <c r="O111" s="20">
        <v>0</v>
      </c>
      <c r="P111" s="20">
        <v>0.527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967</v>
      </c>
      <c r="B112" s="19" t="s">
        <v>181</v>
      </c>
      <c r="C112" s="19">
        <v>5902.293</v>
      </c>
      <c r="D112" s="19">
        <v>6437.382</v>
      </c>
      <c r="E112" s="19">
        <v>0</v>
      </c>
      <c r="F112" s="19">
        <v>0</v>
      </c>
      <c r="G112" s="19">
        <v>0</v>
      </c>
      <c r="H112" s="19">
        <v>1</v>
      </c>
      <c r="I112" s="17">
        <v>0.855</v>
      </c>
      <c r="J112" s="17">
        <v>9.096</v>
      </c>
      <c r="K112" s="20">
        <v>3</v>
      </c>
      <c r="L112" s="20">
        <v>1</v>
      </c>
      <c r="M112" s="20">
        <v>0</v>
      </c>
      <c r="N112" s="20">
        <v>0</v>
      </c>
      <c r="O112" s="20">
        <v>0</v>
      </c>
      <c r="P112" s="20">
        <v>-16.39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969</v>
      </c>
      <c r="B113" s="19" t="s">
        <v>182</v>
      </c>
      <c r="C113" s="19">
        <v>4373.857</v>
      </c>
      <c r="D113" s="19">
        <v>5362.396</v>
      </c>
      <c r="E113" s="19">
        <v>0</v>
      </c>
      <c r="F113" s="19">
        <v>0</v>
      </c>
      <c r="G113" s="19">
        <v>0</v>
      </c>
      <c r="H113" s="19">
        <v>1</v>
      </c>
      <c r="I113" s="17">
        <v>0.288</v>
      </c>
      <c r="J113" s="17">
        <v>18.669</v>
      </c>
      <c r="K113" s="20">
        <v>4</v>
      </c>
      <c r="L113" s="20">
        <v>0</v>
      </c>
      <c r="M113" s="20">
        <v>0</v>
      </c>
      <c r="N113" s="20">
        <v>0</v>
      </c>
      <c r="O113" s="20">
        <v>0</v>
      </c>
      <c r="P113" s="20">
        <v>-3.51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970</v>
      </c>
      <c r="B114" s="19" t="s">
        <v>183</v>
      </c>
      <c r="C114" s="19">
        <v>1650.281</v>
      </c>
      <c r="D114" s="19">
        <v>1815.82</v>
      </c>
      <c r="E114" s="19">
        <v>0</v>
      </c>
      <c r="F114" s="19">
        <v>0</v>
      </c>
      <c r="G114" s="19">
        <v>0</v>
      </c>
      <c r="H114" s="19">
        <v>1</v>
      </c>
      <c r="I114" s="17">
        <v>0.931</v>
      </c>
      <c r="J114" s="17">
        <v>9.963</v>
      </c>
      <c r="K114" s="20">
        <v>4</v>
      </c>
      <c r="L114" s="20">
        <v>1</v>
      </c>
      <c r="M114" s="20">
        <v>0</v>
      </c>
      <c r="N114" s="20">
        <v>0</v>
      </c>
      <c r="O114" s="20">
        <v>0</v>
      </c>
      <c r="P114" s="20">
        <v>-10.876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971</v>
      </c>
      <c r="B115" s="19" t="s">
        <v>184</v>
      </c>
      <c r="C115" s="19">
        <v>2663.764</v>
      </c>
      <c r="D115" s="19">
        <v>3285.063</v>
      </c>
      <c r="E115" s="19">
        <v>0</v>
      </c>
      <c r="F115" s="19">
        <v>0</v>
      </c>
      <c r="G115" s="19">
        <v>0</v>
      </c>
      <c r="H115" s="19">
        <v>1</v>
      </c>
      <c r="I115" s="17">
        <v>1.542</v>
      </c>
      <c r="J115" s="17">
        <v>20.163</v>
      </c>
      <c r="K115" s="20">
        <v>4</v>
      </c>
      <c r="L115" s="20">
        <v>2</v>
      </c>
      <c r="M115" s="20">
        <v>0</v>
      </c>
      <c r="N115" s="20">
        <v>1</v>
      </c>
      <c r="O115" s="20">
        <v>-1</v>
      </c>
      <c r="P115" s="20">
        <v>-10.364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977</v>
      </c>
      <c r="B116" s="19" t="s">
        <v>185</v>
      </c>
      <c r="C116" s="19">
        <v>1522.157</v>
      </c>
      <c r="D116" s="19">
        <v>1993.053</v>
      </c>
      <c r="E116" s="19">
        <v>0</v>
      </c>
      <c r="F116" s="19">
        <v>0</v>
      </c>
      <c r="G116" s="19">
        <v>0</v>
      </c>
      <c r="H116" s="19">
        <v>1</v>
      </c>
      <c r="I116" s="17">
        <v>8.442</v>
      </c>
      <c r="J116" s="17">
        <v>30.074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-6.757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979</v>
      </c>
      <c r="B117" s="19" t="s">
        <v>186</v>
      </c>
      <c r="C117" s="19">
        <v>4990.804</v>
      </c>
      <c r="D117" s="19">
        <v>6160.156</v>
      </c>
      <c r="E117" s="19">
        <v>0</v>
      </c>
      <c r="F117" s="19">
        <v>0</v>
      </c>
      <c r="G117" s="19">
        <v>0</v>
      </c>
      <c r="H117" s="19">
        <v>1</v>
      </c>
      <c r="I117" s="17">
        <v>2.139</v>
      </c>
      <c r="J117" s="17">
        <v>20.715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-9.946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980</v>
      </c>
      <c r="B118" s="19" t="s">
        <v>187</v>
      </c>
      <c r="C118" s="19">
        <v>3059.052</v>
      </c>
      <c r="D118" s="19">
        <v>3400.927</v>
      </c>
      <c r="E118" s="19">
        <v>0</v>
      </c>
      <c r="F118" s="19">
        <v>0</v>
      </c>
      <c r="G118" s="19">
        <v>0</v>
      </c>
      <c r="H118" s="19">
        <v>1</v>
      </c>
      <c r="I118" s="17">
        <v>0.634</v>
      </c>
      <c r="J118" s="17">
        <v>10.623</v>
      </c>
      <c r="K118" s="20">
        <v>3</v>
      </c>
      <c r="L118" s="20">
        <v>1</v>
      </c>
      <c r="M118" s="20">
        <v>0</v>
      </c>
      <c r="N118" s="20">
        <v>1</v>
      </c>
      <c r="O118" s="20">
        <v>0</v>
      </c>
      <c r="P118" s="20">
        <v>-1.12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982</v>
      </c>
      <c r="B119" s="19" t="s">
        <v>188</v>
      </c>
      <c r="C119" s="19">
        <v>7347.476</v>
      </c>
      <c r="D119" s="19">
        <v>8785.743</v>
      </c>
      <c r="E119" s="19">
        <v>0</v>
      </c>
      <c r="F119" s="19">
        <v>0</v>
      </c>
      <c r="G119" s="19">
        <v>0</v>
      </c>
      <c r="H119" s="19">
        <v>1</v>
      </c>
      <c r="I119" s="17">
        <v>0.117</v>
      </c>
      <c r="J119" s="17">
        <v>16.468</v>
      </c>
      <c r="K119" s="20">
        <v>3</v>
      </c>
      <c r="L119" s="20">
        <v>1</v>
      </c>
      <c r="M119" s="20">
        <v>0</v>
      </c>
      <c r="N119" s="20">
        <v>0</v>
      </c>
      <c r="O119" s="20">
        <v>0</v>
      </c>
      <c r="P119" s="20">
        <v>-11.131</v>
      </c>
      <c r="Q119" s="20">
        <v>0</v>
      </c>
      <c r="R119" s="20">
        <v>-1</v>
      </c>
      <c r="S119" s="21"/>
      <c r="T119" s="21"/>
      <c r="U119" s="21"/>
      <c r="V119" s="21"/>
      <c r="W119" s="21"/>
    </row>
    <row r="120" ht="16.5" spans="1:23">
      <c r="A120" s="19">
        <v>984</v>
      </c>
      <c r="B120" s="19" t="s">
        <v>189</v>
      </c>
      <c r="C120" s="19">
        <v>3944.437</v>
      </c>
      <c r="D120" s="19">
        <v>4619.878</v>
      </c>
      <c r="E120" s="19">
        <v>0</v>
      </c>
      <c r="F120" s="19">
        <v>0</v>
      </c>
      <c r="G120" s="19">
        <v>0</v>
      </c>
      <c r="H120" s="19">
        <v>1</v>
      </c>
      <c r="I120" s="17">
        <v>1.25</v>
      </c>
      <c r="J120" s="17">
        <v>15.688</v>
      </c>
      <c r="K120" s="20">
        <v>4</v>
      </c>
      <c r="L120" s="20">
        <v>1</v>
      </c>
      <c r="M120" s="20">
        <v>0</v>
      </c>
      <c r="N120" s="20">
        <v>1</v>
      </c>
      <c r="O120" s="20">
        <v>0</v>
      </c>
      <c r="P120" s="20">
        <v>-16.94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985</v>
      </c>
      <c r="B121" s="19" t="s">
        <v>190</v>
      </c>
      <c r="C121" s="19">
        <v>4948.053</v>
      </c>
      <c r="D121" s="19">
        <v>5810.162</v>
      </c>
      <c r="E121" s="19">
        <v>0</v>
      </c>
      <c r="F121" s="19">
        <v>0</v>
      </c>
      <c r="G121" s="19">
        <v>0</v>
      </c>
      <c r="H121" s="19">
        <v>1</v>
      </c>
      <c r="I121" s="17">
        <v>0.305</v>
      </c>
      <c r="J121" s="17">
        <v>15.098</v>
      </c>
      <c r="K121" s="20">
        <v>4</v>
      </c>
      <c r="L121" s="20">
        <v>0</v>
      </c>
      <c r="M121" s="20">
        <v>0</v>
      </c>
      <c r="N121" s="20">
        <v>0</v>
      </c>
      <c r="O121" s="20">
        <v>0</v>
      </c>
      <c r="P121" s="20">
        <v>1.909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986</v>
      </c>
      <c r="B122" s="19" t="s">
        <v>191</v>
      </c>
      <c r="C122" s="19">
        <v>2112.784</v>
      </c>
      <c r="D122" s="19">
        <v>2299.574</v>
      </c>
      <c r="E122" s="19">
        <v>0</v>
      </c>
      <c r="F122" s="19">
        <v>0</v>
      </c>
      <c r="G122" s="19">
        <v>0</v>
      </c>
      <c r="H122" s="19">
        <v>1</v>
      </c>
      <c r="I122" s="17">
        <v>3.35</v>
      </c>
      <c r="J122" s="17">
        <v>11.201</v>
      </c>
      <c r="K122" s="20">
        <v>4</v>
      </c>
      <c r="L122" s="20">
        <v>0</v>
      </c>
      <c r="M122" s="20">
        <v>0</v>
      </c>
      <c r="N122" s="20">
        <v>0</v>
      </c>
      <c r="O122" s="20">
        <v>-1</v>
      </c>
      <c r="P122" s="20">
        <v>-11.106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987</v>
      </c>
      <c r="B123" s="19" t="s">
        <v>192</v>
      </c>
      <c r="C123" s="19">
        <v>3348.594</v>
      </c>
      <c r="D123" s="19">
        <v>4344.249</v>
      </c>
      <c r="E123" s="19">
        <v>0</v>
      </c>
      <c r="F123" s="19">
        <v>0</v>
      </c>
      <c r="G123" s="19">
        <v>0</v>
      </c>
      <c r="H123" s="19">
        <v>1</v>
      </c>
      <c r="I123" s="17">
        <v>1.863</v>
      </c>
      <c r="J123" s="17">
        <v>24.355</v>
      </c>
      <c r="K123" s="20">
        <v>4</v>
      </c>
      <c r="L123" s="20">
        <v>0</v>
      </c>
      <c r="M123" s="20">
        <v>0</v>
      </c>
      <c r="N123" s="20">
        <v>0</v>
      </c>
      <c r="O123" s="20">
        <v>-1</v>
      </c>
      <c r="P123" s="20">
        <v>-20.09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988</v>
      </c>
      <c r="B124" s="19" t="s">
        <v>193</v>
      </c>
      <c r="C124" s="19">
        <v>3264.255</v>
      </c>
      <c r="D124" s="19">
        <v>3935.077</v>
      </c>
      <c r="E124" s="19">
        <v>0</v>
      </c>
      <c r="F124" s="19">
        <v>0</v>
      </c>
      <c r="G124" s="19">
        <v>0</v>
      </c>
      <c r="H124" s="19">
        <v>1</v>
      </c>
      <c r="I124" s="17">
        <v>3.573</v>
      </c>
      <c r="J124" s="17">
        <v>20.011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-15.468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995</v>
      </c>
      <c r="B125" s="19" t="s">
        <v>194</v>
      </c>
      <c r="C125" s="19">
        <v>2533.251</v>
      </c>
      <c r="D125" s="19">
        <v>2682.337</v>
      </c>
      <c r="E125" s="19">
        <v>0</v>
      </c>
      <c r="F125" s="19">
        <v>0</v>
      </c>
      <c r="G125" s="19">
        <v>0</v>
      </c>
      <c r="H125" s="19">
        <v>1</v>
      </c>
      <c r="I125" s="17">
        <v>2.228</v>
      </c>
      <c r="J125" s="17">
        <v>7.663</v>
      </c>
      <c r="K125" s="20">
        <v>4</v>
      </c>
      <c r="L125" s="20">
        <v>2</v>
      </c>
      <c r="M125" s="20">
        <v>0</v>
      </c>
      <c r="N125" s="20">
        <v>0</v>
      </c>
      <c r="O125" s="20">
        <v>0</v>
      </c>
      <c r="P125" s="20">
        <v>-7.657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399001</v>
      </c>
      <c r="B126" s="19" t="s">
        <v>195</v>
      </c>
      <c r="C126" s="19">
        <v>10456.332</v>
      </c>
      <c r="D126" s="19">
        <v>13104.332</v>
      </c>
      <c r="E126" s="19">
        <v>0</v>
      </c>
      <c r="F126" s="19">
        <v>0</v>
      </c>
      <c r="G126" s="19">
        <v>0</v>
      </c>
      <c r="H126" s="19">
        <v>1</v>
      </c>
      <c r="I126" s="17">
        <v>0.538</v>
      </c>
      <c r="J126" s="17">
        <v>20.636</v>
      </c>
      <c r="K126" s="20">
        <v>4</v>
      </c>
      <c r="L126" s="20">
        <v>2</v>
      </c>
      <c r="M126" s="20">
        <v>0</v>
      </c>
      <c r="N126" s="20">
        <v>0</v>
      </c>
      <c r="O126" s="20">
        <v>0</v>
      </c>
      <c r="P126" s="20">
        <v>-0.439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399002</v>
      </c>
      <c r="B127" s="19" t="s">
        <v>196</v>
      </c>
      <c r="C127" s="19">
        <v>13943.563</v>
      </c>
      <c r="D127" s="19">
        <v>17543.234</v>
      </c>
      <c r="E127" s="19">
        <v>0</v>
      </c>
      <c r="F127" s="19">
        <v>0</v>
      </c>
      <c r="G127" s="19">
        <v>0</v>
      </c>
      <c r="H127" s="19">
        <v>1</v>
      </c>
      <c r="I127" s="17">
        <v>0.71</v>
      </c>
      <c r="J127" s="17">
        <v>21.083</v>
      </c>
      <c r="K127" s="20">
        <v>3</v>
      </c>
      <c r="L127" s="20">
        <v>2</v>
      </c>
      <c r="M127" s="20">
        <v>0</v>
      </c>
      <c r="N127" s="20">
        <v>0</v>
      </c>
      <c r="O127" s="20">
        <v>0</v>
      </c>
      <c r="P127" s="20">
        <v>-8.546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399004</v>
      </c>
      <c r="B128" s="19" t="s">
        <v>197</v>
      </c>
      <c r="C128" s="19">
        <v>6424.484</v>
      </c>
      <c r="D128" s="19">
        <v>8139.955</v>
      </c>
      <c r="E128" s="19">
        <v>0</v>
      </c>
      <c r="F128" s="19">
        <v>0</v>
      </c>
      <c r="G128" s="19">
        <v>0</v>
      </c>
      <c r="H128" s="19">
        <v>1</v>
      </c>
      <c r="I128" s="17">
        <v>1.006</v>
      </c>
      <c r="J128" s="17">
        <v>21.869</v>
      </c>
      <c r="K128" s="20">
        <v>4</v>
      </c>
      <c r="L128" s="20">
        <v>0</v>
      </c>
      <c r="M128" s="20">
        <v>0</v>
      </c>
      <c r="N128" s="20">
        <v>0</v>
      </c>
      <c r="O128" s="20">
        <v>-1</v>
      </c>
      <c r="P128" s="20">
        <v>-18.356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399005</v>
      </c>
      <c r="B129" s="19" t="s">
        <v>198</v>
      </c>
      <c r="C129" s="19">
        <v>6531.093</v>
      </c>
      <c r="D129" s="19">
        <v>8065.126</v>
      </c>
      <c r="E129" s="19">
        <v>0</v>
      </c>
      <c r="F129" s="19">
        <v>0</v>
      </c>
      <c r="G129" s="19">
        <v>0</v>
      </c>
      <c r="H129" s="19">
        <v>1</v>
      </c>
      <c r="I129" s="17">
        <v>0.316</v>
      </c>
      <c r="J129" s="17">
        <v>19.276</v>
      </c>
      <c r="K129" s="20">
        <v>4</v>
      </c>
      <c r="L129" s="20">
        <v>1</v>
      </c>
      <c r="M129" s="20">
        <v>0</v>
      </c>
      <c r="N129" s="20">
        <v>0</v>
      </c>
      <c r="O129" s="20">
        <v>0</v>
      </c>
      <c r="P129" s="20">
        <v>-31.114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399006</v>
      </c>
      <c r="B130" s="19" t="s">
        <v>199</v>
      </c>
      <c r="C130" s="19">
        <v>2145.845</v>
      </c>
      <c r="D130" s="19">
        <v>3067.775</v>
      </c>
      <c r="E130" s="19">
        <v>0</v>
      </c>
      <c r="F130" s="19">
        <v>0</v>
      </c>
      <c r="G130" s="19">
        <v>0</v>
      </c>
      <c r="H130" s="19">
        <v>1</v>
      </c>
      <c r="I130" s="17">
        <v>2.116</v>
      </c>
      <c r="J130" s="17">
        <v>31.532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-16.807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399007</v>
      </c>
      <c r="B131" s="19" t="s">
        <v>200</v>
      </c>
      <c r="C131" s="19">
        <v>4382.306</v>
      </c>
      <c r="D131" s="19">
        <v>5540.563</v>
      </c>
      <c r="E131" s="19">
        <v>0</v>
      </c>
      <c r="F131" s="19">
        <v>0</v>
      </c>
      <c r="G131" s="19">
        <v>0</v>
      </c>
      <c r="H131" s="19">
        <v>1</v>
      </c>
      <c r="I131" s="17">
        <v>0.621</v>
      </c>
      <c r="J131" s="17">
        <v>21.396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-9.864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399009</v>
      </c>
      <c r="B132" s="19" t="s">
        <v>201</v>
      </c>
      <c r="C132" s="19">
        <v>3935.242</v>
      </c>
      <c r="D132" s="19">
        <v>5019.291</v>
      </c>
      <c r="E132" s="19">
        <v>0</v>
      </c>
      <c r="F132" s="19">
        <v>0</v>
      </c>
      <c r="G132" s="19">
        <v>0</v>
      </c>
      <c r="H132" s="19">
        <v>1</v>
      </c>
      <c r="I132" s="17">
        <v>0.2</v>
      </c>
      <c r="J132" s="17">
        <v>21.755</v>
      </c>
      <c r="K132" s="20">
        <v>4</v>
      </c>
      <c r="L132" s="20">
        <v>1</v>
      </c>
      <c r="M132" s="20">
        <v>0</v>
      </c>
      <c r="N132" s="20">
        <v>0</v>
      </c>
      <c r="O132" s="20">
        <v>0</v>
      </c>
      <c r="P132" s="20">
        <v>-12.929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399011</v>
      </c>
      <c r="B133" s="19" t="s">
        <v>202</v>
      </c>
      <c r="C133" s="19">
        <v>5164.076</v>
      </c>
      <c r="D133" s="19">
        <v>6389.441</v>
      </c>
      <c r="E133" s="19">
        <v>0</v>
      </c>
      <c r="F133" s="19">
        <v>0</v>
      </c>
      <c r="G133" s="19">
        <v>0</v>
      </c>
      <c r="H133" s="19">
        <v>1</v>
      </c>
      <c r="I133" s="17">
        <v>0.023</v>
      </c>
      <c r="J133" s="17">
        <v>19.196</v>
      </c>
      <c r="K133" s="20">
        <v>4</v>
      </c>
      <c r="L133" s="20">
        <v>0</v>
      </c>
      <c r="M133" s="20">
        <v>0</v>
      </c>
      <c r="N133" s="20">
        <v>1</v>
      </c>
      <c r="O133" s="20">
        <v>0</v>
      </c>
      <c r="P133" s="20">
        <v>2.181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399012</v>
      </c>
      <c r="B134" s="19" t="s">
        <v>203</v>
      </c>
      <c r="C134" s="19">
        <v>3217.363</v>
      </c>
      <c r="D134" s="19">
        <v>4375.994</v>
      </c>
      <c r="E134" s="19">
        <v>0</v>
      </c>
      <c r="F134" s="19">
        <v>0</v>
      </c>
      <c r="G134" s="19">
        <v>0</v>
      </c>
      <c r="H134" s="19">
        <v>1</v>
      </c>
      <c r="I134" s="17">
        <v>0.697</v>
      </c>
      <c r="J134" s="17">
        <v>26.989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8.633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399030</v>
      </c>
      <c r="B135" s="19" t="s">
        <v>204</v>
      </c>
      <c r="C135" s="19">
        <v>2930.815</v>
      </c>
      <c r="D135" s="19">
        <v>4332.266</v>
      </c>
      <c r="E135" s="19">
        <v>0</v>
      </c>
      <c r="F135" s="19">
        <v>0</v>
      </c>
      <c r="G135" s="19">
        <v>0</v>
      </c>
      <c r="H135" s="19">
        <v>1</v>
      </c>
      <c r="I135" s="17">
        <v>7.316</v>
      </c>
      <c r="J135" s="17">
        <v>37.298</v>
      </c>
      <c r="K135" s="20">
        <v>4</v>
      </c>
      <c r="L135" s="20">
        <v>0</v>
      </c>
      <c r="M135" s="20">
        <v>-1</v>
      </c>
      <c r="N135" s="20">
        <v>1</v>
      </c>
      <c r="O135" s="20">
        <v>0</v>
      </c>
      <c r="P135" s="20">
        <v>0.163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399060</v>
      </c>
      <c r="B136" s="19" t="s">
        <v>205</v>
      </c>
      <c r="C136" s="19">
        <v>2568.311</v>
      </c>
      <c r="D136" s="19">
        <v>3270.302</v>
      </c>
      <c r="E136" s="19">
        <v>0</v>
      </c>
      <c r="F136" s="19">
        <v>0</v>
      </c>
      <c r="G136" s="19">
        <v>0</v>
      </c>
      <c r="H136" s="19">
        <v>1</v>
      </c>
      <c r="I136" s="17">
        <v>3.975</v>
      </c>
      <c r="J136" s="17">
        <v>24.587</v>
      </c>
      <c r="K136" s="20">
        <v>4</v>
      </c>
      <c r="L136" s="20">
        <v>0</v>
      </c>
      <c r="M136" s="20">
        <v>-1</v>
      </c>
      <c r="N136" s="20">
        <v>1</v>
      </c>
      <c r="O136" s="20">
        <v>0</v>
      </c>
      <c r="P136" s="20">
        <v>0.617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399088</v>
      </c>
      <c r="B137" s="19" t="s">
        <v>206</v>
      </c>
      <c r="C137" s="19">
        <v>3621.126</v>
      </c>
      <c r="D137" s="19">
        <v>4812.673</v>
      </c>
      <c r="E137" s="19">
        <v>0</v>
      </c>
      <c r="F137" s="19">
        <v>0</v>
      </c>
      <c r="G137" s="19">
        <v>0</v>
      </c>
      <c r="H137" s="19">
        <v>1</v>
      </c>
      <c r="I137" s="17">
        <v>1.816</v>
      </c>
      <c r="J137" s="17">
        <v>26.125</v>
      </c>
      <c r="K137" s="20">
        <v>4</v>
      </c>
      <c r="L137" s="20">
        <v>1</v>
      </c>
      <c r="M137" s="20">
        <v>0</v>
      </c>
      <c r="N137" s="20">
        <v>0</v>
      </c>
      <c r="O137" s="20">
        <v>0</v>
      </c>
      <c r="P137" s="20">
        <v>-2.848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399100</v>
      </c>
      <c r="B138" s="19" t="s">
        <v>207</v>
      </c>
      <c r="C138" s="19">
        <v>9696.103</v>
      </c>
      <c r="D138" s="19">
        <v>11693.577</v>
      </c>
      <c r="E138" s="19">
        <v>0</v>
      </c>
      <c r="F138" s="19">
        <v>0</v>
      </c>
      <c r="G138" s="19">
        <v>0</v>
      </c>
      <c r="H138" s="19">
        <v>1</v>
      </c>
      <c r="I138" s="17">
        <v>0.111</v>
      </c>
      <c r="J138" s="17">
        <v>17.174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-3.832</v>
      </c>
      <c r="Q138" s="20">
        <v>0</v>
      </c>
      <c r="R138" s="20">
        <v>1</v>
      </c>
      <c r="S138" s="21"/>
      <c r="T138" s="21"/>
      <c r="U138" s="21"/>
      <c r="V138" s="21"/>
      <c r="W138" s="21"/>
    </row>
    <row r="139" ht="16.5" spans="1:23">
      <c r="A139" s="19">
        <v>399103</v>
      </c>
      <c r="B139" s="19" t="s">
        <v>208</v>
      </c>
      <c r="C139" s="19">
        <v>7549.893</v>
      </c>
      <c r="D139" s="19">
        <v>9038.164</v>
      </c>
      <c r="E139" s="19">
        <v>0</v>
      </c>
      <c r="F139" s="19">
        <v>0</v>
      </c>
      <c r="G139" s="19">
        <v>0</v>
      </c>
      <c r="H139" s="19">
        <v>1</v>
      </c>
      <c r="I139" s="17">
        <v>0.273</v>
      </c>
      <c r="J139" s="17">
        <v>16.694</v>
      </c>
      <c r="K139" s="20">
        <v>4</v>
      </c>
      <c r="L139" s="20">
        <v>1</v>
      </c>
      <c r="M139" s="20">
        <v>0</v>
      </c>
      <c r="N139" s="20">
        <v>1</v>
      </c>
      <c r="O139" s="20">
        <v>0</v>
      </c>
      <c r="P139" s="20">
        <v>-1.823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399232</v>
      </c>
      <c r="B140" s="19" t="s">
        <v>209</v>
      </c>
      <c r="C140" s="19">
        <v>2813.948</v>
      </c>
      <c r="D140" s="19">
        <v>3531.284</v>
      </c>
      <c r="E140" s="19">
        <v>0</v>
      </c>
      <c r="F140" s="19">
        <v>0</v>
      </c>
      <c r="G140" s="19">
        <v>0</v>
      </c>
      <c r="H140" s="19">
        <v>1</v>
      </c>
      <c r="I140" s="17">
        <v>0.794</v>
      </c>
      <c r="J140" s="17">
        <v>20.946</v>
      </c>
      <c r="K140" s="20">
        <v>4</v>
      </c>
      <c r="L140" s="20">
        <v>1</v>
      </c>
      <c r="M140" s="20">
        <v>0</v>
      </c>
      <c r="N140" s="20">
        <v>0</v>
      </c>
      <c r="O140" s="20">
        <v>0</v>
      </c>
      <c r="P140" s="20">
        <v>-5.083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399233</v>
      </c>
      <c r="B141" s="19" t="s">
        <v>210</v>
      </c>
      <c r="C141" s="19">
        <v>2659.094</v>
      </c>
      <c r="D141" s="19">
        <v>3326.358</v>
      </c>
      <c r="E141" s="19">
        <v>0</v>
      </c>
      <c r="F141" s="19">
        <v>0</v>
      </c>
      <c r="G141" s="19">
        <v>0</v>
      </c>
      <c r="H141" s="19">
        <v>1</v>
      </c>
      <c r="I141" s="17">
        <v>0.856</v>
      </c>
      <c r="J141" s="17">
        <v>20.745</v>
      </c>
      <c r="K141" s="20">
        <v>4</v>
      </c>
      <c r="L141" s="20">
        <v>2</v>
      </c>
      <c r="M141" s="20">
        <v>0</v>
      </c>
      <c r="N141" s="20">
        <v>0</v>
      </c>
      <c r="O141" s="20">
        <v>0</v>
      </c>
      <c r="P141" s="20">
        <v>-3.722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399234</v>
      </c>
      <c r="B142" s="19" t="s">
        <v>211</v>
      </c>
      <c r="C142" s="19">
        <v>862.984</v>
      </c>
      <c r="D142" s="19">
        <v>936.57</v>
      </c>
      <c r="E142" s="19">
        <v>0</v>
      </c>
      <c r="F142" s="19">
        <v>0</v>
      </c>
      <c r="G142" s="19">
        <v>0</v>
      </c>
      <c r="H142" s="19">
        <v>1</v>
      </c>
      <c r="I142" s="17">
        <v>1.762</v>
      </c>
      <c r="J142" s="17">
        <v>9.481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-3.1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399236</v>
      </c>
      <c r="B143" s="19" t="s">
        <v>212</v>
      </c>
      <c r="C143" s="19">
        <v>1341.529</v>
      </c>
      <c r="D143" s="19">
        <v>1526.86</v>
      </c>
      <c r="E143" s="19">
        <v>0</v>
      </c>
      <c r="F143" s="19">
        <v>0</v>
      </c>
      <c r="G143" s="19">
        <v>0</v>
      </c>
      <c r="H143" s="19">
        <v>1</v>
      </c>
      <c r="I143" s="17">
        <v>2.493</v>
      </c>
      <c r="J143" s="17">
        <v>14.328</v>
      </c>
      <c r="K143" s="20">
        <v>4</v>
      </c>
      <c r="L143" s="20">
        <v>1</v>
      </c>
      <c r="M143" s="20">
        <v>0</v>
      </c>
      <c r="N143" s="20">
        <v>1</v>
      </c>
      <c r="O143" s="20">
        <v>0</v>
      </c>
      <c r="P143" s="20">
        <v>-2.137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399244</v>
      </c>
      <c r="B144" s="19" t="s">
        <v>213</v>
      </c>
      <c r="C144" s="19">
        <v>545.873</v>
      </c>
      <c r="D144" s="19">
        <v>629.207</v>
      </c>
      <c r="E144" s="19">
        <v>0</v>
      </c>
      <c r="F144" s="19">
        <v>0</v>
      </c>
      <c r="G144" s="19">
        <v>0</v>
      </c>
      <c r="H144" s="19">
        <v>1</v>
      </c>
      <c r="I144" s="17">
        <v>0.908</v>
      </c>
      <c r="J144" s="17">
        <v>14.032</v>
      </c>
      <c r="K144" s="20">
        <v>3</v>
      </c>
      <c r="L144" s="20">
        <v>0</v>
      </c>
      <c r="M144" s="20">
        <v>0</v>
      </c>
      <c r="N144" s="20">
        <v>0</v>
      </c>
      <c r="O144" s="20">
        <v>0</v>
      </c>
      <c r="P144" s="20">
        <v>-5.71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399249</v>
      </c>
      <c r="B145" s="19" t="s">
        <v>214</v>
      </c>
      <c r="C145" s="19">
        <v>2304.03</v>
      </c>
      <c r="D145" s="19">
        <v>2745.226</v>
      </c>
      <c r="E145" s="19">
        <v>0</v>
      </c>
      <c r="F145" s="19">
        <v>0</v>
      </c>
      <c r="G145" s="19">
        <v>0</v>
      </c>
      <c r="H145" s="19">
        <v>1</v>
      </c>
      <c r="I145" s="17">
        <v>1.019</v>
      </c>
      <c r="J145" s="17">
        <v>16.926</v>
      </c>
      <c r="K145" s="20">
        <v>3</v>
      </c>
      <c r="L145" s="20">
        <v>0</v>
      </c>
      <c r="M145" s="20">
        <v>0</v>
      </c>
      <c r="N145" s="20">
        <v>0</v>
      </c>
      <c r="O145" s="20">
        <v>0</v>
      </c>
      <c r="P145" s="20">
        <v>-7.113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399258</v>
      </c>
      <c r="B146" s="19" t="s">
        <v>215</v>
      </c>
      <c r="C146" s="19">
        <v>3178.528</v>
      </c>
      <c r="D146" s="19">
        <v>4174.678</v>
      </c>
      <c r="E146" s="19">
        <v>0</v>
      </c>
      <c r="F146" s="19">
        <v>0</v>
      </c>
      <c r="G146" s="19">
        <v>0</v>
      </c>
      <c r="H146" s="19">
        <v>1</v>
      </c>
      <c r="I146" s="17">
        <v>6.963</v>
      </c>
      <c r="J146" s="17">
        <v>29.163</v>
      </c>
      <c r="K146" s="20">
        <v>4</v>
      </c>
      <c r="L146" s="20">
        <v>1</v>
      </c>
      <c r="M146" s="20">
        <v>0</v>
      </c>
      <c r="N146" s="20">
        <v>0</v>
      </c>
      <c r="O146" s="20">
        <v>0</v>
      </c>
      <c r="P146" s="20">
        <v>-7.966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399259</v>
      </c>
      <c r="B147" s="19" t="s">
        <v>216</v>
      </c>
      <c r="C147" s="19">
        <v>3292.148</v>
      </c>
      <c r="D147" s="19">
        <v>4737.522</v>
      </c>
      <c r="E147" s="19">
        <v>0</v>
      </c>
      <c r="F147" s="19">
        <v>0</v>
      </c>
      <c r="G147" s="19">
        <v>0</v>
      </c>
      <c r="H147" s="19">
        <v>1</v>
      </c>
      <c r="I147" s="17">
        <v>6.579</v>
      </c>
      <c r="J147" s="17">
        <v>35.081</v>
      </c>
      <c r="K147" s="20">
        <v>4</v>
      </c>
      <c r="L147" s="20">
        <v>1</v>
      </c>
      <c r="M147" s="20">
        <v>0</v>
      </c>
      <c r="N147" s="20">
        <v>0</v>
      </c>
      <c r="O147" s="20">
        <v>0</v>
      </c>
      <c r="P147" s="20">
        <v>-10.864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399260</v>
      </c>
      <c r="B148" s="19" t="s">
        <v>217</v>
      </c>
      <c r="C148" s="19">
        <v>2697.175</v>
      </c>
      <c r="D148" s="19">
        <v>3596.181</v>
      </c>
      <c r="E148" s="19">
        <v>0</v>
      </c>
      <c r="F148" s="19">
        <v>0</v>
      </c>
      <c r="G148" s="19">
        <v>0</v>
      </c>
      <c r="H148" s="19">
        <v>1</v>
      </c>
      <c r="I148" s="17">
        <v>2.882</v>
      </c>
      <c r="J148" s="17">
        <v>27.16</v>
      </c>
      <c r="K148" s="20">
        <v>2</v>
      </c>
      <c r="L148" s="20">
        <v>2</v>
      </c>
      <c r="M148" s="20">
        <v>0</v>
      </c>
      <c r="N148" s="20">
        <v>0</v>
      </c>
      <c r="O148" s="20">
        <v>0</v>
      </c>
      <c r="P148" s="20">
        <v>-4.164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399261</v>
      </c>
      <c r="B149" s="19" t="s">
        <v>218</v>
      </c>
      <c r="C149" s="19">
        <v>3510.365</v>
      </c>
      <c r="D149" s="19">
        <v>5643.761</v>
      </c>
      <c r="E149" s="19">
        <v>0</v>
      </c>
      <c r="F149" s="19">
        <v>0</v>
      </c>
      <c r="G149" s="19">
        <v>0</v>
      </c>
      <c r="H149" s="19">
        <v>1</v>
      </c>
      <c r="I149" s="17">
        <v>4.989</v>
      </c>
      <c r="J149" s="17">
        <v>40.904</v>
      </c>
      <c r="K149" s="20">
        <v>2</v>
      </c>
      <c r="L149" s="20">
        <v>2</v>
      </c>
      <c r="M149" s="20">
        <v>0</v>
      </c>
      <c r="N149" s="20">
        <v>0</v>
      </c>
      <c r="O149" s="20">
        <v>0</v>
      </c>
      <c r="P149" s="20">
        <v>-4.02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399266</v>
      </c>
      <c r="B150" s="19" t="s">
        <v>219</v>
      </c>
      <c r="C150" s="19">
        <v>2252.116</v>
      </c>
      <c r="D150" s="19">
        <v>3404.493</v>
      </c>
      <c r="E150" s="19">
        <v>0</v>
      </c>
      <c r="F150" s="19">
        <v>0</v>
      </c>
      <c r="G150" s="19">
        <v>0</v>
      </c>
      <c r="H150" s="19">
        <v>1</v>
      </c>
      <c r="I150" s="17">
        <v>6.547</v>
      </c>
      <c r="J150" s="17">
        <v>38.18</v>
      </c>
      <c r="K150" s="20">
        <v>3</v>
      </c>
      <c r="L150" s="20">
        <v>1</v>
      </c>
      <c r="M150" s="20">
        <v>0</v>
      </c>
      <c r="N150" s="20">
        <v>0</v>
      </c>
      <c r="O150" s="20">
        <v>0</v>
      </c>
      <c r="P150" s="20">
        <v>-6.293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399269</v>
      </c>
      <c r="B151" s="19" t="s">
        <v>220</v>
      </c>
      <c r="C151" s="19">
        <v>4601.999</v>
      </c>
      <c r="D151" s="19">
        <v>7393.708</v>
      </c>
      <c r="E151" s="19">
        <v>0</v>
      </c>
      <c r="F151" s="19">
        <v>0</v>
      </c>
      <c r="G151" s="19">
        <v>0</v>
      </c>
      <c r="H151" s="19">
        <v>1</v>
      </c>
      <c r="I151" s="17">
        <v>3.323</v>
      </c>
      <c r="J151" s="17">
        <v>39.826</v>
      </c>
      <c r="K151" s="20">
        <v>2</v>
      </c>
      <c r="L151" s="20">
        <v>2</v>
      </c>
      <c r="M151" s="20">
        <v>0</v>
      </c>
      <c r="N151" s="20">
        <v>0</v>
      </c>
      <c r="O151" s="20">
        <v>0</v>
      </c>
      <c r="P151" s="20">
        <v>-1.336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399276</v>
      </c>
      <c r="B152" s="19" t="s">
        <v>221</v>
      </c>
      <c r="C152" s="19">
        <v>4922.63</v>
      </c>
      <c r="D152" s="19">
        <v>7374.467</v>
      </c>
      <c r="E152" s="19">
        <v>0</v>
      </c>
      <c r="F152" s="19">
        <v>0</v>
      </c>
      <c r="G152" s="19">
        <v>0</v>
      </c>
      <c r="H152" s="19">
        <v>1</v>
      </c>
      <c r="I152" s="17">
        <v>5.084</v>
      </c>
      <c r="J152" s="17">
        <v>36.641</v>
      </c>
      <c r="K152" s="20">
        <v>3</v>
      </c>
      <c r="L152" s="20">
        <v>0</v>
      </c>
      <c r="M152" s="20">
        <v>0</v>
      </c>
      <c r="N152" s="20">
        <v>0</v>
      </c>
      <c r="O152" s="20">
        <v>0</v>
      </c>
      <c r="P152" s="20">
        <v>-8.669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399278</v>
      </c>
      <c r="B153" s="19" t="s">
        <v>222</v>
      </c>
      <c r="C153" s="19">
        <v>1573.484</v>
      </c>
      <c r="D153" s="19">
        <v>2053.736</v>
      </c>
      <c r="E153" s="19">
        <v>0</v>
      </c>
      <c r="F153" s="19">
        <v>0</v>
      </c>
      <c r="G153" s="19">
        <v>0</v>
      </c>
      <c r="H153" s="19">
        <v>1</v>
      </c>
      <c r="I153" s="17">
        <v>2.037</v>
      </c>
      <c r="J153" s="17">
        <v>24.945</v>
      </c>
      <c r="K153" s="20">
        <v>3</v>
      </c>
      <c r="L153" s="20">
        <v>2</v>
      </c>
      <c r="M153" s="20">
        <v>0</v>
      </c>
      <c r="N153" s="20">
        <v>0</v>
      </c>
      <c r="O153" s="20">
        <v>0</v>
      </c>
      <c r="P153" s="20">
        <v>-3.005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399289</v>
      </c>
      <c r="B154" s="19" t="s">
        <v>223</v>
      </c>
      <c r="C154" s="19">
        <v>119.311</v>
      </c>
      <c r="D154" s="19">
        <v>120.184</v>
      </c>
      <c r="E154" s="19">
        <v>0</v>
      </c>
      <c r="F154" s="19">
        <v>0</v>
      </c>
      <c r="G154" s="19">
        <v>0</v>
      </c>
      <c r="H154" s="19">
        <v>1</v>
      </c>
      <c r="I154" s="17">
        <v>0.378</v>
      </c>
      <c r="J154" s="17">
        <v>1.102</v>
      </c>
      <c r="K154" s="20">
        <v>3</v>
      </c>
      <c r="L154" s="20">
        <v>2</v>
      </c>
      <c r="M154" s="20">
        <v>0</v>
      </c>
      <c r="N154" s="20">
        <v>0</v>
      </c>
      <c r="O154" s="20">
        <v>0</v>
      </c>
      <c r="P154" s="20">
        <v>-4.222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399293</v>
      </c>
      <c r="B155" s="19" t="s">
        <v>224</v>
      </c>
      <c r="C155" s="19">
        <v>4103.425</v>
      </c>
      <c r="D155" s="19">
        <v>6183.393</v>
      </c>
      <c r="E155" s="19">
        <v>0</v>
      </c>
      <c r="F155" s="19">
        <v>0</v>
      </c>
      <c r="G155" s="19">
        <v>0</v>
      </c>
      <c r="H155" s="19">
        <v>1</v>
      </c>
      <c r="I155" s="17">
        <v>2.137</v>
      </c>
      <c r="J155" s="17">
        <v>35.056</v>
      </c>
      <c r="K155" s="20">
        <v>3</v>
      </c>
      <c r="L155" s="20">
        <v>1</v>
      </c>
      <c r="M155" s="20">
        <v>0</v>
      </c>
      <c r="N155" s="20">
        <v>0</v>
      </c>
      <c r="O155" s="20">
        <v>0</v>
      </c>
      <c r="P155" s="20">
        <v>-3.797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399294</v>
      </c>
      <c r="B156" s="19" t="s">
        <v>225</v>
      </c>
      <c r="C156" s="19">
        <v>2730.228</v>
      </c>
      <c r="D156" s="19">
        <v>3508.333</v>
      </c>
      <c r="E156" s="19">
        <v>0</v>
      </c>
      <c r="F156" s="19">
        <v>0</v>
      </c>
      <c r="G156" s="19">
        <v>0</v>
      </c>
      <c r="H156" s="19">
        <v>1</v>
      </c>
      <c r="I156" s="17">
        <v>2.962</v>
      </c>
      <c r="J156" s="17">
        <v>24.484</v>
      </c>
      <c r="K156" s="20">
        <v>4</v>
      </c>
      <c r="L156" s="20">
        <v>1</v>
      </c>
      <c r="M156" s="20">
        <v>0</v>
      </c>
      <c r="N156" s="20">
        <v>0</v>
      </c>
      <c r="O156" s="20">
        <v>0</v>
      </c>
      <c r="P156" s="20">
        <v>-7.117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399297</v>
      </c>
      <c r="B157" s="19" t="s">
        <v>226</v>
      </c>
      <c r="C157" s="19">
        <v>5295.334</v>
      </c>
      <c r="D157" s="19">
        <v>6034.975</v>
      </c>
      <c r="E157" s="19">
        <v>0</v>
      </c>
      <c r="F157" s="19">
        <v>0</v>
      </c>
      <c r="G157" s="19">
        <v>0</v>
      </c>
      <c r="H157" s="19">
        <v>1</v>
      </c>
      <c r="I157" s="17">
        <v>0.607</v>
      </c>
      <c r="J157" s="17">
        <v>12.789</v>
      </c>
      <c r="K157" s="20">
        <v>3</v>
      </c>
      <c r="L157" s="20">
        <v>0</v>
      </c>
      <c r="M157" s="20">
        <v>0</v>
      </c>
      <c r="N157" s="20">
        <v>0</v>
      </c>
      <c r="O157" s="20">
        <v>0</v>
      </c>
      <c r="P157" s="20">
        <v>-3.666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399298</v>
      </c>
      <c r="B158" s="19" t="s">
        <v>227</v>
      </c>
      <c r="C158" s="19">
        <v>211.81</v>
      </c>
      <c r="D158" s="19">
        <v>212.862</v>
      </c>
      <c r="E158" s="19">
        <v>0</v>
      </c>
      <c r="F158" s="19">
        <v>0</v>
      </c>
      <c r="G158" s="19">
        <v>0</v>
      </c>
      <c r="H158" s="19">
        <v>1</v>
      </c>
      <c r="I158" s="17">
        <v>0.236</v>
      </c>
      <c r="J158" s="17">
        <v>0.729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-2.066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399299</v>
      </c>
      <c r="B159" s="19" t="s">
        <v>228</v>
      </c>
      <c r="C159" s="19">
        <v>243.642</v>
      </c>
      <c r="D159" s="19">
        <v>244.904</v>
      </c>
      <c r="E159" s="19">
        <v>0</v>
      </c>
      <c r="F159" s="19">
        <v>0</v>
      </c>
      <c r="G159" s="19">
        <v>0</v>
      </c>
      <c r="H159" s="19">
        <v>1</v>
      </c>
      <c r="I159" s="17">
        <v>0.218</v>
      </c>
      <c r="J159" s="17">
        <v>0.732</v>
      </c>
      <c r="K159" s="20">
        <v>3</v>
      </c>
      <c r="L159" s="20">
        <v>2</v>
      </c>
      <c r="M159" s="20">
        <v>0</v>
      </c>
      <c r="N159" s="20">
        <v>0</v>
      </c>
      <c r="O159" s="20">
        <v>0</v>
      </c>
      <c r="P159" s="20">
        <v>-5.254</v>
      </c>
      <c r="Q159" s="20">
        <v>0</v>
      </c>
      <c r="R159" s="20">
        <v>-1</v>
      </c>
      <c r="S159" s="21"/>
      <c r="T159" s="21"/>
      <c r="U159" s="21"/>
      <c r="V159" s="21"/>
      <c r="W159" s="21"/>
    </row>
    <row r="160" ht="16.5" spans="1:23">
      <c r="A160" s="19">
        <v>399300</v>
      </c>
      <c r="B160" s="19" t="s">
        <v>140</v>
      </c>
      <c r="C160" s="19">
        <v>3943.554</v>
      </c>
      <c r="D160" s="19">
        <v>4569.513</v>
      </c>
      <c r="E160" s="19">
        <v>0</v>
      </c>
      <c r="F160" s="19">
        <v>0</v>
      </c>
      <c r="G160" s="19">
        <v>0</v>
      </c>
      <c r="H160" s="19">
        <v>1</v>
      </c>
      <c r="I160" s="17">
        <v>1.065</v>
      </c>
      <c r="J160" s="17">
        <v>14.618</v>
      </c>
      <c r="K160" s="20">
        <v>3</v>
      </c>
      <c r="L160" s="20">
        <v>2</v>
      </c>
      <c r="M160" s="20">
        <v>0</v>
      </c>
      <c r="N160" s="20">
        <v>0</v>
      </c>
      <c r="O160" s="20">
        <v>0</v>
      </c>
      <c r="P160" s="20">
        <v>-2.232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399301</v>
      </c>
      <c r="B161" s="19" t="s">
        <v>229</v>
      </c>
      <c r="C161" s="19">
        <v>215.632</v>
      </c>
      <c r="D161" s="19">
        <v>216.703</v>
      </c>
      <c r="E161" s="19">
        <v>0</v>
      </c>
      <c r="F161" s="19">
        <v>0</v>
      </c>
      <c r="G161" s="19">
        <v>0</v>
      </c>
      <c r="H161" s="19">
        <v>1</v>
      </c>
      <c r="I161" s="17">
        <v>0.236</v>
      </c>
      <c r="J161" s="17">
        <v>0.729</v>
      </c>
      <c r="K161" s="20">
        <v>4</v>
      </c>
      <c r="L161" s="20">
        <v>2</v>
      </c>
      <c r="M161" s="20">
        <v>0</v>
      </c>
      <c r="N161" s="20">
        <v>0</v>
      </c>
      <c r="O161" s="20">
        <v>0</v>
      </c>
      <c r="P161" s="20">
        <v>-3.618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399302</v>
      </c>
      <c r="B162" s="19" t="s">
        <v>230</v>
      </c>
      <c r="C162" s="19">
        <v>219.612</v>
      </c>
      <c r="D162" s="19">
        <v>220.5</v>
      </c>
      <c r="E162" s="19">
        <v>0</v>
      </c>
      <c r="F162" s="19">
        <v>0</v>
      </c>
      <c r="G162" s="19">
        <v>0</v>
      </c>
      <c r="H162" s="19">
        <v>1</v>
      </c>
      <c r="I162" s="17">
        <v>0.047</v>
      </c>
      <c r="J162" s="17">
        <v>0.45</v>
      </c>
      <c r="K162" s="20">
        <v>3</v>
      </c>
      <c r="L162" s="20">
        <v>1</v>
      </c>
      <c r="M162" s="20">
        <v>0</v>
      </c>
      <c r="N162" s="20">
        <v>0</v>
      </c>
      <c r="O162" s="20">
        <v>0</v>
      </c>
      <c r="P162" s="20">
        <v>-3.114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399306</v>
      </c>
      <c r="B163" s="19" t="s">
        <v>231</v>
      </c>
      <c r="C163" s="19">
        <v>1508.577</v>
      </c>
      <c r="D163" s="19">
        <v>1818.869</v>
      </c>
      <c r="E163" s="19">
        <v>0</v>
      </c>
      <c r="F163" s="19">
        <v>0</v>
      </c>
      <c r="G163" s="19">
        <v>0</v>
      </c>
      <c r="H163" s="19">
        <v>1</v>
      </c>
      <c r="I163" s="17">
        <v>0.318</v>
      </c>
      <c r="J163" s="17">
        <v>17.324</v>
      </c>
      <c r="K163" s="20">
        <v>4</v>
      </c>
      <c r="L163" s="20">
        <v>2</v>
      </c>
      <c r="M163" s="20">
        <v>0</v>
      </c>
      <c r="N163" s="20">
        <v>0</v>
      </c>
      <c r="O163" s="20">
        <v>0</v>
      </c>
      <c r="P163" s="20">
        <v>-3.606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399310</v>
      </c>
      <c r="B164" s="19" t="s">
        <v>232</v>
      </c>
      <c r="C164" s="19">
        <v>6418.339</v>
      </c>
      <c r="D164" s="19">
        <v>7827.315</v>
      </c>
      <c r="E164" s="19">
        <v>0</v>
      </c>
      <c r="F164" s="19">
        <v>0</v>
      </c>
      <c r="G164" s="19">
        <v>0</v>
      </c>
      <c r="H164" s="19">
        <v>1</v>
      </c>
      <c r="I164" s="17">
        <v>1.282</v>
      </c>
      <c r="J164" s="17">
        <v>19.052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-17.397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399311</v>
      </c>
      <c r="B165" s="19" t="s">
        <v>233</v>
      </c>
      <c r="C165" s="19">
        <v>4133.727</v>
      </c>
      <c r="D165" s="19">
        <v>4864.779</v>
      </c>
      <c r="E165" s="19">
        <v>0</v>
      </c>
      <c r="F165" s="19">
        <v>0</v>
      </c>
      <c r="G165" s="19">
        <v>0</v>
      </c>
      <c r="H165" s="19">
        <v>1</v>
      </c>
      <c r="I165" s="17">
        <v>0.682</v>
      </c>
      <c r="J165" s="17">
        <v>15.607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-23.845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399312</v>
      </c>
      <c r="B166" s="19" t="s">
        <v>234</v>
      </c>
      <c r="C166" s="19">
        <v>4431.658</v>
      </c>
      <c r="D166" s="19">
        <v>5355.526</v>
      </c>
      <c r="E166" s="19">
        <v>0</v>
      </c>
      <c r="F166" s="19">
        <v>0</v>
      </c>
      <c r="G166" s="19">
        <v>0</v>
      </c>
      <c r="H166" s="19">
        <v>1</v>
      </c>
      <c r="I166" s="17">
        <v>0.961</v>
      </c>
      <c r="J166" s="17">
        <v>18.046</v>
      </c>
      <c r="K166" s="20">
        <v>4</v>
      </c>
      <c r="L166" s="20">
        <v>1</v>
      </c>
      <c r="M166" s="20">
        <v>0</v>
      </c>
      <c r="N166" s="20">
        <v>1</v>
      </c>
      <c r="O166" s="20">
        <v>0</v>
      </c>
      <c r="P166" s="20">
        <v>-7.157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399313</v>
      </c>
      <c r="B167" s="19" t="s">
        <v>235</v>
      </c>
      <c r="C167" s="19">
        <v>4752.257</v>
      </c>
      <c r="D167" s="19">
        <v>5406.305</v>
      </c>
      <c r="E167" s="19">
        <v>0</v>
      </c>
      <c r="F167" s="19">
        <v>0</v>
      </c>
      <c r="G167" s="19">
        <v>0</v>
      </c>
      <c r="H167" s="19">
        <v>1</v>
      </c>
      <c r="I167" s="17">
        <v>0.828</v>
      </c>
      <c r="J167" s="17">
        <v>12.826</v>
      </c>
      <c r="K167" s="20">
        <v>4</v>
      </c>
      <c r="L167" s="20">
        <v>2</v>
      </c>
      <c r="M167" s="20">
        <v>0</v>
      </c>
      <c r="N167" s="20">
        <v>1</v>
      </c>
      <c r="O167" s="20">
        <v>0</v>
      </c>
      <c r="P167" s="20">
        <v>-12.413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399314</v>
      </c>
      <c r="B168" s="19" t="s">
        <v>236</v>
      </c>
      <c r="C168" s="19">
        <v>4382.309</v>
      </c>
      <c r="D168" s="19">
        <v>5061.553</v>
      </c>
      <c r="E168" s="19">
        <v>0</v>
      </c>
      <c r="F168" s="19">
        <v>0</v>
      </c>
      <c r="G168" s="19">
        <v>0</v>
      </c>
      <c r="H168" s="19">
        <v>1</v>
      </c>
      <c r="I168" s="17">
        <v>1.15</v>
      </c>
      <c r="J168" s="17">
        <v>14.415</v>
      </c>
      <c r="K168" s="20">
        <v>2</v>
      </c>
      <c r="L168" s="20">
        <v>1</v>
      </c>
      <c r="M168" s="20">
        <v>0</v>
      </c>
      <c r="N168" s="20">
        <v>0</v>
      </c>
      <c r="O168" s="20">
        <v>0</v>
      </c>
      <c r="P168" s="20">
        <v>-13.862</v>
      </c>
      <c r="Q168" s="20">
        <v>0</v>
      </c>
      <c r="R168" s="20">
        <v>-1</v>
      </c>
      <c r="S168" s="21"/>
      <c r="T168" s="21"/>
      <c r="U168" s="21"/>
      <c r="V168" s="21"/>
      <c r="W168" s="21"/>
    </row>
    <row r="169" ht="16.5" spans="1:23">
      <c r="A169" s="19">
        <v>399315</v>
      </c>
      <c r="B169" s="19" t="s">
        <v>237</v>
      </c>
      <c r="C169" s="19">
        <v>3786.956</v>
      </c>
      <c r="D169" s="19">
        <v>4621.61</v>
      </c>
      <c r="E169" s="19">
        <v>0</v>
      </c>
      <c r="F169" s="19">
        <v>0</v>
      </c>
      <c r="G169" s="19">
        <v>0</v>
      </c>
      <c r="H169" s="19">
        <v>1</v>
      </c>
      <c r="I169" s="17">
        <v>0.067</v>
      </c>
      <c r="J169" s="17">
        <v>18.115</v>
      </c>
      <c r="K169" s="20">
        <v>4</v>
      </c>
      <c r="L169" s="20">
        <v>0</v>
      </c>
      <c r="M169" s="20">
        <v>0</v>
      </c>
      <c r="N169" s="20">
        <v>0</v>
      </c>
      <c r="O169" s="20">
        <v>-1</v>
      </c>
      <c r="P169" s="20">
        <v>-51.817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399317</v>
      </c>
      <c r="B170" s="19" t="s">
        <v>238</v>
      </c>
      <c r="C170" s="19">
        <v>5672.951</v>
      </c>
      <c r="D170" s="19">
        <v>6697.496</v>
      </c>
      <c r="E170" s="19">
        <v>0</v>
      </c>
      <c r="F170" s="19">
        <v>0</v>
      </c>
      <c r="G170" s="19">
        <v>0</v>
      </c>
      <c r="H170" s="19">
        <v>1</v>
      </c>
      <c r="I170" s="17">
        <v>0.512</v>
      </c>
      <c r="J170" s="17">
        <v>15.731</v>
      </c>
      <c r="K170" s="20">
        <v>4</v>
      </c>
      <c r="L170" s="20">
        <v>2</v>
      </c>
      <c r="M170" s="20">
        <v>0</v>
      </c>
      <c r="N170" s="20">
        <v>0</v>
      </c>
      <c r="O170" s="20">
        <v>-1</v>
      </c>
      <c r="P170" s="20">
        <v>-20.521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399319</v>
      </c>
      <c r="B171" s="19" t="s">
        <v>239</v>
      </c>
      <c r="C171" s="19">
        <v>2386.943</v>
      </c>
      <c r="D171" s="19">
        <v>2940.642</v>
      </c>
      <c r="E171" s="19">
        <v>0</v>
      </c>
      <c r="F171" s="19">
        <v>0</v>
      </c>
      <c r="G171" s="19">
        <v>0</v>
      </c>
      <c r="H171" s="19">
        <v>1</v>
      </c>
      <c r="I171" s="17">
        <v>4.285</v>
      </c>
      <c r="J171" s="17">
        <v>22.307</v>
      </c>
      <c r="K171" s="20">
        <v>4</v>
      </c>
      <c r="L171" s="20">
        <v>1</v>
      </c>
      <c r="M171" s="20">
        <v>0</v>
      </c>
      <c r="N171" s="20">
        <v>0</v>
      </c>
      <c r="O171" s="20">
        <v>-1</v>
      </c>
      <c r="P171" s="20">
        <v>-10.171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399320</v>
      </c>
      <c r="B172" s="19" t="s">
        <v>50</v>
      </c>
      <c r="C172" s="19">
        <v>2128.379</v>
      </c>
      <c r="D172" s="19">
        <v>2225.845</v>
      </c>
      <c r="E172" s="19">
        <v>0</v>
      </c>
      <c r="F172" s="19">
        <v>0</v>
      </c>
      <c r="G172" s="19">
        <v>0</v>
      </c>
      <c r="H172" s="19">
        <v>1</v>
      </c>
      <c r="I172" s="17">
        <v>0.115</v>
      </c>
      <c r="J172" s="17">
        <v>4.489</v>
      </c>
      <c r="K172" s="20">
        <v>2</v>
      </c>
      <c r="L172" s="20">
        <v>1</v>
      </c>
      <c r="M172" s="20">
        <v>0</v>
      </c>
      <c r="N172" s="20">
        <v>0</v>
      </c>
      <c r="O172" s="20">
        <v>0</v>
      </c>
      <c r="P172" s="20">
        <v>-16.581</v>
      </c>
      <c r="Q172" s="20">
        <v>0</v>
      </c>
      <c r="R172" s="20">
        <v>-1</v>
      </c>
      <c r="S172" s="21"/>
      <c r="T172" s="21"/>
      <c r="U172" s="21"/>
      <c r="V172" s="21"/>
      <c r="W172" s="21"/>
    </row>
    <row r="173" ht="16.5" spans="1:23">
      <c r="A173" s="19">
        <v>399322</v>
      </c>
      <c r="B173" s="19" t="s">
        <v>240</v>
      </c>
      <c r="C173" s="19">
        <v>8758.903</v>
      </c>
      <c r="D173" s="19">
        <v>10037.207</v>
      </c>
      <c r="E173" s="19">
        <v>0</v>
      </c>
      <c r="F173" s="19">
        <v>0</v>
      </c>
      <c r="G173" s="19">
        <v>0</v>
      </c>
      <c r="H173" s="19">
        <v>1</v>
      </c>
      <c r="I173" s="17">
        <v>3.231</v>
      </c>
      <c r="J173" s="17">
        <v>15.555</v>
      </c>
      <c r="K173" s="20">
        <v>4</v>
      </c>
      <c r="L173" s="20">
        <v>2</v>
      </c>
      <c r="M173" s="20">
        <v>0</v>
      </c>
      <c r="N173" s="20">
        <v>1</v>
      </c>
      <c r="O173" s="20">
        <v>0</v>
      </c>
      <c r="P173" s="20">
        <v>-13.342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399326</v>
      </c>
      <c r="B174" s="19" t="s">
        <v>241</v>
      </c>
      <c r="C174" s="19">
        <v>4215.315</v>
      </c>
      <c r="D174" s="19">
        <v>5745.039</v>
      </c>
      <c r="E174" s="19">
        <v>0</v>
      </c>
      <c r="F174" s="19">
        <v>0</v>
      </c>
      <c r="G174" s="19">
        <v>0</v>
      </c>
      <c r="H174" s="19">
        <v>1</v>
      </c>
      <c r="I174" s="17">
        <v>0.519</v>
      </c>
      <c r="J174" s="17">
        <v>27.008</v>
      </c>
      <c r="K174" s="20">
        <v>4</v>
      </c>
      <c r="L174" s="20">
        <v>1</v>
      </c>
      <c r="M174" s="20">
        <v>0</v>
      </c>
      <c r="N174" s="20">
        <v>0</v>
      </c>
      <c r="O174" s="20">
        <v>-1</v>
      </c>
      <c r="P174" s="20">
        <v>-42.24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399328</v>
      </c>
      <c r="B175" s="19" t="s">
        <v>242</v>
      </c>
      <c r="C175" s="19">
        <v>8683.551</v>
      </c>
      <c r="D175" s="19">
        <v>10800.498</v>
      </c>
      <c r="E175" s="19">
        <v>0</v>
      </c>
      <c r="F175" s="19">
        <v>0</v>
      </c>
      <c r="G175" s="19">
        <v>0</v>
      </c>
      <c r="H175" s="19">
        <v>1</v>
      </c>
      <c r="I175" s="17">
        <v>2.398</v>
      </c>
      <c r="J175" s="17">
        <v>21.528</v>
      </c>
      <c r="K175" s="20">
        <v>4</v>
      </c>
      <c r="L175" s="20">
        <v>0</v>
      </c>
      <c r="M175" s="20">
        <v>-1</v>
      </c>
      <c r="N175" s="20">
        <v>1</v>
      </c>
      <c r="O175" s="20">
        <v>0</v>
      </c>
      <c r="P175" s="20">
        <v>-5.301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399330</v>
      </c>
      <c r="B176" s="19" t="s">
        <v>243</v>
      </c>
      <c r="C176" s="19">
        <v>4558.565</v>
      </c>
      <c r="D176" s="19">
        <v>5745.664</v>
      </c>
      <c r="E176" s="19">
        <v>0</v>
      </c>
      <c r="F176" s="19">
        <v>0</v>
      </c>
      <c r="G176" s="19">
        <v>0</v>
      </c>
      <c r="H176" s="19">
        <v>1</v>
      </c>
      <c r="I176" s="17">
        <v>0.785</v>
      </c>
      <c r="J176" s="17">
        <v>21.283</v>
      </c>
      <c r="K176" s="20">
        <v>4</v>
      </c>
      <c r="L176" s="20">
        <v>0</v>
      </c>
      <c r="M176" s="20">
        <v>0</v>
      </c>
      <c r="N176" s="20">
        <v>1</v>
      </c>
      <c r="O176" s="20">
        <v>0</v>
      </c>
      <c r="P176" s="20">
        <v>-0.361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399333</v>
      </c>
      <c r="B177" s="19" t="s">
        <v>244</v>
      </c>
      <c r="C177" s="19">
        <v>7909.913</v>
      </c>
      <c r="D177" s="19">
        <v>9810.377</v>
      </c>
      <c r="E177" s="19">
        <v>0</v>
      </c>
      <c r="F177" s="19">
        <v>0</v>
      </c>
      <c r="G177" s="19">
        <v>0</v>
      </c>
      <c r="H177" s="19">
        <v>1</v>
      </c>
      <c r="I177" s="17">
        <v>0.542</v>
      </c>
      <c r="J177" s="17">
        <v>19.809</v>
      </c>
      <c r="K177" s="20">
        <v>4</v>
      </c>
      <c r="L177" s="20">
        <v>0</v>
      </c>
      <c r="M177" s="20">
        <v>0</v>
      </c>
      <c r="N177" s="20">
        <v>0</v>
      </c>
      <c r="O177" s="20">
        <v>-1</v>
      </c>
      <c r="P177" s="20">
        <v>-49.301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399337</v>
      </c>
      <c r="B178" s="19" t="s">
        <v>245</v>
      </c>
      <c r="C178" s="19">
        <v>4633.344</v>
      </c>
      <c r="D178" s="19">
        <v>6330.064</v>
      </c>
      <c r="E178" s="19">
        <v>0</v>
      </c>
      <c r="F178" s="19">
        <v>0</v>
      </c>
      <c r="G178" s="19">
        <v>0</v>
      </c>
      <c r="H178" s="19">
        <v>1</v>
      </c>
      <c r="I178" s="17">
        <v>2.394</v>
      </c>
      <c r="J178" s="17">
        <v>28.557</v>
      </c>
      <c r="K178" s="20">
        <v>4</v>
      </c>
      <c r="L178" s="20">
        <v>2</v>
      </c>
      <c r="M178" s="20">
        <v>-1</v>
      </c>
      <c r="N178" s="20">
        <v>1</v>
      </c>
      <c r="O178" s="20">
        <v>0</v>
      </c>
      <c r="P178" s="20">
        <v>0.62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399341</v>
      </c>
      <c r="B179" s="19" t="s">
        <v>246</v>
      </c>
      <c r="C179" s="19">
        <v>1464.749</v>
      </c>
      <c r="D179" s="19">
        <v>1680.958</v>
      </c>
      <c r="E179" s="19">
        <v>0</v>
      </c>
      <c r="F179" s="19">
        <v>0</v>
      </c>
      <c r="G179" s="19">
        <v>0</v>
      </c>
      <c r="H179" s="19">
        <v>1</v>
      </c>
      <c r="I179" s="17">
        <v>0.337</v>
      </c>
      <c r="J179" s="17">
        <v>13.156</v>
      </c>
      <c r="K179" s="20">
        <v>4</v>
      </c>
      <c r="L179" s="20">
        <v>0</v>
      </c>
      <c r="M179" s="20">
        <v>0</v>
      </c>
      <c r="N179" s="20">
        <v>1</v>
      </c>
      <c r="O179" s="20">
        <v>0</v>
      </c>
      <c r="P179" s="20">
        <v>-2.248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399344</v>
      </c>
      <c r="B180" s="19" t="s">
        <v>247</v>
      </c>
      <c r="C180" s="19">
        <v>5742.655</v>
      </c>
      <c r="D180" s="19">
        <v>7291.252</v>
      </c>
      <c r="E180" s="19">
        <v>0</v>
      </c>
      <c r="F180" s="19">
        <v>0</v>
      </c>
      <c r="G180" s="19">
        <v>0</v>
      </c>
      <c r="H180" s="19">
        <v>1</v>
      </c>
      <c r="I180" s="17">
        <v>0.814</v>
      </c>
      <c r="J180" s="17">
        <v>21.88</v>
      </c>
      <c r="K180" s="20">
        <v>4</v>
      </c>
      <c r="L180" s="20">
        <v>1</v>
      </c>
      <c r="M180" s="20">
        <v>0</v>
      </c>
      <c r="N180" s="20">
        <v>0</v>
      </c>
      <c r="O180" s="20">
        <v>-1</v>
      </c>
      <c r="P180" s="20">
        <v>-4.83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399346</v>
      </c>
      <c r="B181" s="19" t="s">
        <v>248</v>
      </c>
      <c r="C181" s="19">
        <v>3009.612</v>
      </c>
      <c r="D181" s="19">
        <v>4134.429</v>
      </c>
      <c r="E181" s="19">
        <v>0</v>
      </c>
      <c r="F181" s="19">
        <v>0</v>
      </c>
      <c r="G181" s="19">
        <v>0</v>
      </c>
      <c r="H181" s="19">
        <v>1</v>
      </c>
      <c r="I181" s="17">
        <v>3.737</v>
      </c>
      <c r="J181" s="17">
        <v>29.926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-7.824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399350</v>
      </c>
      <c r="B182" s="19" t="s">
        <v>249</v>
      </c>
      <c r="C182" s="19">
        <v>2114.297</v>
      </c>
      <c r="D182" s="19">
        <v>2774.747</v>
      </c>
      <c r="E182" s="19">
        <v>0</v>
      </c>
      <c r="F182" s="19">
        <v>0</v>
      </c>
      <c r="G182" s="19">
        <v>0</v>
      </c>
      <c r="H182" s="19">
        <v>1</v>
      </c>
      <c r="I182" s="17">
        <v>8.511</v>
      </c>
      <c r="J182" s="17">
        <v>30.287</v>
      </c>
      <c r="K182" s="20">
        <v>4</v>
      </c>
      <c r="L182" s="20">
        <v>2</v>
      </c>
      <c r="M182" s="20">
        <v>0</v>
      </c>
      <c r="N182" s="20">
        <v>0</v>
      </c>
      <c r="O182" s="20">
        <v>0</v>
      </c>
      <c r="P182" s="20">
        <v>-0.551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399354</v>
      </c>
      <c r="B183" s="19" t="s">
        <v>250</v>
      </c>
      <c r="C183" s="19">
        <v>7294.318</v>
      </c>
      <c r="D183" s="19">
        <v>8275.848</v>
      </c>
      <c r="E183" s="19">
        <v>0</v>
      </c>
      <c r="F183" s="19">
        <v>0</v>
      </c>
      <c r="G183" s="19">
        <v>0</v>
      </c>
      <c r="H183" s="19">
        <v>1</v>
      </c>
      <c r="I183" s="17">
        <v>1.767</v>
      </c>
      <c r="J183" s="17">
        <v>13.417</v>
      </c>
      <c r="K183" s="20">
        <v>2</v>
      </c>
      <c r="L183" s="20">
        <v>1</v>
      </c>
      <c r="M183" s="20">
        <v>0</v>
      </c>
      <c r="N183" s="20">
        <v>0</v>
      </c>
      <c r="O183" s="20">
        <v>0</v>
      </c>
      <c r="P183" s="20">
        <v>-16.728</v>
      </c>
      <c r="Q183" s="20">
        <v>0</v>
      </c>
      <c r="R183" s="20">
        <v>-1</v>
      </c>
      <c r="S183" s="21"/>
      <c r="T183" s="21"/>
      <c r="U183" s="21"/>
      <c r="V183" s="21"/>
      <c r="W183" s="21"/>
    </row>
    <row r="184" ht="16.5" spans="1:23">
      <c r="A184" s="19">
        <v>399357</v>
      </c>
      <c r="B184" s="19" t="s">
        <v>251</v>
      </c>
      <c r="C184" s="19">
        <v>3007.708</v>
      </c>
      <c r="D184" s="19">
        <v>3459.162</v>
      </c>
      <c r="E184" s="19">
        <v>0</v>
      </c>
      <c r="F184" s="19">
        <v>0</v>
      </c>
      <c r="G184" s="19">
        <v>0</v>
      </c>
      <c r="H184" s="19">
        <v>1</v>
      </c>
      <c r="I184" s="17">
        <v>2.221</v>
      </c>
      <c r="J184" s="17">
        <v>14.982</v>
      </c>
      <c r="K184" s="20">
        <v>4</v>
      </c>
      <c r="L184" s="20">
        <v>0</v>
      </c>
      <c r="M184" s="20">
        <v>0</v>
      </c>
      <c r="N184" s="20">
        <v>0</v>
      </c>
      <c r="O184" s="20">
        <v>-1</v>
      </c>
      <c r="P184" s="20">
        <v>-2.497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399358</v>
      </c>
      <c r="B185" s="19" t="s">
        <v>252</v>
      </c>
      <c r="C185" s="19">
        <v>4261.32</v>
      </c>
      <c r="D185" s="19">
        <v>5325.892</v>
      </c>
      <c r="E185" s="19">
        <v>0</v>
      </c>
      <c r="F185" s="19">
        <v>0</v>
      </c>
      <c r="G185" s="19">
        <v>0</v>
      </c>
      <c r="H185" s="19">
        <v>1</v>
      </c>
      <c r="I185" s="17">
        <v>6.099</v>
      </c>
      <c r="J185" s="17">
        <v>24.868</v>
      </c>
      <c r="K185" s="20">
        <v>4</v>
      </c>
      <c r="L185" s="20">
        <v>1</v>
      </c>
      <c r="M185" s="20">
        <v>0</v>
      </c>
      <c r="N185" s="20">
        <v>0</v>
      </c>
      <c r="O185" s="20">
        <v>0</v>
      </c>
      <c r="P185" s="20">
        <v>-7.099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399362</v>
      </c>
      <c r="B186" s="19" t="s">
        <v>253</v>
      </c>
      <c r="C186" s="19">
        <v>6356.922</v>
      </c>
      <c r="D186" s="19">
        <v>8512.143</v>
      </c>
      <c r="E186" s="19">
        <v>0</v>
      </c>
      <c r="F186" s="19">
        <v>0</v>
      </c>
      <c r="G186" s="19">
        <v>0</v>
      </c>
      <c r="H186" s="19">
        <v>1</v>
      </c>
      <c r="I186" s="17">
        <v>0.543</v>
      </c>
      <c r="J186" s="17">
        <v>25.725</v>
      </c>
      <c r="K186" s="20">
        <v>3</v>
      </c>
      <c r="L186" s="20">
        <v>0</v>
      </c>
      <c r="M186" s="20">
        <v>0</v>
      </c>
      <c r="N186" s="20">
        <v>-1</v>
      </c>
      <c r="O186" s="20">
        <v>0</v>
      </c>
      <c r="P186" s="20">
        <v>-15.362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399365</v>
      </c>
      <c r="B187" s="19" t="s">
        <v>254</v>
      </c>
      <c r="C187" s="19">
        <v>11630.772</v>
      </c>
      <c r="D187" s="19">
        <v>12797.921</v>
      </c>
      <c r="E187" s="19">
        <v>0</v>
      </c>
      <c r="F187" s="19">
        <v>0</v>
      </c>
      <c r="G187" s="19">
        <v>0</v>
      </c>
      <c r="H187" s="19">
        <v>1</v>
      </c>
      <c r="I187" s="17">
        <v>0.162</v>
      </c>
      <c r="J187" s="17">
        <v>9.267</v>
      </c>
      <c r="K187" s="20">
        <v>4</v>
      </c>
      <c r="L187" s="20">
        <v>1</v>
      </c>
      <c r="M187" s="20">
        <v>0</v>
      </c>
      <c r="N187" s="20">
        <v>0</v>
      </c>
      <c r="O187" s="20">
        <v>0</v>
      </c>
      <c r="P187" s="20">
        <v>-42.038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399366</v>
      </c>
      <c r="B188" s="19" t="s">
        <v>255</v>
      </c>
      <c r="C188" s="19">
        <v>1641.02</v>
      </c>
      <c r="D188" s="19">
        <v>2390.302</v>
      </c>
      <c r="E188" s="19">
        <v>0</v>
      </c>
      <c r="F188" s="19">
        <v>0</v>
      </c>
      <c r="G188" s="19">
        <v>0</v>
      </c>
      <c r="H188" s="19">
        <v>1</v>
      </c>
      <c r="I188" s="17">
        <v>3.481</v>
      </c>
      <c r="J188" s="17">
        <v>33.736</v>
      </c>
      <c r="K188" s="20">
        <v>4</v>
      </c>
      <c r="L188" s="20">
        <v>1</v>
      </c>
      <c r="M188" s="20">
        <v>0</v>
      </c>
      <c r="N188" s="20">
        <v>1</v>
      </c>
      <c r="O188" s="20">
        <v>-1</v>
      </c>
      <c r="P188" s="20">
        <v>-10.093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399370</v>
      </c>
      <c r="B189" s="19" t="s">
        <v>256</v>
      </c>
      <c r="C189" s="19">
        <v>3829.315</v>
      </c>
      <c r="D189" s="19">
        <v>4849.246</v>
      </c>
      <c r="E189" s="19">
        <v>0</v>
      </c>
      <c r="F189" s="19">
        <v>0</v>
      </c>
      <c r="G189" s="19">
        <v>0</v>
      </c>
      <c r="H189" s="19">
        <v>1</v>
      </c>
      <c r="I189" s="17">
        <v>1.437</v>
      </c>
      <c r="J189" s="17">
        <v>22.167</v>
      </c>
      <c r="K189" s="20">
        <v>4</v>
      </c>
      <c r="L189" s="20">
        <v>1</v>
      </c>
      <c r="M189" s="20">
        <v>0</v>
      </c>
      <c r="N189" s="20">
        <v>0</v>
      </c>
      <c r="O189" s="20">
        <v>0</v>
      </c>
      <c r="P189" s="20">
        <v>-3.714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399371</v>
      </c>
      <c r="B190" s="19" t="s">
        <v>257</v>
      </c>
      <c r="C190" s="19">
        <v>6641.367</v>
      </c>
      <c r="D190" s="19">
        <v>7089.078</v>
      </c>
      <c r="E190" s="19">
        <v>0</v>
      </c>
      <c r="F190" s="19">
        <v>0</v>
      </c>
      <c r="G190" s="19">
        <v>0</v>
      </c>
      <c r="H190" s="19">
        <v>1</v>
      </c>
      <c r="I190" s="17">
        <v>0.192</v>
      </c>
      <c r="J190" s="17">
        <v>6.495</v>
      </c>
      <c r="K190" s="20">
        <v>4</v>
      </c>
      <c r="L190" s="20">
        <v>2</v>
      </c>
      <c r="M190" s="20">
        <v>0</v>
      </c>
      <c r="N190" s="20">
        <v>0</v>
      </c>
      <c r="O190" s="20">
        <v>-1</v>
      </c>
      <c r="P190" s="20">
        <v>-19.57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399372</v>
      </c>
      <c r="B191" s="19" t="s">
        <v>258</v>
      </c>
      <c r="C191" s="19">
        <v>3993.553</v>
      </c>
      <c r="D191" s="19">
        <v>5098.21</v>
      </c>
      <c r="E191" s="19">
        <v>0</v>
      </c>
      <c r="F191" s="19">
        <v>0</v>
      </c>
      <c r="G191" s="19">
        <v>0</v>
      </c>
      <c r="H191" s="19">
        <v>1</v>
      </c>
      <c r="I191" s="17">
        <v>2.109</v>
      </c>
      <c r="J191" s="17">
        <v>23.319</v>
      </c>
      <c r="K191" s="20">
        <v>4</v>
      </c>
      <c r="L191" s="20">
        <v>1</v>
      </c>
      <c r="M191" s="20">
        <v>0</v>
      </c>
      <c r="N191" s="20">
        <v>0</v>
      </c>
      <c r="O191" s="20">
        <v>0</v>
      </c>
      <c r="P191" s="20">
        <v>-3.001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399374</v>
      </c>
      <c r="B192" s="19" t="s">
        <v>259</v>
      </c>
      <c r="C192" s="19">
        <v>3486.625</v>
      </c>
      <c r="D192" s="19">
        <v>4292.808</v>
      </c>
      <c r="E192" s="19">
        <v>0</v>
      </c>
      <c r="F192" s="19">
        <v>0</v>
      </c>
      <c r="G192" s="19">
        <v>0</v>
      </c>
      <c r="H192" s="19">
        <v>1</v>
      </c>
      <c r="I192" s="17">
        <v>0.888</v>
      </c>
      <c r="J192" s="17">
        <v>19.501</v>
      </c>
      <c r="K192" s="20">
        <v>4</v>
      </c>
      <c r="L192" s="20">
        <v>2</v>
      </c>
      <c r="M192" s="20">
        <v>0</v>
      </c>
      <c r="N192" s="20">
        <v>0</v>
      </c>
      <c r="O192" s="20">
        <v>0</v>
      </c>
      <c r="P192" s="20">
        <v>-19.233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399375</v>
      </c>
      <c r="B193" s="19" t="s">
        <v>260</v>
      </c>
      <c r="C193" s="19">
        <v>4982.138</v>
      </c>
      <c r="D193" s="19">
        <v>5614.411</v>
      </c>
      <c r="E193" s="19">
        <v>0</v>
      </c>
      <c r="F193" s="19">
        <v>0</v>
      </c>
      <c r="G193" s="19">
        <v>0</v>
      </c>
      <c r="H193" s="19">
        <v>1</v>
      </c>
      <c r="I193" s="17">
        <v>2.037</v>
      </c>
      <c r="J193" s="17">
        <v>13.07</v>
      </c>
      <c r="K193" s="20">
        <v>2</v>
      </c>
      <c r="L193" s="20">
        <v>1</v>
      </c>
      <c r="M193" s="20">
        <v>0</v>
      </c>
      <c r="N193" s="20">
        <v>0</v>
      </c>
      <c r="O193" s="20">
        <v>0</v>
      </c>
      <c r="P193" s="20">
        <v>-22.335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399377</v>
      </c>
      <c r="B194" s="19" t="s">
        <v>261</v>
      </c>
      <c r="C194" s="19">
        <v>6558.803</v>
      </c>
      <c r="D194" s="19">
        <v>7551.813</v>
      </c>
      <c r="E194" s="19">
        <v>0</v>
      </c>
      <c r="F194" s="19">
        <v>0</v>
      </c>
      <c r="G194" s="19">
        <v>0</v>
      </c>
      <c r="H194" s="19">
        <v>1</v>
      </c>
      <c r="I194" s="17">
        <v>0.945</v>
      </c>
      <c r="J194" s="17">
        <v>13.97</v>
      </c>
      <c r="K194" s="20">
        <v>3</v>
      </c>
      <c r="L194" s="20">
        <v>0</v>
      </c>
      <c r="M194" s="20">
        <v>0</v>
      </c>
      <c r="N194" s="20">
        <v>0</v>
      </c>
      <c r="O194" s="20">
        <v>0</v>
      </c>
      <c r="P194" s="20">
        <v>-33.732</v>
      </c>
      <c r="Q194" s="20">
        <v>0</v>
      </c>
      <c r="R194" s="20">
        <v>1</v>
      </c>
      <c r="S194" s="21"/>
      <c r="T194" s="21"/>
      <c r="U194" s="21"/>
      <c r="V194" s="21"/>
      <c r="W194" s="21"/>
    </row>
    <row r="195" ht="16.5" spans="1:23">
      <c r="A195" s="19">
        <v>399378</v>
      </c>
      <c r="B195" s="19" t="s">
        <v>262</v>
      </c>
      <c r="C195" s="19">
        <v>2424.672</v>
      </c>
      <c r="D195" s="19">
        <v>2844.816</v>
      </c>
      <c r="E195" s="19">
        <v>0</v>
      </c>
      <c r="F195" s="19">
        <v>0</v>
      </c>
      <c r="G195" s="19">
        <v>0</v>
      </c>
      <c r="H195" s="19">
        <v>1</v>
      </c>
      <c r="I195" s="17">
        <v>1.626</v>
      </c>
      <c r="J195" s="17">
        <v>16.155</v>
      </c>
      <c r="K195" s="20">
        <v>4</v>
      </c>
      <c r="L195" s="20">
        <v>1</v>
      </c>
      <c r="M195" s="20">
        <v>0</v>
      </c>
      <c r="N195" s="20">
        <v>0</v>
      </c>
      <c r="O195" s="20">
        <v>0</v>
      </c>
      <c r="P195" s="20">
        <v>-2.657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399379</v>
      </c>
      <c r="B196" s="19" t="s">
        <v>263</v>
      </c>
      <c r="C196" s="19">
        <v>7875.404</v>
      </c>
      <c r="D196" s="19">
        <v>9199.553</v>
      </c>
      <c r="E196" s="19">
        <v>0</v>
      </c>
      <c r="F196" s="19">
        <v>0</v>
      </c>
      <c r="G196" s="19">
        <v>0</v>
      </c>
      <c r="H196" s="19">
        <v>1</v>
      </c>
      <c r="I196" s="17">
        <v>0.308</v>
      </c>
      <c r="J196" s="17">
        <v>14.657</v>
      </c>
      <c r="K196" s="20">
        <v>4</v>
      </c>
      <c r="L196" s="20">
        <v>0</v>
      </c>
      <c r="M196" s="20">
        <v>0</v>
      </c>
      <c r="N196" s="20">
        <v>0</v>
      </c>
      <c r="O196" s="20">
        <v>0</v>
      </c>
      <c r="P196" s="20">
        <v>-2.169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399380</v>
      </c>
      <c r="B197" s="19" t="s">
        <v>264</v>
      </c>
      <c r="C197" s="19">
        <v>1547.466</v>
      </c>
      <c r="D197" s="19">
        <v>1821.378</v>
      </c>
      <c r="E197" s="19">
        <v>0</v>
      </c>
      <c r="F197" s="19">
        <v>0</v>
      </c>
      <c r="G197" s="19">
        <v>0</v>
      </c>
      <c r="H197" s="19">
        <v>1</v>
      </c>
      <c r="I197" s="17">
        <v>0.391</v>
      </c>
      <c r="J197" s="17">
        <v>15.371</v>
      </c>
      <c r="K197" s="20">
        <v>4</v>
      </c>
      <c r="L197" s="20">
        <v>0</v>
      </c>
      <c r="M197" s="20">
        <v>0</v>
      </c>
      <c r="N197" s="20">
        <v>0</v>
      </c>
      <c r="O197" s="20">
        <v>0</v>
      </c>
      <c r="P197" s="20">
        <v>-4.152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399381</v>
      </c>
      <c r="B198" s="19" t="s">
        <v>265</v>
      </c>
      <c r="C198" s="19">
        <v>2730.878</v>
      </c>
      <c r="D198" s="19">
        <v>2975.524</v>
      </c>
      <c r="E198" s="19">
        <v>0</v>
      </c>
      <c r="F198" s="19">
        <v>0</v>
      </c>
      <c r="G198" s="19">
        <v>0</v>
      </c>
      <c r="H198" s="19">
        <v>1</v>
      </c>
      <c r="I198" s="17">
        <v>3.761</v>
      </c>
      <c r="J198" s="17">
        <v>11.673</v>
      </c>
      <c r="K198" s="20">
        <v>2</v>
      </c>
      <c r="L198" s="20">
        <v>2</v>
      </c>
      <c r="M198" s="20">
        <v>0</v>
      </c>
      <c r="N198" s="20">
        <v>0</v>
      </c>
      <c r="O198" s="20">
        <v>0</v>
      </c>
      <c r="P198" s="20">
        <v>-3.314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399382</v>
      </c>
      <c r="B199" s="19" t="s">
        <v>266</v>
      </c>
      <c r="C199" s="19">
        <v>2541.402</v>
      </c>
      <c r="D199" s="19">
        <v>3292.168</v>
      </c>
      <c r="E199" s="19">
        <v>0</v>
      </c>
      <c r="F199" s="19">
        <v>0</v>
      </c>
      <c r="G199" s="19">
        <v>0</v>
      </c>
      <c r="H199" s="19">
        <v>1</v>
      </c>
      <c r="I199" s="17">
        <v>1.966</v>
      </c>
      <c r="J199" s="17">
        <v>24.322</v>
      </c>
      <c r="K199" s="20">
        <v>3</v>
      </c>
      <c r="L199" s="20">
        <v>2</v>
      </c>
      <c r="M199" s="20">
        <v>0</v>
      </c>
      <c r="N199" s="20">
        <v>0</v>
      </c>
      <c r="O199" s="20">
        <v>0</v>
      </c>
      <c r="P199" s="20">
        <v>-0.83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399383</v>
      </c>
      <c r="B200" s="19" t="s">
        <v>267</v>
      </c>
      <c r="C200" s="19">
        <v>2343.376</v>
      </c>
      <c r="D200" s="19">
        <v>2845.463</v>
      </c>
      <c r="E200" s="19">
        <v>0</v>
      </c>
      <c r="F200" s="19">
        <v>0</v>
      </c>
      <c r="G200" s="19">
        <v>0</v>
      </c>
      <c r="H200" s="19">
        <v>1</v>
      </c>
      <c r="I200" s="17">
        <v>3.992</v>
      </c>
      <c r="J200" s="17">
        <v>20.933</v>
      </c>
      <c r="K200" s="20">
        <v>0</v>
      </c>
      <c r="L200" s="20">
        <v>0</v>
      </c>
      <c r="M200" s="20">
        <v>1</v>
      </c>
      <c r="N200" s="20">
        <v>0</v>
      </c>
      <c r="O200" s="20">
        <v>0</v>
      </c>
      <c r="P200" s="20">
        <v>-2.315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399390</v>
      </c>
      <c r="B201" s="19" t="s">
        <v>268</v>
      </c>
      <c r="C201" s="19">
        <v>2547.242</v>
      </c>
      <c r="D201" s="19">
        <v>2699.59</v>
      </c>
      <c r="E201" s="19">
        <v>0</v>
      </c>
      <c r="F201" s="19">
        <v>0</v>
      </c>
      <c r="G201" s="19">
        <v>0</v>
      </c>
      <c r="H201" s="19">
        <v>1</v>
      </c>
      <c r="I201" s="17">
        <v>2.185</v>
      </c>
      <c r="J201" s="17">
        <v>7.705</v>
      </c>
      <c r="K201" s="20">
        <v>4</v>
      </c>
      <c r="L201" s="20">
        <v>1</v>
      </c>
      <c r="M201" s="20">
        <v>0</v>
      </c>
      <c r="N201" s="20">
        <v>1</v>
      </c>
      <c r="O201" s="20">
        <v>0</v>
      </c>
      <c r="P201" s="20">
        <v>5.3</v>
      </c>
      <c r="Q201" s="20">
        <v>0</v>
      </c>
      <c r="R201" s="20">
        <v>1</v>
      </c>
      <c r="S201" s="21"/>
      <c r="T201" s="21"/>
      <c r="U201" s="21"/>
      <c r="V201" s="21"/>
      <c r="W201" s="21"/>
    </row>
    <row r="202" ht="16.5" spans="1:23">
      <c r="A202" s="19">
        <v>399395</v>
      </c>
      <c r="B202" s="19" t="s">
        <v>269</v>
      </c>
      <c r="C202" s="19">
        <v>5733.938</v>
      </c>
      <c r="D202" s="19">
        <v>8122.07</v>
      </c>
      <c r="E202" s="19">
        <v>0</v>
      </c>
      <c r="F202" s="19">
        <v>0</v>
      </c>
      <c r="G202" s="19">
        <v>0</v>
      </c>
      <c r="H202" s="19">
        <v>1</v>
      </c>
      <c r="I202" s="17">
        <v>3.858</v>
      </c>
      <c r="J202" s="17">
        <v>32.127</v>
      </c>
      <c r="K202" s="20">
        <v>4</v>
      </c>
      <c r="L202" s="20">
        <v>1</v>
      </c>
      <c r="M202" s="20">
        <v>0</v>
      </c>
      <c r="N202" s="20">
        <v>0</v>
      </c>
      <c r="O202" s="20">
        <v>-1</v>
      </c>
      <c r="P202" s="20">
        <v>-5.671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399399</v>
      </c>
      <c r="B203" s="19" t="s">
        <v>270</v>
      </c>
      <c r="C203" s="19">
        <v>7053.257</v>
      </c>
      <c r="D203" s="19">
        <v>8084.358</v>
      </c>
      <c r="E203" s="19">
        <v>0</v>
      </c>
      <c r="F203" s="19">
        <v>0</v>
      </c>
      <c r="G203" s="19">
        <v>0</v>
      </c>
      <c r="H203" s="19">
        <v>1</v>
      </c>
      <c r="I203" s="17">
        <v>1.601</v>
      </c>
      <c r="J203" s="17">
        <v>14.151</v>
      </c>
      <c r="K203" s="20">
        <v>4</v>
      </c>
      <c r="L203" s="20">
        <v>1</v>
      </c>
      <c r="M203" s="20">
        <v>0</v>
      </c>
      <c r="N203" s="20">
        <v>0</v>
      </c>
      <c r="O203" s="20">
        <v>0</v>
      </c>
      <c r="P203" s="20">
        <v>-4.357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399400</v>
      </c>
      <c r="B204" s="19" t="s">
        <v>271</v>
      </c>
      <c r="C204" s="19">
        <v>3522.038</v>
      </c>
      <c r="D204" s="19">
        <v>4122.326</v>
      </c>
      <c r="E204" s="19">
        <v>0</v>
      </c>
      <c r="F204" s="19">
        <v>0</v>
      </c>
      <c r="G204" s="19">
        <v>0</v>
      </c>
      <c r="H204" s="19">
        <v>1</v>
      </c>
      <c r="I204" s="17">
        <v>0.928</v>
      </c>
      <c r="J204" s="17">
        <v>15.354</v>
      </c>
      <c r="K204" s="20">
        <v>4</v>
      </c>
      <c r="L204" s="20">
        <v>1</v>
      </c>
      <c r="M204" s="20">
        <v>0</v>
      </c>
      <c r="N204" s="20">
        <v>0</v>
      </c>
      <c r="O204" s="20">
        <v>0</v>
      </c>
      <c r="P204" s="20">
        <v>-9.329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399402</v>
      </c>
      <c r="B205" s="19" t="s">
        <v>272</v>
      </c>
      <c r="C205" s="19">
        <v>3021.899</v>
      </c>
      <c r="D205" s="19">
        <v>3646.478</v>
      </c>
      <c r="E205" s="19">
        <v>0</v>
      </c>
      <c r="F205" s="19">
        <v>0</v>
      </c>
      <c r="G205" s="19">
        <v>0</v>
      </c>
      <c r="H205" s="19">
        <v>1</v>
      </c>
      <c r="I205" s="17">
        <v>2.368</v>
      </c>
      <c r="J205" s="17">
        <v>19.09</v>
      </c>
      <c r="K205" s="20">
        <v>4</v>
      </c>
      <c r="L205" s="20">
        <v>1</v>
      </c>
      <c r="M205" s="20">
        <v>0</v>
      </c>
      <c r="N205" s="20">
        <v>0</v>
      </c>
      <c r="O205" s="20">
        <v>0</v>
      </c>
      <c r="P205" s="20">
        <v>-9.681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399404</v>
      </c>
      <c r="B206" s="19" t="s">
        <v>273</v>
      </c>
      <c r="C206" s="19">
        <v>6073.034</v>
      </c>
      <c r="D206" s="19">
        <v>6681.427</v>
      </c>
      <c r="E206" s="19">
        <v>0</v>
      </c>
      <c r="F206" s="19">
        <v>0</v>
      </c>
      <c r="G206" s="19">
        <v>0</v>
      </c>
      <c r="H206" s="19">
        <v>1</v>
      </c>
      <c r="I206" s="17">
        <v>1.799</v>
      </c>
      <c r="J206" s="17">
        <v>10.741</v>
      </c>
      <c r="K206" s="20">
        <v>4</v>
      </c>
      <c r="L206" s="20">
        <v>1</v>
      </c>
      <c r="M206" s="20">
        <v>0</v>
      </c>
      <c r="N206" s="20">
        <v>0</v>
      </c>
      <c r="O206" s="20">
        <v>0</v>
      </c>
      <c r="P206" s="20">
        <v>-8.449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399405</v>
      </c>
      <c r="B207" s="19" t="s">
        <v>274</v>
      </c>
      <c r="C207" s="19">
        <v>2202.772</v>
      </c>
      <c r="D207" s="19">
        <v>3074.987</v>
      </c>
      <c r="E207" s="19">
        <v>0</v>
      </c>
      <c r="F207" s="19">
        <v>0</v>
      </c>
      <c r="G207" s="19">
        <v>0</v>
      </c>
      <c r="H207" s="19">
        <v>1</v>
      </c>
      <c r="I207" s="17">
        <v>2.841</v>
      </c>
      <c r="J207" s="17">
        <v>30.4</v>
      </c>
      <c r="K207" s="20">
        <v>4</v>
      </c>
      <c r="L207" s="20">
        <v>1</v>
      </c>
      <c r="M207" s="20">
        <v>0</v>
      </c>
      <c r="N207" s="20">
        <v>0</v>
      </c>
      <c r="O207" s="20">
        <v>0</v>
      </c>
      <c r="P207" s="20">
        <v>-11.114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399406</v>
      </c>
      <c r="B208" s="19" t="s">
        <v>275</v>
      </c>
      <c r="C208" s="19">
        <v>12309.838</v>
      </c>
      <c r="D208" s="19">
        <v>13367.5</v>
      </c>
      <c r="E208" s="19">
        <v>0</v>
      </c>
      <c r="F208" s="19">
        <v>0</v>
      </c>
      <c r="G208" s="19">
        <v>0</v>
      </c>
      <c r="H208" s="19">
        <v>1</v>
      </c>
      <c r="I208" s="17">
        <v>1.336</v>
      </c>
      <c r="J208" s="17">
        <v>9.142</v>
      </c>
      <c r="K208" s="20">
        <v>4</v>
      </c>
      <c r="L208" s="20">
        <v>1</v>
      </c>
      <c r="M208" s="20">
        <v>0</v>
      </c>
      <c r="N208" s="20">
        <v>0</v>
      </c>
      <c r="O208" s="20">
        <v>0</v>
      </c>
      <c r="P208" s="20">
        <v>-17.053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399408</v>
      </c>
      <c r="B209" s="19" t="s">
        <v>276</v>
      </c>
      <c r="C209" s="19">
        <v>13861.348</v>
      </c>
      <c r="D209" s="19">
        <v>15218.165</v>
      </c>
      <c r="E209" s="19">
        <v>0</v>
      </c>
      <c r="F209" s="19">
        <v>0</v>
      </c>
      <c r="G209" s="19">
        <v>0</v>
      </c>
      <c r="H209" s="19">
        <v>1</v>
      </c>
      <c r="I209" s="17">
        <v>0.727</v>
      </c>
      <c r="J209" s="17">
        <v>9.578</v>
      </c>
      <c r="K209" s="20">
        <v>4</v>
      </c>
      <c r="L209" s="20">
        <v>1</v>
      </c>
      <c r="M209" s="20">
        <v>0</v>
      </c>
      <c r="N209" s="20">
        <v>0</v>
      </c>
      <c r="O209" s="20">
        <v>0</v>
      </c>
      <c r="P209" s="20">
        <v>-9.582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399411</v>
      </c>
      <c r="B210" s="19" t="s">
        <v>277</v>
      </c>
      <c r="C210" s="19">
        <v>3352.426</v>
      </c>
      <c r="D210" s="19">
        <v>3550.899</v>
      </c>
      <c r="E210" s="19">
        <v>0</v>
      </c>
      <c r="F210" s="19">
        <v>0</v>
      </c>
      <c r="G210" s="19">
        <v>0</v>
      </c>
      <c r="H210" s="19">
        <v>1</v>
      </c>
      <c r="I210" s="17">
        <v>1.144</v>
      </c>
      <c r="J210" s="17">
        <v>6.669</v>
      </c>
      <c r="K210" s="20">
        <v>4</v>
      </c>
      <c r="L210" s="20">
        <v>1</v>
      </c>
      <c r="M210" s="20">
        <v>0</v>
      </c>
      <c r="N210" s="20">
        <v>0</v>
      </c>
      <c r="O210" s="20">
        <v>0</v>
      </c>
      <c r="P210" s="20">
        <v>-13.785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399412</v>
      </c>
      <c r="B211" s="19" t="s">
        <v>278</v>
      </c>
      <c r="C211" s="19">
        <v>2205.886</v>
      </c>
      <c r="D211" s="19">
        <v>2898.262</v>
      </c>
      <c r="E211" s="19">
        <v>0</v>
      </c>
      <c r="F211" s="19">
        <v>0</v>
      </c>
      <c r="G211" s="19">
        <v>0</v>
      </c>
      <c r="H211" s="19">
        <v>1</v>
      </c>
      <c r="I211" s="17">
        <v>5.401</v>
      </c>
      <c r="J211" s="17">
        <v>28</v>
      </c>
      <c r="K211" s="20">
        <v>4</v>
      </c>
      <c r="L211" s="20">
        <v>2</v>
      </c>
      <c r="M211" s="20">
        <v>-1</v>
      </c>
      <c r="N211" s="20">
        <v>1</v>
      </c>
      <c r="O211" s="20">
        <v>0</v>
      </c>
      <c r="P211" s="20">
        <v>-1.662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399417</v>
      </c>
      <c r="B212" s="19" t="s">
        <v>279</v>
      </c>
      <c r="C212" s="19">
        <v>2729.933</v>
      </c>
      <c r="D212" s="19">
        <v>3724.717</v>
      </c>
      <c r="E212" s="19">
        <v>0</v>
      </c>
      <c r="F212" s="19">
        <v>0</v>
      </c>
      <c r="G212" s="19">
        <v>0</v>
      </c>
      <c r="H212" s="19">
        <v>1</v>
      </c>
      <c r="I212" s="17">
        <v>3.594</v>
      </c>
      <c r="J212" s="17">
        <v>29.341</v>
      </c>
      <c r="K212" s="20">
        <v>4</v>
      </c>
      <c r="L212" s="20">
        <v>2</v>
      </c>
      <c r="M212" s="20">
        <v>0</v>
      </c>
      <c r="N212" s="20">
        <v>0</v>
      </c>
      <c r="O212" s="20">
        <v>-1</v>
      </c>
      <c r="P212" s="20">
        <v>-15.432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399427</v>
      </c>
      <c r="B213" s="19" t="s">
        <v>280</v>
      </c>
      <c r="C213" s="19">
        <v>2139.628</v>
      </c>
      <c r="D213" s="19">
        <v>2475.492</v>
      </c>
      <c r="E213" s="19">
        <v>0</v>
      </c>
      <c r="F213" s="19">
        <v>0</v>
      </c>
      <c r="G213" s="19">
        <v>0</v>
      </c>
      <c r="H213" s="19">
        <v>1</v>
      </c>
      <c r="I213" s="17">
        <v>1.685</v>
      </c>
      <c r="J213" s="17">
        <v>15.024</v>
      </c>
      <c r="K213" s="20">
        <v>4</v>
      </c>
      <c r="L213" s="20">
        <v>1</v>
      </c>
      <c r="M213" s="20">
        <v>0</v>
      </c>
      <c r="N213" s="20">
        <v>0</v>
      </c>
      <c r="O213" s="20">
        <v>0</v>
      </c>
      <c r="P213" s="20">
        <v>-5.29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399429</v>
      </c>
      <c r="B214" s="19" t="s">
        <v>281</v>
      </c>
      <c r="C214" s="19">
        <v>1291.109</v>
      </c>
      <c r="D214" s="19">
        <v>1529.964</v>
      </c>
      <c r="E214" s="19">
        <v>0</v>
      </c>
      <c r="F214" s="19">
        <v>0</v>
      </c>
      <c r="G214" s="19">
        <v>0</v>
      </c>
      <c r="H214" s="19">
        <v>1</v>
      </c>
      <c r="I214" s="17">
        <v>4.729</v>
      </c>
      <c r="J214" s="17">
        <v>19.603</v>
      </c>
      <c r="K214" s="20">
        <v>4</v>
      </c>
      <c r="L214" s="20">
        <v>1</v>
      </c>
      <c r="M214" s="20">
        <v>0</v>
      </c>
      <c r="N214" s="20">
        <v>0</v>
      </c>
      <c r="O214" s="20">
        <v>-1</v>
      </c>
      <c r="P214" s="20">
        <v>-13.265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399436</v>
      </c>
      <c r="B215" s="19" t="s">
        <v>282</v>
      </c>
      <c r="C215" s="19">
        <v>3572.084</v>
      </c>
      <c r="D215" s="19">
        <v>4085.286</v>
      </c>
      <c r="E215" s="19">
        <v>0</v>
      </c>
      <c r="F215" s="19">
        <v>0</v>
      </c>
      <c r="G215" s="19">
        <v>0</v>
      </c>
      <c r="H215" s="19">
        <v>1</v>
      </c>
      <c r="I215" s="17">
        <v>3.994</v>
      </c>
      <c r="J215" s="17">
        <v>16.054</v>
      </c>
      <c r="K215" s="20">
        <v>4</v>
      </c>
      <c r="L215" s="20">
        <v>2</v>
      </c>
      <c r="M215" s="20">
        <v>0</v>
      </c>
      <c r="N215" s="20">
        <v>1</v>
      </c>
      <c r="O215" s="20">
        <v>-1</v>
      </c>
      <c r="P215" s="20">
        <v>-11.999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399438</v>
      </c>
      <c r="B216" s="19" t="s">
        <v>283</v>
      </c>
      <c r="C216" s="19">
        <v>1958.381</v>
      </c>
      <c r="D216" s="19">
        <v>2096.678</v>
      </c>
      <c r="E216" s="19">
        <v>0</v>
      </c>
      <c r="F216" s="19">
        <v>0</v>
      </c>
      <c r="G216" s="19">
        <v>0</v>
      </c>
      <c r="H216" s="19">
        <v>1</v>
      </c>
      <c r="I216" s="17">
        <v>1.917</v>
      </c>
      <c r="J216" s="17">
        <v>8.387</v>
      </c>
      <c r="K216" s="20">
        <v>2</v>
      </c>
      <c r="L216" s="20">
        <v>1</v>
      </c>
      <c r="M216" s="20">
        <v>1</v>
      </c>
      <c r="N216" s="20">
        <v>-1</v>
      </c>
      <c r="O216" s="20">
        <v>0</v>
      </c>
      <c r="P216" s="20">
        <v>-15.397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399439</v>
      </c>
      <c r="B217" s="19" t="s">
        <v>284</v>
      </c>
      <c r="C217" s="19">
        <v>1631.325</v>
      </c>
      <c r="D217" s="19">
        <v>1752.618</v>
      </c>
      <c r="E217" s="19">
        <v>0</v>
      </c>
      <c r="F217" s="19">
        <v>0</v>
      </c>
      <c r="G217" s="19">
        <v>0</v>
      </c>
      <c r="H217" s="19">
        <v>1</v>
      </c>
      <c r="I217" s="17">
        <v>3.778</v>
      </c>
      <c r="J217" s="17">
        <v>10.437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2.611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399440</v>
      </c>
      <c r="B218" s="19" t="s">
        <v>285</v>
      </c>
      <c r="C218" s="19">
        <v>1215.101</v>
      </c>
      <c r="D218" s="19">
        <v>1448.413</v>
      </c>
      <c r="E218" s="19">
        <v>0</v>
      </c>
      <c r="F218" s="19">
        <v>0</v>
      </c>
      <c r="G218" s="19">
        <v>0</v>
      </c>
      <c r="H218" s="19">
        <v>1</v>
      </c>
      <c r="I218" s="17">
        <v>1.087</v>
      </c>
      <c r="J218" s="17">
        <v>17.02</v>
      </c>
      <c r="K218" s="20">
        <v>3</v>
      </c>
      <c r="L218" s="20">
        <v>2</v>
      </c>
      <c r="M218" s="20">
        <v>0</v>
      </c>
      <c r="N218" s="20">
        <v>0</v>
      </c>
      <c r="O218" s="20">
        <v>0</v>
      </c>
      <c r="P218" s="20">
        <v>-10.348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399556</v>
      </c>
      <c r="B219" s="19" t="s">
        <v>286</v>
      </c>
      <c r="C219" s="19">
        <v>2266.663</v>
      </c>
      <c r="D219" s="19">
        <v>2747.18</v>
      </c>
      <c r="E219" s="19">
        <v>0</v>
      </c>
      <c r="F219" s="19">
        <v>0</v>
      </c>
      <c r="G219" s="19">
        <v>0</v>
      </c>
      <c r="H219" s="19">
        <v>1</v>
      </c>
      <c r="I219" s="17">
        <v>6.663</v>
      </c>
      <c r="J219" s="17">
        <v>22.989</v>
      </c>
      <c r="K219" s="20">
        <v>4</v>
      </c>
      <c r="L219" s="20">
        <v>0</v>
      </c>
      <c r="M219" s="20">
        <v>0</v>
      </c>
      <c r="N219" s="20">
        <v>0</v>
      </c>
      <c r="O219" s="20">
        <v>0</v>
      </c>
      <c r="P219" s="20">
        <v>-19.702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399602</v>
      </c>
      <c r="B220" s="19" t="s">
        <v>287</v>
      </c>
      <c r="C220" s="19">
        <v>982.87</v>
      </c>
      <c r="D220" s="19">
        <v>1239.689</v>
      </c>
      <c r="E220" s="19">
        <v>0</v>
      </c>
      <c r="F220" s="19">
        <v>0</v>
      </c>
      <c r="G220" s="19">
        <v>0</v>
      </c>
      <c r="H220" s="19">
        <v>1</v>
      </c>
      <c r="I220" s="17">
        <v>0.833</v>
      </c>
      <c r="J220" s="17">
        <v>21.377</v>
      </c>
      <c r="K220" s="20">
        <v>4</v>
      </c>
      <c r="L220" s="20">
        <v>0</v>
      </c>
      <c r="M220" s="20">
        <v>0</v>
      </c>
      <c r="N220" s="20">
        <v>0</v>
      </c>
      <c r="O220" s="20">
        <v>0</v>
      </c>
      <c r="P220" s="20">
        <v>-1.299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399606</v>
      </c>
      <c r="B221" s="19" t="s">
        <v>288</v>
      </c>
      <c r="C221" s="19">
        <v>2372.61</v>
      </c>
      <c r="D221" s="19">
        <v>3396.715</v>
      </c>
      <c r="E221" s="19">
        <v>0</v>
      </c>
      <c r="F221" s="19">
        <v>0</v>
      </c>
      <c r="G221" s="19">
        <v>0</v>
      </c>
      <c r="H221" s="19">
        <v>1</v>
      </c>
      <c r="I221" s="17">
        <v>2.221</v>
      </c>
      <c r="J221" s="17">
        <v>31.701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-13.272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399608</v>
      </c>
      <c r="B222" s="19" t="s">
        <v>289</v>
      </c>
      <c r="C222" s="19">
        <v>2982.189</v>
      </c>
      <c r="D222" s="19">
        <v>4064.968</v>
      </c>
      <c r="E222" s="19">
        <v>0</v>
      </c>
      <c r="F222" s="19">
        <v>0</v>
      </c>
      <c r="G222" s="19">
        <v>0</v>
      </c>
      <c r="H222" s="19">
        <v>1</v>
      </c>
      <c r="I222" s="17">
        <v>1.75</v>
      </c>
      <c r="J222" s="17">
        <v>27.921</v>
      </c>
      <c r="K222" s="20">
        <v>4</v>
      </c>
      <c r="L222" s="20">
        <v>0</v>
      </c>
      <c r="M222" s="20">
        <v>0</v>
      </c>
      <c r="N222" s="20">
        <v>0</v>
      </c>
      <c r="O222" s="20">
        <v>0</v>
      </c>
      <c r="P222" s="20">
        <v>-0.321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399610</v>
      </c>
      <c r="B223" s="19" t="s">
        <v>290</v>
      </c>
      <c r="C223" s="19">
        <v>6131.336</v>
      </c>
      <c r="D223" s="19">
        <v>9190.275</v>
      </c>
      <c r="E223" s="19">
        <v>0</v>
      </c>
      <c r="F223" s="19">
        <v>0</v>
      </c>
      <c r="G223" s="19">
        <v>0</v>
      </c>
      <c r="H223" s="19">
        <v>1</v>
      </c>
      <c r="I223" s="17">
        <v>0.226</v>
      </c>
      <c r="J223" s="17">
        <v>33.435</v>
      </c>
      <c r="K223" s="20">
        <v>4</v>
      </c>
      <c r="L223" s="20">
        <v>1</v>
      </c>
      <c r="M223" s="20">
        <v>0</v>
      </c>
      <c r="N223" s="20">
        <v>0</v>
      </c>
      <c r="O223" s="20">
        <v>0</v>
      </c>
      <c r="P223" s="20">
        <v>0.094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399611</v>
      </c>
      <c r="B224" s="19" t="s">
        <v>291</v>
      </c>
      <c r="C224" s="19">
        <v>2310.548</v>
      </c>
      <c r="D224" s="19">
        <v>3139.142</v>
      </c>
      <c r="E224" s="19">
        <v>0</v>
      </c>
      <c r="F224" s="19">
        <v>0</v>
      </c>
      <c r="G224" s="19">
        <v>0</v>
      </c>
      <c r="H224" s="19">
        <v>1</v>
      </c>
      <c r="I224" s="17">
        <v>2.269</v>
      </c>
      <c r="J224" s="17">
        <v>28.065</v>
      </c>
      <c r="K224" s="20">
        <v>1</v>
      </c>
      <c r="L224" s="20">
        <v>2</v>
      </c>
      <c r="M224" s="20">
        <v>0</v>
      </c>
      <c r="N224" s="20">
        <v>0</v>
      </c>
      <c r="O224" s="20">
        <v>0</v>
      </c>
      <c r="P224" s="20">
        <v>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399612</v>
      </c>
      <c r="B225" s="19" t="s">
        <v>292</v>
      </c>
      <c r="C225" s="19">
        <v>1967.529</v>
      </c>
      <c r="D225" s="19">
        <v>2664.203</v>
      </c>
      <c r="E225" s="19">
        <v>0</v>
      </c>
      <c r="F225" s="19">
        <v>0</v>
      </c>
      <c r="G225" s="19">
        <v>0</v>
      </c>
      <c r="H225" s="19">
        <v>1</v>
      </c>
      <c r="I225" s="17">
        <v>2.097</v>
      </c>
      <c r="J225" s="17">
        <v>27.698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-0.112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399613</v>
      </c>
      <c r="B226" s="19" t="s">
        <v>293</v>
      </c>
      <c r="C226" s="19">
        <v>2870.815</v>
      </c>
      <c r="D226" s="19">
        <v>3220.548</v>
      </c>
      <c r="E226" s="19">
        <v>0</v>
      </c>
      <c r="F226" s="19">
        <v>0</v>
      </c>
      <c r="G226" s="19">
        <v>0</v>
      </c>
      <c r="H226" s="19">
        <v>1</v>
      </c>
      <c r="I226" s="17">
        <v>1.609</v>
      </c>
      <c r="J226" s="17">
        <v>12.293</v>
      </c>
      <c r="K226" s="20">
        <v>4</v>
      </c>
      <c r="L226" s="20">
        <v>0</v>
      </c>
      <c r="M226" s="20">
        <v>0</v>
      </c>
      <c r="N226" s="20">
        <v>0</v>
      </c>
      <c r="O226" s="20">
        <v>0</v>
      </c>
      <c r="P226" s="20">
        <v>-2.335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399614</v>
      </c>
      <c r="B227" s="19" t="s">
        <v>294</v>
      </c>
      <c r="C227" s="19">
        <v>2556.384</v>
      </c>
      <c r="D227" s="19">
        <v>3206.42</v>
      </c>
      <c r="E227" s="19">
        <v>0</v>
      </c>
      <c r="F227" s="19">
        <v>0</v>
      </c>
      <c r="G227" s="19">
        <v>0</v>
      </c>
      <c r="H227" s="19">
        <v>1</v>
      </c>
      <c r="I227" s="17">
        <v>2.512</v>
      </c>
      <c r="J227" s="17">
        <v>22.276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-1.571</v>
      </c>
      <c r="Q227" s="20">
        <v>0</v>
      </c>
      <c r="R227" s="20">
        <v>1</v>
      </c>
      <c r="S227" s="21"/>
      <c r="T227" s="21"/>
      <c r="U227" s="21"/>
      <c r="V227" s="21"/>
      <c r="W227" s="21"/>
    </row>
    <row r="228" ht="16.5" spans="1:23">
      <c r="A228" s="19">
        <v>399615</v>
      </c>
      <c r="B228" s="19" t="s">
        <v>295</v>
      </c>
      <c r="C228" s="19">
        <v>3020.817</v>
      </c>
      <c r="D228" s="19">
        <v>3948.921</v>
      </c>
      <c r="E228" s="19">
        <v>0</v>
      </c>
      <c r="F228" s="19">
        <v>0</v>
      </c>
      <c r="G228" s="19">
        <v>0</v>
      </c>
      <c r="H228" s="19">
        <v>1</v>
      </c>
      <c r="I228" s="17">
        <v>4.136</v>
      </c>
      <c r="J228" s="17">
        <v>26.666</v>
      </c>
      <c r="K228" s="20">
        <v>4</v>
      </c>
      <c r="L228" s="20">
        <v>1</v>
      </c>
      <c r="M228" s="20">
        <v>-1</v>
      </c>
      <c r="N228" s="20">
        <v>1</v>
      </c>
      <c r="O228" s="20">
        <v>0</v>
      </c>
      <c r="P228" s="20">
        <v>-0.698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399622</v>
      </c>
      <c r="B229" s="19" t="s">
        <v>296</v>
      </c>
      <c r="C229" s="19">
        <v>1618.771</v>
      </c>
      <c r="D229" s="19">
        <v>1743.834</v>
      </c>
      <c r="E229" s="19">
        <v>0</v>
      </c>
      <c r="F229" s="19">
        <v>0</v>
      </c>
      <c r="G229" s="19">
        <v>0</v>
      </c>
      <c r="H229" s="19">
        <v>1</v>
      </c>
      <c r="I229" s="17">
        <v>2.141</v>
      </c>
      <c r="J229" s="17">
        <v>9.159</v>
      </c>
      <c r="K229" s="20">
        <v>4</v>
      </c>
      <c r="L229" s="20">
        <v>2</v>
      </c>
      <c r="M229" s="20">
        <v>0</v>
      </c>
      <c r="N229" s="20">
        <v>0</v>
      </c>
      <c r="O229" s="20">
        <v>-1</v>
      </c>
      <c r="P229" s="20">
        <v>-16.054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399625</v>
      </c>
      <c r="B230" s="19" t="s">
        <v>297</v>
      </c>
      <c r="C230" s="19">
        <v>1821.205</v>
      </c>
      <c r="D230" s="19">
        <v>2363.262</v>
      </c>
      <c r="E230" s="19">
        <v>0</v>
      </c>
      <c r="F230" s="19">
        <v>0</v>
      </c>
      <c r="G230" s="19">
        <v>0</v>
      </c>
      <c r="H230" s="19">
        <v>1</v>
      </c>
      <c r="I230" s="17">
        <v>0.523</v>
      </c>
      <c r="J230" s="17">
        <v>23.34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-7.82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399626</v>
      </c>
      <c r="B231" s="19" t="s">
        <v>298</v>
      </c>
      <c r="C231" s="19">
        <v>1401.913</v>
      </c>
      <c r="D231" s="19">
        <v>1944.798</v>
      </c>
      <c r="E231" s="19">
        <v>0</v>
      </c>
      <c r="F231" s="19">
        <v>0</v>
      </c>
      <c r="G231" s="19">
        <v>0</v>
      </c>
      <c r="H231" s="19">
        <v>1</v>
      </c>
      <c r="I231" s="17">
        <v>3.101</v>
      </c>
      <c r="J231" s="17">
        <v>30.15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-12.308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399630</v>
      </c>
      <c r="B232" s="19" t="s">
        <v>299</v>
      </c>
      <c r="C232" s="19">
        <v>1271.53</v>
      </c>
      <c r="D232" s="19">
        <v>1697.931</v>
      </c>
      <c r="E232" s="19">
        <v>0</v>
      </c>
      <c r="F232" s="19">
        <v>0</v>
      </c>
      <c r="G232" s="19">
        <v>0</v>
      </c>
      <c r="H232" s="19">
        <v>1</v>
      </c>
      <c r="I232" s="17">
        <v>1.969</v>
      </c>
      <c r="J232" s="17">
        <v>26.588</v>
      </c>
      <c r="K232" s="20">
        <v>4</v>
      </c>
      <c r="L232" s="20">
        <v>2</v>
      </c>
      <c r="M232" s="20">
        <v>0</v>
      </c>
      <c r="N232" s="20">
        <v>1</v>
      </c>
      <c r="O232" s="20">
        <v>0</v>
      </c>
      <c r="P232" s="20">
        <v>-11.231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399633</v>
      </c>
      <c r="B233" s="19" t="s">
        <v>300</v>
      </c>
      <c r="C233" s="19">
        <v>4881.246</v>
      </c>
      <c r="D233" s="19">
        <v>6043.245</v>
      </c>
      <c r="E233" s="19">
        <v>0</v>
      </c>
      <c r="F233" s="19">
        <v>0</v>
      </c>
      <c r="G233" s="19">
        <v>0</v>
      </c>
      <c r="H233" s="19">
        <v>1</v>
      </c>
      <c r="I233" s="17">
        <v>0.24</v>
      </c>
      <c r="J233" s="17">
        <v>19.422</v>
      </c>
      <c r="K233" s="20">
        <v>2</v>
      </c>
      <c r="L233" s="20">
        <v>1</v>
      </c>
      <c r="M233" s="20">
        <v>0</v>
      </c>
      <c r="N233" s="20">
        <v>-1</v>
      </c>
      <c r="O233" s="20">
        <v>0</v>
      </c>
      <c r="P233" s="20">
        <v>-15.859</v>
      </c>
      <c r="Q233" s="20">
        <v>0</v>
      </c>
      <c r="R233" s="20">
        <v>-1</v>
      </c>
      <c r="S233" s="21"/>
      <c r="T233" s="21"/>
      <c r="U233" s="21"/>
      <c r="V233" s="21"/>
      <c r="W233" s="21"/>
    </row>
    <row r="234" ht="16.5" spans="1:23">
      <c r="A234" s="19">
        <v>399634</v>
      </c>
      <c r="B234" s="19" t="s">
        <v>301</v>
      </c>
      <c r="C234" s="19">
        <v>3351.066</v>
      </c>
      <c r="D234" s="19">
        <v>4168.246</v>
      </c>
      <c r="E234" s="19">
        <v>0</v>
      </c>
      <c r="F234" s="19">
        <v>0</v>
      </c>
      <c r="G234" s="19">
        <v>0</v>
      </c>
      <c r="H234" s="19">
        <v>1</v>
      </c>
      <c r="I234" s="17">
        <v>0.867</v>
      </c>
      <c r="J234" s="17">
        <v>20.302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1.386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399635</v>
      </c>
      <c r="B235" s="19" t="s">
        <v>302</v>
      </c>
      <c r="C235" s="19">
        <v>1571.805</v>
      </c>
      <c r="D235" s="19">
        <v>2090.973</v>
      </c>
      <c r="E235" s="19">
        <v>0</v>
      </c>
      <c r="F235" s="19">
        <v>0</v>
      </c>
      <c r="G235" s="19">
        <v>0</v>
      </c>
      <c r="H235" s="19">
        <v>1</v>
      </c>
      <c r="I235" s="17">
        <v>0.322</v>
      </c>
      <c r="J235" s="17">
        <v>25.071</v>
      </c>
      <c r="K235" s="20">
        <v>3</v>
      </c>
      <c r="L235" s="20">
        <v>1</v>
      </c>
      <c r="M235" s="20">
        <v>0</v>
      </c>
      <c r="N235" s="20">
        <v>0</v>
      </c>
      <c r="O235" s="20">
        <v>0</v>
      </c>
      <c r="P235" s="20">
        <v>-20.501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399636</v>
      </c>
      <c r="B236" s="19" t="s">
        <v>303</v>
      </c>
      <c r="C236" s="19">
        <v>4954.969</v>
      </c>
      <c r="D236" s="19">
        <v>7288.008</v>
      </c>
      <c r="E236" s="19">
        <v>0</v>
      </c>
      <c r="F236" s="19">
        <v>0</v>
      </c>
      <c r="G236" s="19">
        <v>0</v>
      </c>
      <c r="H236" s="19">
        <v>1</v>
      </c>
      <c r="I236" s="17">
        <v>5.412</v>
      </c>
      <c r="J236" s="17">
        <v>35.691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-24.739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399638</v>
      </c>
      <c r="B237" s="19" t="s">
        <v>304</v>
      </c>
      <c r="C237" s="19">
        <v>5098.94</v>
      </c>
      <c r="D237" s="19">
        <v>7126.048</v>
      </c>
      <c r="E237" s="19">
        <v>0</v>
      </c>
      <c r="F237" s="19">
        <v>0</v>
      </c>
      <c r="G237" s="19">
        <v>0</v>
      </c>
      <c r="H237" s="19">
        <v>1</v>
      </c>
      <c r="I237" s="17">
        <v>5.883</v>
      </c>
      <c r="J237" s="17">
        <v>32.656</v>
      </c>
      <c r="K237" s="20">
        <v>4</v>
      </c>
      <c r="L237" s="20">
        <v>0</v>
      </c>
      <c r="M237" s="20">
        <v>0</v>
      </c>
      <c r="N237" s="20">
        <v>0</v>
      </c>
      <c r="O237" s="20">
        <v>0</v>
      </c>
      <c r="P237" s="20">
        <v>-3.723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399639</v>
      </c>
      <c r="B238" s="19" t="s">
        <v>305</v>
      </c>
      <c r="C238" s="19">
        <v>1595.966</v>
      </c>
      <c r="D238" s="19">
        <v>1996.222</v>
      </c>
      <c r="E238" s="19">
        <v>0</v>
      </c>
      <c r="F238" s="19">
        <v>0</v>
      </c>
      <c r="G238" s="19">
        <v>0</v>
      </c>
      <c r="H238" s="19">
        <v>1</v>
      </c>
      <c r="I238" s="17">
        <v>3.137</v>
      </c>
      <c r="J238" s="17">
        <v>22.559</v>
      </c>
      <c r="K238" s="20">
        <v>4</v>
      </c>
      <c r="L238" s="20">
        <v>1</v>
      </c>
      <c r="M238" s="20">
        <v>0</v>
      </c>
      <c r="N238" s="20">
        <v>0</v>
      </c>
      <c r="O238" s="20">
        <v>-1</v>
      </c>
      <c r="P238" s="20">
        <v>-10.221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399640</v>
      </c>
      <c r="B239" s="19" t="s">
        <v>306</v>
      </c>
      <c r="C239" s="19">
        <v>2180.53</v>
      </c>
      <c r="D239" s="19">
        <v>2882.881</v>
      </c>
      <c r="E239" s="19">
        <v>0</v>
      </c>
      <c r="F239" s="19">
        <v>0</v>
      </c>
      <c r="G239" s="19">
        <v>0</v>
      </c>
      <c r="H239" s="19">
        <v>1</v>
      </c>
      <c r="I239" s="17">
        <v>0.052</v>
      </c>
      <c r="J239" s="17">
        <v>24.402</v>
      </c>
      <c r="K239" s="20">
        <v>4</v>
      </c>
      <c r="L239" s="20">
        <v>2</v>
      </c>
      <c r="M239" s="20">
        <v>0</v>
      </c>
      <c r="N239" s="20">
        <v>0</v>
      </c>
      <c r="O239" s="20">
        <v>-1</v>
      </c>
      <c r="P239" s="20">
        <v>-13.603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399641</v>
      </c>
      <c r="B240" s="19" t="s">
        <v>307</v>
      </c>
      <c r="C240" s="19">
        <v>2082.092</v>
      </c>
      <c r="D240" s="19">
        <v>2739.947</v>
      </c>
      <c r="E240" s="19">
        <v>0</v>
      </c>
      <c r="F240" s="19">
        <v>0</v>
      </c>
      <c r="G240" s="19">
        <v>0</v>
      </c>
      <c r="H240" s="19">
        <v>1</v>
      </c>
      <c r="I240" s="17">
        <v>1.04</v>
      </c>
      <c r="J240" s="17">
        <v>24.8</v>
      </c>
      <c r="K240" s="20">
        <v>4</v>
      </c>
      <c r="L240" s="20">
        <v>1</v>
      </c>
      <c r="M240" s="20">
        <v>0</v>
      </c>
      <c r="N240" s="20">
        <v>0</v>
      </c>
      <c r="O240" s="20">
        <v>0</v>
      </c>
      <c r="P240" s="20">
        <v>-19.945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399642</v>
      </c>
      <c r="B241" s="19" t="s">
        <v>308</v>
      </c>
      <c r="C241" s="19">
        <v>1747.377</v>
      </c>
      <c r="D241" s="19">
        <v>2272.31</v>
      </c>
      <c r="E241" s="19">
        <v>0</v>
      </c>
      <c r="F241" s="19">
        <v>0</v>
      </c>
      <c r="G241" s="19">
        <v>0</v>
      </c>
      <c r="H241" s="19">
        <v>1</v>
      </c>
      <c r="I241" s="17">
        <v>0.746</v>
      </c>
      <c r="J241" s="17">
        <v>23.675</v>
      </c>
      <c r="K241" s="20">
        <v>4</v>
      </c>
      <c r="L241" s="20">
        <v>2</v>
      </c>
      <c r="M241" s="20">
        <v>0</v>
      </c>
      <c r="N241" s="20">
        <v>1</v>
      </c>
      <c r="O241" s="20">
        <v>0</v>
      </c>
      <c r="P241" s="20">
        <v>-1.885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399643</v>
      </c>
      <c r="B242" s="19" t="s">
        <v>309</v>
      </c>
      <c r="C242" s="19">
        <v>2619.02</v>
      </c>
      <c r="D242" s="19">
        <v>3768.951</v>
      </c>
      <c r="E242" s="19">
        <v>0</v>
      </c>
      <c r="F242" s="19">
        <v>0</v>
      </c>
      <c r="G242" s="19">
        <v>0</v>
      </c>
      <c r="H242" s="19">
        <v>1</v>
      </c>
      <c r="I242" s="17">
        <v>2.349</v>
      </c>
      <c r="J242" s="17">
        <v>32.143</v>
      </c>
      <c r="K242" s="20">
        <v>3</v>
      </c>
      <c r="L242" s="20">
        <v>2</v>
      </c>
      <c r="M242" s="20">
        <v>1</v>
      </c>
      <c r="N242" s="20">
        <v>0</v>
      </c>
      <c r="O242" s="20">
        <v>0</v>
      </c>
      <c r="P242" s="20">
        <v>0.783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399648</v>
      </c>
      <c r="B243" s="19" t="s">
        <v>310</v>
      </c>
      <c r="C243" s="19">
        <v>10365.09</v>
      </c>
      <c r="D243" s="19">
        <v>11813.154</v>
      </c>
      <c r="E243" s="19">
        <v>0</v>
      </c>
      <c r="F243" s="19">
        <v>0</v>
      </c>
      <c r="G243" s="19">
        <v>0</v>
      </c>
      <c r="H243" s="19">
        <v>1</v>
      </c>
      <c r="I243" s="17">
        <v>0.144</v>
      </c>
      <c r="J243" s="17">
        <v>12.384</v>
      </c>
      <c r="K243" s="20">
        <v>4</v>
      </c>
      <c r="L243" s="20">
        <v>2</v>
      </c>
      <c r="M243" s="20">
        <v>0</v>
      </c>
      <c r="N243" s="20">
        <v>1</v>
      </c>
      <c r="O243" s="20">
        <v>0</v>
      </c>
      <c r="P243" s="20">
        <v>-8.372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399649</v>
      </c>
      <c r="B244" s="19" t="s">
        <v>311</v>
      </c>
      <c r="C244" s="19">
        <v>2770.759</v>
      </c>
      <c r="D244" s="19">
        <v>3214.214</v>
      </c>
      <c r="E244" s="19">
        <v>0</v>
      </c>
      <c r="F244" s="19">
        <v>0</v>
      </c>
      <c r="G244" s="19">
        <v>0</v>
      </c>
      <c r="H244" s="19">
        <v>1</v>
      </c>
      <c r="I244" s="17">
        <v>1.004</v>
      </c>
      <c r="J244" s="17">
        <v>14.662</v>
      </c>
      <c r="K244" s="20">
        <v>4</v>
      </c>
      <c r="L244" s="20">
        <v>2</v>
      </c>
      <c r="M244" s="20">
        <v>0</v>
      </c>
      <c r="N244" s="20">
        <v>0</v>
      </c>
      <c r="O244" s="20">
        <v>0</v>
      </c>
      <c r="P244" s="20">
        <v>1.615</v>
      </c>
      <c r="Q244" s="20">
        <v>0</v>
      </c>
      <c r="R244" s="20">
        <v>1</v>
      </c>
      <c r="S244" s="21"/>
      <c r="T244" s="21"/>
      <c r="U244" s="21"/>
      <c r="V244" s="21"/>
      <c r="W244" s="21"/>
    </row>
    <row r="245" ht="16.5" spans="1:23">
      <c r="A245" s="19">
        <v>399650</v>
      </c>
      <c r="B245" s="19" t="s">
        <v>312</v>
      </c>
      <c r="C245" s="19">
        <v>1999.68</v>
      </c>
      <c r="D245" s="19">
        <v>2561.523</v>
      </c>
      <c r="E245" s="19">
        <v>0</v>
      </c>
      <c r="F245" s="19">
        <v>0</v>
      </c>
      <c r="G245" s="19">
        <v>0</v>
      </c>
      <c r="H245" s="19">
        <v>1</v>
      </c>
      <c r="I245" s="17">
        <v>0.734</v>
      </c>
      <c r="J245" s="17">
        <v>22.507</v>
      </c>
      <c r="K245" s="20">
        <v>4</v>
      </c>
      <c r="L245" s="20">
        <v>0</v>
      </c>
      <c r="M245" s="20">
        <v>0</v>
      </c>
      <c r="N245" s="20">
        <v>0</v>
      </c>
      <c r="O245" s="20">
        <v>0</v>
      </c>
      <c r="P245" s="20">
        <v>-5.968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399653</v>
      </c>
      <c r="B246" s="19" t="s">
        <v>313</v>
      </c>
      <c r="C246" s="19">
        <v>2388.19</v>
      </c>
      <c r="D246" s="19">
        <v>2963.661</v>
      </c>
      <c r="E246" s="19">
        <v>0</v>
      </c>
      <c r="F246" s="19">
        <v>0</v>
      </c>
      <c r="G246" s="19">
        <v>0</v>
      </c>
      <c r="H246" s="19">
        <v>1</v>
      </c>
      <c r="I246" s="17">
        <v>2.03</v>
      </c>
      <c r="J246" s="17">
        <v>21.054</v>
      </c>
      <c r="K246" s="20">
        <v>4</v>
      </c>
      <c r="L246" s="20">
        <v>1</v>
      </c>
      <c r="M246" s="20">
        <v>0</v>
      </c>
      <c r="N246" s="20">
        <v>0</v>
      </c>
      <c r="O246" s="20">
        <v>0</v>
      </c>
      <c r="P246" s="20">
        <v>-17.78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399657</v>
      </c>
      <c r="B247" s="19" t="s">
        <v>314</v>
      </c>
      <c r="C247" s="19">
        <v>5723.101</v>
      </c>
      <c r="D247" s="19">
        <v>6983.174</v>
      </c>
      <c r="E247" s="19">
        <v>0</v>
      </c>
      <c r="F247" s="19">
        <v>0</v>
      </c>
      <c r="G247" s="19">
        <v>0</v>
      </c>
      <c r="H247" s="19">
        <v>1</v>
      </c>
      <c r="I247" s="17">
        <v>0.12</v>
      </c>
      <c r="J247" s="17">
        <v>18.143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399658</v>
      </c>
      <c r="B248" s="19" t="s">
        <v>315</v>
      </c>
      <c r="C248" s="19">
        <v>3836.281</v>
      </c>
      <c r="D248" s="19">
        <v>4713.264</v>
      </c>
      <c r="E248" s="19">
        <v>0</v>
      </c>
      <c r="F248" s="19">
        <v>0</v>
      </c>
      <c r="G248" s="19">
        <v>0</v>
      </c>
      <c r="H248" s="19">
        <v>1</v>
      </c>
      <c r="I248" s="17">
        <v>1.858</v>
      </c>
      <c r="J248" s="17">
        <v>20.119</v>
      </c>
      <c r="K248" s="20">
        <v>3</v>
      </c>
      <c r="L248" s="20">
        <v>1</v>
      </c>
      <c r="M248" s="20">
        <v>0</v>
      </c>
      <c r="N248" s="20">
        <v>0</v>
      </c>
      <c r="O248" s="20">
        <v>0</v>
      </c>
      <c r="P248" s="20">
        <v>-34.344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399659</v>
      </c>
      <c r="B249" s="19" t="s">
        <v>316</v>
      </c>
      <c r="C249" s="19">
        <v>3753.384</v>
      </c>
      <c r="D249" s="19">
        <v>4562.721</v>
      </c>
      <c r="E249" s="19">
        <v>0</v>
      </c>
      <c r="F249" s="19">
        <v>0</v>
      </c>
      <c r="G249" s="19">
        <v>0</v>
      </c>
      <c r="H249" s="19">
        <v>1</v>
      </c>
      <c r="I249" s="17">
        <v>0.392</v>
      </c>
      <c r="J249" s="17">
        <v>18.06</v>
      </c>
      <c r="K249" s="20">
        <v>4</v>
      </c>
      <c r="L249" s="20">
        <v>1</v>
      </c>
      <c r="M249" s="20">
        <v>0</v>
      </c>
      <c r="N249" s="20">
        <v>0</v>
      </c>
      <c r="O249" s="20">
        <v>0</v>
      </c>
      <c r="P249" s="20">
        <v>-2.868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19">
        <v>399660</v>
      </c>
      <c r="B250" s="19" t="s">
        <v>317</v>
      </c>
      <c r="C250" s="19">
        <v>1996.255</v>
      </c>
      <c r="D250" s="19">
        <v>2644.703</v>
      </c>
      <c r="E250" s="19">
        <v>0</v>
      </c>
      <c r="F250" s="19">
        <v>0</v>
      </c>
      <c r="G250" s="19">
        <v>0</v>
      </c>
      <c r="H250" s="19">
        <v>1</v>
      </c>
      <c r="I250" s="17">
        <v>2.659</v>
      </c>
      <c r="J250" s="17">
        <v>26.526</v>
      </c>
      <c r="K250" s="20">
        <v>4</v>
      </c>
      <c r="L250" s="20">
        <v>1</v>
      </c>
      <c r="M250" s="20">
        <v>0</v>
      </c>
      <c r="N250" s="20">
        <v>0</v>
      </c>
      <c r="O250" s="20">
        <v>0</v>
      </c>
      <c r="P250" s="20">
        <v>-19.667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399662</v>
      </c>
      <c r="B251" s="19" t="s">
        <v>318</v>
      </c>
      <c r="C251" s="19">
        <v>1658.559</v>
      </c>
      <c r="D251" s="19">
        <v>2323.563</v>
      </c>
      <c r="E251" s="19">
        <v>0</v>
      </c>
      <c r="F251" s="19">
        <v>0</v>
      </c>
      <c r="G251" s="19">
        <v>0</v>
      </c>
      <c r="H251" s="19">
        <v>1</v>
      </c>
      <c r="I251" s="17">
        <v>1.539</v>
      </c>
      <c r="J251" s="17">
        <v>29.718</v>
      </c>
      <c r="K251" s="20">
        <v>4</v>
      </c>
      <c r="L251" s="20">
        <v>1</v>
      </c>
      <c r="M251" s="20">
        <v>0</v>
      </c>
      <c r="N251" s="20">
        <v>0</v>
      </c>
      <c r="O251" s="20">
        <v>0</v>
      </c>
      <c r="P251" s="20">
        <v>-6.304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399665</v>
      </c>
      <c r="B252" s="19" t="s">
        <v>319</v>
      </c>
      <c r="C252" s="19">
        <v>1995.074</v>
      </c>
      <c r="D252" s="19">
        <v>2300.025</v>
      </c>
      <c r="E252" s="19">
        <v>0</v>
      </c>
      <c r="F252" s="19">
        <v>0</v>
      </c>
      <c r="G252" s="19">
        <v>0</v>
      </c>
      <c r="H252" s="19">
        <v>1</v>
      </c>
      <c r="I252" s="17">
        <v>0.673</v>
      </c>
      <c r="J252" s="17">
        <v>13.843</v>
      </c>
      <c r="K252" s="20">
        <v>4</v>
      </c>
      <c r="L252" s="20">
        <v>1</v>
      </c>
      <c r="M252" s="20">
        <v>0</v>
      </c>
      <c r="N252" s="20">
        <v>0</v>
      </c>
      <c r="O252" s="20">
        <v>0</v>
      </c>
      <c r="P252" s="20">
        <v>-12.248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399666</v>
      </c>
      <c r="B253" s="19" t="s">
        <v>320</v>
      </c>
      <c r="C253" s="19">
        <v>1506.772</v>
      </c>
      <c r="D253" s="19">
        <v>1987.361</v>
      </c>
      <c r="E253" s="19">
        <v>0</v>
      </c>
      <c r="F253" s="19">
        <v>0</v>
      </c>
      <c r="G253" s="19">
        <v>0</v>
      </c>
      <c r="H253" s="19">
        <v>1</v>
      </c>
      <c r="I253" s="17">
        <v>0.162</v>
      </c>
      <c r="J253" s="17">
        <v>24.305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-3.202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399667</v>
      </c>
      <c r="B254" s="19" t="s">
        <v>321</v>
      </c>
      <c r="C254" s="19">
        <v>3382.832</v>
      </c>
      <c r="D254" s="19">
        <v>5154.458</v>
      </c>
      <c r="E254" s="19">
        <v>0</v>
      </c>
      <c r="F254" s="19">
        <v>0</v>
      </c>
      <c r="G254" s="19">
        <v>0</v>
      </c>
      <c r="H254" s="19">
        <v>1</v>
      </c>
      <c r="I254" s="17">
        <v>1.811</v>
      </c>
      <c r="J254" s="17">
        <v>35.559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-9.447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399668</v>
      </c>
      <c r="B255" s="19" t="s">
        <v>322</v>
      </c>
      <c r="C255" s="19">
        <v>3945.986</v>
      </c>
      <c r="D255" s="19">
        <v>5276.195</v>
      </c>
      <c r="E255" s="19">
        <v>0</v>
      </c>
      <c r="F255" s="19">
        <v>0</v>
      </c>
      <c r="G255" s="19">
        <v>0</v>
      </c>
      <c r="H255" s="19">
        <v>1</v>
      </c>
      <c r="I255" s="17">
        <v>2.206</v>
      </c>
      <c r="J255" s="17">
        <v>26.861</v>
      </c>
      <c r="K255" s="20">
        <v>4</v>
      </c>
      <c r="L255" s="20">
        <v>0</v>
      </c>
      <c r="M255" s="20">
        <v>0</v>
      </c>
      <c r="N255" s="20">
        <v>0</v>
      </c>
      <c r="O255" s="20">
        <v>0</v>
      </c>
      <c r="P255" s="20">
        <v>1.576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399670</v>
      </c>
      <c r="B256" s="19" t="s">
        <v>323</v>
      </c>
      <c r="C256" s="19">
        <v>3169.922</v>
      </c>
      <c r="D256" s="19">
        <v>4202.428</v>
      </c>
      <c r="E256" s="19">
        <v>0</v>
      </c>
      <c r="F256" s="19">
        <v>0</v>
      </c>
      <c r="G256" s="19">
        <v>0</v>
      </c>
      <c r="H256" s="19">
        <v>1</v>
      </c>
      <c r="I256" s="17">
        <v>2.875</v>
      </c>
      <c r="J256" s="17">
        <v>26.738</v>
      </c>
      <c r="K256" s="20">
        <v>4</v>
      </c>
      <c r="L256" s="20">
        <v>1</v>
      </c>
      <c r="M256" s="20">
        <v>0</v>
      </c>
      <c r="N256" s="20">
        <v>0</v>
      </c>
      <c r="O256" s="20">
        <v>-1</v>
      </c>
      <c r="P256" s="20">
        <v>-6.182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399672</v>
      </c>
      <c r="B257" s="19" t="s">
        <v>324</v>
      </c>
      <c r="C257" s="19">
        <v>3814.469</v>
      </c>
      <c r="D257" s="19">
        <v>4178.366</v>
      </c>
      <c r="E257" s="19">
        <v>0</v>
      </c>
      <c r="F257" s="19">
        <v>0</v>
      </c>
      <c r="G257" s="19">
        <v>0</v>
      </c>
      <c r="H257" s="19">
        <v>1</v>
      </c>
      <c r="I257" s="17">
        <v>0.029</v>
      </c>
      <c r="J257" s="17">
        <v>8.736</v>
      </c>
      <c r="K257" s="20">
        <v>2</v>
      </c>
      <c r="L257" s="20">
        <v>1</v>
      </c>
      <c r="M257" s="20">
        <v>0</v>
      </c>
      <c r="N257" s="20">
        <v>0</v>
      </c>
      <c r="O257" s="20">
        <v>0</v>
      </c>
      <c r="P257" s="20">
        <v>-13.729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399673</v>
      </c>
      <c r="B258" s="19" t="s">
        <v>325</v>
      </c>
      <c r="C258" s="19">
        <v>2138.14</v>
      </c>
      <c r="D258" s="19">
        <v>3208.547</v>
      </c>
      <c r="E258" s="19">
        <v>0</v>
      </c>
      <c r="F258" s="19">
        <v>0</v>
      </c>
      <c r="G258" s="19">
        <v>0</v>
      </c>
      <c r="H258" s="19">
        <v>1</v>
      </c>
      <c r="I258" s="17">
        <v>3.213</v>
      </c>
      <c r="J258" s="17">
        <v>35.502</v>
      </c>
      <c r="K258" s="20">
        <v>4</v>
      </c>
      <c r="L258" s="20">
        <v>2</v>
      </c>
      <c r="M258" s="20">
        <v>0</v>
      </c>
      <c r="N258" s="20">
        <v>0</v>
      </c>
      <c r="O258" s="20">
        <v>0</v>
      </c>
      <c r="P258" s="20">
        <v>-20.222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399679</v>
      </c>
      <c r="B259" s="19" t="s">
        <v>326</v>
      </c>
      <c r="C259" s="19">
        <v>4738.883</v>
      </c>
      <c r="D259" s="19">
        <v>6060.047</v>
      </c>
      <c r="E259" s="19">
        <v>0</v>
      </c>
      <c r="F259" s="19">
        <v>0</v>
      </c>
      <c r="G259" s="19">
        <v>0</v>
      </c>
      <c r="H259" s="19">
        <v>1</v>
      </c>
      <c r="I259" s="17">
        <v>0.34</v>
      </c>
      <c r="J259" s="17">
        <v>22.067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-5.069</v>
      </c>
      <c r="Q259" s="20">
        <v>0</v>
      </c>
      <c r="R259" s="20">
        <v>1</v>
      </c>
      <c r="S259" s="21"/>
      <c r="T259" s="21"/>
      <c r="U259" s="21"/>
      <c r="V259" s="21"/>
      <c r="W259" s="21"/>
    </row>
    <row r="260" ht="16.5" spans="1:23">
      <c r="A260" s="19">
        <v>399681</v>
      </c>
      <c r="B260" s="19" t="s">
        <v>327</v>
      </c>
      <c r="C260" s="19">
        <v>880.535</v>
      </c>
      <c r="D260" s="19">
        <v>1110.571</v>
      </c>
      <c r="E260" s="19">
        <v>0</v>
      </c>
      <c r="F260" s="19">
        <v>0</v>
      </c>
      <c r="G260" s="19">
        <v>0</v>
      </c>
      <c r="H260" s="19">
        <v>1</v>
      </c>
      <c r="I260" s="17">
        <v>2.932</v>
      </c>
      <c r="J260" s="17">
        <v>23.038</v>
      </c>
      <c r="K260" s="20">
        <v>4</v>
      </c>
      <c r="L260" s="20">
        <v>1</v>
      </c>
      <c r="M260" s="20">
        <v>0</v>
      </c>
      <c r="N260" s="20">
        <v>0</v>
      </c>
      <c r="O260" s="20">
        <v>0</v>
      </c>
      <c r="P260" s="20">
        <v>-18.089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399682</v>
      </c>
      <c r="B261" s="19" t="s">
        <v>328</v>
      </c>
      <c r="C261" s="19">
        <v>1355.785</v>
      </c>
      <c r="D261" s="19">
        <v>1798.576</v>
      </c>
      <c r="E261" s="19">
        <v>0</v>
      </c>
      <c r="F261" s="19">
        <v>0</v>
      </c>
      <c r="G261" s="19">
        <v>0</v>
      </c>
      <c r="H261" s="19">
        <v>1</v>
      </c>
      <c r="I261" s="17">
        <v>4.44</v>
      </c>
      <c r="J261" s="17">
        <v>27.966</v>
      </c>
      <c r="K261" s="20">
        <v>4</v>
      </c>
      <c r="L261" s="20">
        <v>1</v>
      </c>
      <c r="M261" s="20">
        <v>0</v>
      </c>
      <c r="N261" s="20">
        <v>0</v>
      </c>
      <c r="O261" s="20">
        <v>0</v>
      </c>
      <c r="P261" s="20">
        <v>-9.14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399689</v>
      </c>
      <c r="B262" s="19" t="s">
        <v>329</v>
      </c>
      <c r="C262" s="19">
        <v>811.026</v>
      </c>
      <c r="D262" s="19">
        <v>868.2</v>
      </c>
      <c r="E262" s="19">
        <v>0</v>
      </c>
      <c r="F262" s="19">
        <v>0</v>
      </c>
      <c r="G262" s="19">
        <v>0</v>
      </c>
      <c r="H262" s="19">
        <v>1</v>
      </c>
      <c r="I262" s="17">
        <v>1.493</v>
      </c>
      <c r="J262" s="17">
        <v>7.98</v>
      </c>
      <c r="K262" s="20">
        <v>4</v>
      </c>
      <c r="L262" s="20">
        <v>1</v>
      </c>
      <c r="M262" s="20">
        <v>0</v>
      </c>
      <c r="N262" s="20">
        <v>0</v>
      </c>
      <c r="O262" s="20">
        <v>0</v>
      </c>
      <c r="P262" s="20">
        <v>-9.149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399695</v>
      </c>
      <c r="B263" s="19" t="s">
        <v>330</v>
      </c>
      <c r="C263" s="19">
        <v>2115.675</v>
      </c>
      <c r="D263" s="19">
        <v>2756.796</v>
      </c>
      <c r="E263" s="19">
        <v>0</v>
      </c>
      <c r="F263" s="19">
        <v>0</v>
      </c>
      <c r="G263" s="19">
        <v>0</v>
      </c>
      <c r="H263" s="19">
        <v>1</v>
      </c>
      <c r="I263" s="17">
        <v>4.464</v>
      </c>
      <c r="J263" s="17">
        <v>26.682</v>
      </c>
      <c r="K263" s="20">
        <v>4</v>
      </c>
      <c r="L263" s="20">
        <v>1</v>
      </c>
      <c r="M263" s="20">
        <v>-1</v>
      </c>
      <c r="N263" s="20">
        <v>1</v>
      </c>
      <c r="O263" s="20">
        <v>0</v>
      </c>
      <c r="P263" s="20">
        <v>-0.798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399696</v>
      </c>
      <c r="B264" s="19" t="s">
        <v>331</v>
      </c>
      <c r="C264" s="19">
        <v>2808.066</v>
      </c>
      <c r="D264" s="19">
        <v>3878.277</v>
      </c>
      <c r="E264" s="19">
        <v>0</v>
      </c>
      <c r="F264" s="19">
        <v>0</v>
      </c>
      <c r="G264" s="19">
        <v>0</v>
      </c>
      <c r="H264" s="19">
        <v>1</v>
      </c>
      <c r="I264" s="17">
        <v>4.22</v>
      </c>
      <c r="J264" s="17">
        <v>30.651</v>
      </c>
      <c r="K264" s="20">
        <v>4</v>
      </c>
      <c r="L264" s="20">
        <v>1</v>
      </c>
      <c r="M264" s="20">
        <v>0</v>
      </c>
      <c r="N264" s="20">
        <v>0</v>
      </c>
      <c r="O264" s="20">
        <v>-1</v>
      </c>
      <c r="P264" s="20">
        <v>-17.423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399703</v>
      </c>
      <c r="B265" s="19" t="s">
        <v>332</v>
      </c>
      <c r="C265" s="19">
        <v>6467.785</v>
      </c>
      <c r="D265" s="19">
        <v>7455.925</v>
      </c>
      <c r="E265" s="19">
        <v>0</v>
      </c>
      <c r="F265" s="19">
        <v>0</v>
      </c>
      <c r="G265" s="19">
        <v>0</v>
      </c>
      <c r="H265" s="19">
        <v>1</v>
      </c>
      <c r="I265" s="17">
        <v>0.599</v>
      </c>
      <c r="J265" s="17">
        <v>13.773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-8.639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399704</v>
      </c>
      <c r="B266" s="19" t="s">
        <v>333</v>
      </c>
      <c r="C266" s="19">
        <v>4217.745</v>
      </c>
      <c r="D266" s="19">
        <v>5699.063</v>
      </c>
      <c r="E266" s="19">
        <v>0</v>
      </c>
      <c r="F266" s="19">
        <v>0</v>
      </c>
      <c r="G266" s="19">
        <v>0</v>
      </c>
      <c r="H266" s="19">
        <v>1</v>
      </c>
      <c r="I266" s="17">
        <v>4.175</v>
      </c>
      <c r="J266" s="17">
        <v>29.082</v>
      </c>
      <c r="K266" s="20">
        <v>4</v>
      </c>
      <c r="L266" s="20">
        <v>2</v>
      </c>
      <c r="M266" s="20">
        <v>0</v>
      </c>
      <c r="N266" s="20">
        <v>0</v>
      </c>
      <c r="O266" s="20">
        <v>0</v>
      </c>
      <c r="P266" s="20">
        <v>-10.797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399705</v>
      </c>
      <c r="B267" s="19" t="s">
        <v>334</v>
      </c>
      <c r="C267" s="19">
        <v>2846.204</v>
      </c>
      <c r="D267" s="19">
        <v>4033.564</v>
      </c>
      <c r="E267" s="19">
        <v>0</v>
      </c>
      <c r="F267" s="19">
        <v>0</v>
      </c>
      <c r="G267" s="19">
        <v>0</v>
      </c>
      <c r="H267" s="19">
        <v>1</v>
      </c>
      <c r="I267" s="17">
        <v>2.908</v>
      </c>
      <c r="J267" s="17">
        <v>31.489</v>
      </c>
      <c r="K267" s="20">
        <v>4</v>
      </c>
      <c r="L267" s="20">
        <v>2</v>
      </c>
      <c r="M267" s="20">
        <v>0</v>
      </c>
      <c r="N267" s="20">
        <v>1</v>
      </c>
      <c r="O267" s="20">
        <v>-1</v>
      </c>
      <c r="P267" s="20">
        <v>-8.683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399806</v>
      </c>
      <c r="B268" s="19" t="s">
        <v>335</v>
      </c>
      <c r="C268" s="19">
        <v>1234.169</v>
      </c>
      <c r="D268" s="19">
        <v>1414.006</v>
      </c>
      <c r="E268" s="19">
        <v>0</v>
      </c>
      <c r="F268" s="19">
        <v>0</v>
      </c>
      <c r="G268" s="19">
        <v>0</v>
      </c>
      <c r="H268" s="19">
        <v>1</v>
      </c>
      <c r="I268" s="17">
        <v>1.314</v>
      </c>
      <c r="J268" s="17">
        <v>13.865</v>
      </c>
      <c r="K268" s="20">
        <v>2</v>
      </c>
      <c r="L268" s="20">
        <v>1</v>
      </c>
      <c r="M268" s="20">
        <v>0</v>
      </c>
      <c r="N268" s="20">
        <v>0</v>
      </c>
      <c r="O268" s="20">
        <v>0</v>
      </c>
      <c r="P268" s="20">
        <v>-14.177</v>
      </c>
      <c r="Q268" s="20">
        <v>0</v>
      </c>
      <c r="R268" s="20">
        <v>-1</v>
      </c>
      <c r="S268" s="21"/>
      <c r="T268" s="21"/>
      <c r="U268" s="21"/>
      <c r="V268" s="21"/>
      <c r="W268" s="21"/>
    </row>
    <row r="269" ht="16.5" spans="1:23">
      <c r="A269" s="19">
        <v>399808</v>
      </c>
      <c r="B269" s="19" t="s">
        <v>336</v>
      </c>
      <c r="C269" s="19">
        <v>1863.13</v>
      </c>
      <c r="D269" s="19">
        <v>2587.876</v>
      </c>
      <c r="E269" s="19">
        <v>0</v>
      </c>
      <c r="F269" s="19">
        <v>0</v>
      </c>
      <c r="G269" s="19">
        <v>0</v>
      </c>
      <c r="H269" s="19">
        <v>1</v>
      </c>
      <c r="I269" s="17">
        <v>8.876</v>
      </c>
      <c r="J269" s="17">
        <v>34.396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1.32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399811</v>
      </c>
      <c r="B270" s="19" t="s">
        <v>337</v>
      </c>
      <c r="C270" s="19">
        <v>3717.578</v>
      </c>
      <c r="D270" s="19">
        <v>5690.04</v>
      </c>
      <c r="E270" s="19">
        <v>0</v>
      </c>
      <c r="F270" s="19">
        <v>0</v>
      </c>
      <c r="G270" s="19">
        <v>0</v>
      </c>
      <c r="H270" s="19">
        <v>1</v>
      </c>
      <c r="I270" s="17">
        <v>0.231</v>
      </c>
      <c r="J270" s="17">
        <v>34.816</v>
      </c>
      <c r="K270" s="20">
        <v>3</v>
      </c>
      <c r="L270" s="20">
        <v>1</v>
      </c>
      <c r="M270" s="20">
        <v>0</v>
      </c>
      <c r="N270" s="20">
        <v>0</v>
      </c>
      <c r="O270" s="20">
        <v>0</v>
      </c>
      <c r="P270" s="20">
        <v>-26.43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399850</v>
      </c>
      <c r="B271" s="19" t="s">
        <v>338</v>
      </c>
      <c r="C271" s="19">
        <v>7158.298</v>
      </c>
      <c r="D271" s="19">
        <v>9027.004</v>
      </c>
      <c r="E271" s="19">
        <v>0</v>
      </c>
      <c r="F271" s="19">
        <v>0</v>
      </c>
      <c r="G271" s="19">
        <v>0</v>
      </c>
      <c r="H271" s="19">
        <v>1</v>
      </c>
      <c r="I271" s="17">
        <v>0.422</v>
      </c>
      <c r="J271" s="17">
        <v>21.036</v>
      </c>
      <c r="K271" s="20">
        <v>4</v>
      </c>
      <c r="L271" s="20">
        <v>2</v>
      </c>
      <c r="M271" s="20">
        <v>0</v>
      </c>
      <c r="N271" s="20">
        <v>0</v>
      </c>
      <c r="O271" s="20">
        <v>0</v>
      </c>
      <c r="P271" s="20">
        <v>-24.634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399903</v>
      </c>
      <c r="B272" s="19" t="s">
        <v>339</v>
      </c>
      <c r="C272" s="19">
        <v>3739.277</v>
      </c>
      <c r="D272" s="19">
        <v>4388.841</v>
      </c>
      <c r="E272" s="19">
        <v>0</v>
      </c>
      <c r="F272" s="19">
        <v>0</v>
      </c>
      <c r="G272" s="19">
        <v>0</v>
      </c>
      <c r="H272" s="19">
        <v>1</v>
      </c>
      <c r="I272" s="17">
        <v>1.492</v>
      </c>
      <c r="J272" s="17">
        <v>16.071</v>
      </c>
      <c r="K272" s="20">
        <v>4</v>
      </c>
      <c r="L272" s="20">
        <v>0</v>
      </c>
      <c r="M272" s="20">
        <v>0</v>
      </c>
      <c r="N272" s="20">
        <v>0</v>
      </c>
      <c r="O272" s="20">
        <v>0</v>
      </c>
      <c r="P272" s="20">
        <v>-3.209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399928</v>
      </c>
      <c r="B273" s="19" t="s">
        <v>171</v>
      </c>
      <c r="C273" s="19">
        <v>2609.616</v>
      </c>
      <c r="D273" s="19">
        <v>2855.582</v>
      </c>
      <c r="E273" s="19">
        <v>0</v>
      </c>
      <c r="F273" s="19">
        <v>0</v>
      </c>
      <c r="G273" s="19">
        <v>0</v>
      </c>
      <c r="H273" s="19">
        <v>1</v>
      </c>
      <c r="I273" s="17">
        <v>4.209</v>
      </c>
      <c r="J273" s="17">
        <v>12.46</v>
      </c>
      <c r="K273" s="20">
        <v>3</v>
      </c>
      <c r="L273" s="20">
        <v>1</v>
      </c>
      <c r="M273" s="20">
        <v>0</v>
      </c>
      <c r="N273" s="20">
        <v>0</v>
      </c>
      <c r="O273" s="20">
        <v>0</v>
      </c>
      <c r="P273" s="20">
        <v>-8.616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399972</v>
      </c>
      <c r="B274" s="19" t="s">
        <v>340</v>
      </c>
      <c r="C274" s="19">
        <v>4406.452</v>
      </c>
      <c r="D274" s="19">
        <v>5554.352</v>
      </c>
      <c r="E274" s="19">
        <v>0</v>
      </c>
      <c r="F274" s="19">
        <v>0</v>
      </c>
      <c r="G274" s="19">
        <v>0</v>
      </c>
      <c r="H274" s="19">
        <v>1</v>
      </c>
      <c r="I274" s="17">
        <v>0.849</v>
      </c>
      <c r="J274" s="17">
        <v>21.34</v>
      </c>
      <c r="K274" s="20">
        <v>4</v>
      </c>
      <c r="L274" s="20">
        <v>1</v>
      </c>
      <c r="M274" s="20">
        <v>0</v>
      </c>
      <c r="N274" s="20">
        <v>0</v>
      </c>
      <c r="O274" s="20">
        <v>0</v>
      </c>
      <c r="P274" s="20">
        <v>-33.007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399976</v>
      </c>
      <c r="B275" s="19" t="s">
        <v>341</v>
      </c>
      <c r="C275" s="19">
        <v>2956.674</v>
      </c>
      <c r="D275" s="19">
        <v>4125.376</v>
      </c>
      <c r="E275" s="19">
        <v>0</v>
      </c>
      <c r="F275" s="19">
        <v>0</v>
      </c>
      <c r="G275" s="19">
        <v>0</v>
      </c>
      <c r="H275" s="19">
        <v>1</v>
      </c>
      <c r="I275" s="17">
        <v>4.738</v>
      </c>
      <c r="J275" s="17">
        <v>31.726</v>
      </c>
      <c r="K275" s="20">
        <v>4</v>
      </c>
      <c r="L275" s="20">
        <v>1</v>
      </c>
      <c r="M275" s="20">
        <v>0</v>
      </c>
      <c r="N275" s="20">
        <v>0</v>
      </c>
      <c r="O275" s="20">
        <v>0</v>
      </c>
      <c r="P275" s="20">
        <v>-44.265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399982</v>
      </c>
      <c r="B276" s="19" t="s">
        <v>188</v>
      </c>
      <c r="C276" s="19">
        <v>7347.475</v>
      </c>
      <c r="D276" s="19">
        <v>8785.743</v>
      </c>
      <c r="E276" s="19">
        <v>0</v>
      </c>
      <c r="F276" s="19">
        <v>0</v>
      </c>
      <c r="G276" s="19">
        <v>0</v>
      </c>
      <c r="H276" s="19">
        <v>1</v>
      </c>
      <c r="I276" s="17">
        <v>0.117</v>
      </c>
      <c r="J276" s="17">
        <v>16.468</v>
      </c>
      <c r="K276" s="20">
        <v>3</v>
      </c>
      <c r="L276" s="20">
        <v>0</v>
      </c>
      <c r="M276" s="20">
        <v>0</v>
      </c>
      <c r="N276" s="20">
        <v>0</v>
      </c>
      <c r="O276" s="20">
        <v>0</v>
      </c>
      <c r="P276" s="20">
        <v>3.13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19">
        <v>399983</v>
      </c>
      <c r="B277" s="19" t="s">
        <v>342</v>
      </c>
      <c r="C277" s="19">
        <v>2048.003</v>
      </c>
      <c r="D277" s="19">
        <v>2311.799</v>
      </c>
      <c r="E277" s="19">
        <v>0</v>
      </c>
      <c r="F277" s="19">
        <v>0</v>
      </c>
      <c r="G277" s="19">
        <v>0</v>
      </c>
      <c r="H277" s="19">
        <v>1</v>
      </c>
      <c r="I277" s="17">
        <v>0.455</v>
      </c>
      <c r="J277" s="17">
        <v>11.814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-22.26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399990</v>
      </c>
      <c r="B278" s="19" t="s">
        <v>343</v>
      </c>
      <c r="C278" s="19">
        <v>2697.928</v>
      </c>
      <c r="D278" s="19">
        <v>3167.267</v>
      </c>
      <c r="E278" s="19">
        <v>0</v>
      </c>
      <c r="F278" s="19">
        <v>0</v>
      </c>
      <c r="G278" s="19">
        <v>0</v>
      </c>
      <c r="H278" s="19">
        <v>1</v>
      </c>
      <c r="I278" s="17">
        <v>4.014</v>
      </c>
      <c r="J278" s="17">
        <v>18.238</v>
      </c>
      <c r="K278" s="20">
        <v>4</v>
      </c>
      <c r="L278" s="20">
        <v>1</v>
      </c>
      <c r="M278" s="20">
        <v>0</v>
      </c>
      <c r="N278" s="20">
        <v>0</v>
      </c>
      <c r="O278" s="20">
        <v>0</v>
      </c>
      <c r="P278" s="20">
        <v>-20.851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399991</v>
      </c>
      <c r="B279" s="19" t="s">
        <v>344</v>
      </c>
      <c r="C279" s="19">
        <v>2074.692</v>
      </c>
      <c r="D279" s="19">
        <v>2678.26</v>
      </c>
      <c r="E279" s="19">
        <v>0</v>
      </c>
      <c r="F279" s="19">
        <v>0</v>
      </c>
      <c r="G279" s="19">
        <v>0</v>
      </c>
      <c r="H279" s="19">
        <v>1</v>
      </c>
      <c r="I279" s="17">
        <v>3.67</v>
      </c>
      <c r="J279" s="17">
        <v>25.379</v>
      </c>
      <c r="K279" s="20">
        <v>4</v>
      </c>
      <c r="L279" s="20">
        <v>2</v>
      </c>
      <c r="M279" s="20">
        <v>0</v>
      </c>
      <c r="N279" s="20">
        <v>0</v>
      </c>
      <c r="O279" s="20">
        <v>0</v>
      </c>
      <c r="P279" s="20">
        <v>-10.72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399992</v>
      </c>
      <c r="B280" s="19" t="s">
        <v>345</v>
      </c>
      <c r="C280" s="19">
        <v>1719.643</v>
      </c>
      <c r="D280" s="19">
        <v>2102.712</v>
      </c>
      <c r="E280" s="19">
        <v>0</v>
      </c>
      <c r="F280" s="19">
        <v>0</v>
      </c>
      <c r="G280" s="19">
        <v>0</v>
      </c>
      <c r="H280" s="19">
        <v>1</v>
      </c>
      <c r="I280" s="17">
        <v>1.957</v>
      </c>
      <c r="J280" s="17">
        <v>19.818</v>
      </c>
      <c r="K280" s="20">
        <v>4</v>
      </c>
      <c r="L280" s="20">
        <v>0</v>
      </c>
      <c r="M280" s="20">
        <v>0</v>
      </c>
      <c r="N280" s="20">
        <v>0</v>
      </c>
      <c r="O280" s="20">
        <v>0</v>
      </c>
      <c r="P280" s="20">
        <v>-14.856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399998</v>
      </c>
      <c r="B281" s="19" t="s">
        <v>346</v>
      </c>
      <c r="C281" s="19">
        <v>1862.322</v>
      </c>
      <c r="D281" s="19">
        <v>2158.579</v>
      </c>
      <c r="E281" s="19">
        <v>0</v>
      </c>
      <c r="F281" s="19">
        <v>0</v>
      </c>
      <c r="G281" s="19">
        <v>0</v>
      </c>
      <c r="H281" s="19">
        <v>1</v>
      </c>
      <c r="I281" s="17">
        <v>3.488</v>
      </c>
      <c r="J281" s="17">
        <v>16.734</v>
      </c>
      <c r="K281" s="20">
        <v>4</v>
      </c>
      <c r="L281" s="20">
        <v>1</v>
      </c>
      <c r="M281" s="20">
        <v>0</v>
      </c>
      <c r="N281" s="20">
        <v>0</v>
      </c>
      <c r="O281" s="20">
        <v>0</v>
      </c>
      <c r="P281" s="20">
        <v>-3.697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980027</v>
      </c>
      <c r="B282" s="19" t="s">
        <v>347</v>
      </c>
      <c r="C282" s="19">
        <v>2128.531</v>
      </c>
      <c r="D282" s="19">
        <v>3221.553</v>
      </c>
      <c r="E282" s="19">
        <v>0</v>
      </c>
      <c r="F282" s="19">
        <v>0</v>
      </c>
      <c r="G282" s="19">
        <v>0</v>
      </c>
      <c r="H282" s="19">
        <v>1</v>
      </c>
      <c r="I282" s="17">
        <v>6.048</v>
      </c>
      <c r="J282" s="17">
        <v>37.924</v>
      </c>
      <c r="K282" s="20">
        <v>4</v>
      </c>
      <c r="L282" s="20">
        <v>1</v>
      </c>
      <c r="M282" s="20">
        <v>0</v>
      </c>
      <c r="N282" s="20">
        <v>0</v>
      </c>
      <c r="O282" s="20">
        <v>0</v>
      </c>
      <c r="P282" s="20">
        <v>-13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980032</v>
      </c>
      <c r="B283" s="19" t="s">
        <v>348</v>
      </c>
      <c r="C283" s="19">
        <v>10123.002</v>
      </c>
      <c r="D283" s="19">
        <v>14592.809</v>
      </c>
      <c r="E283" s="19">
        <v>0</v>
      </c>
      <c r="F283" s="19">
        <v>0</v>
      </c>
      <c r="G283" s="19">
        <v>0</v>
      </c>
      <c r="H283" s="19">
        <v>1</v>
      </c>
      <c r="I283" s="17">
        <v>6.213</v>
      </c>
      <c r="J283" s="17">
        <v>34.94</v>
      </c>
      <c r="K283" s="20">
        <v>4</v>
      </c>
      <c r="L283" s="20">
        <v>1</v>
      </c>
      <c r="M283" s="20">
        <v>0</v>
      </c>
      <c r="N283" s="20">
        <v>1</v>
      </c>
      <c r="O283" s="20">
        <v>0</v>
      </c>
      <c r="P283" s="20">
        <v>-11.803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980035</v>
      </c>
      <c r="B284" s="19" t="s">
        <v>349</v>
      </c>
      <c r="C284" s="19">
        <v>1717.417</v>
      </c>
      <c r="D284" s="19">
        <v>2026.994</v>
      </c>
      <c r="E284" s="19">
        <v>0</v>
      </c>
      <c r="F284" s="19">
        <v>0</v>
      </c>
      <c r="G284" s="19">
        <v>0</v>
      </c>
      <c r="H284" s="19">
        <v>1</v>
      </c>
      <c r="I284" s="17">
        <v>0.984</v>
      </c>
      <c r="J284" s="17">
        <v>16.107</v>
      </c>
      <c r="K284" s="20">
        <v>4</v>
      </c>
      <c r="L284" s="20">
        <v>1</v>
      </c>
      <c r="M284" s="20">
        <v>0</v>
      </c>
      <c r="N284" s="20">
        <v>0</v>
      </c>
      <c r="O284" s="20">
        <v>0</v>
      </c>
      <c r="P284" s="20">
        <v>-14.519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980068</v>
      </c>
      <c r="B285" s="19" t="s">
        <v>350</v>
      </c>
      <c r="C285" s="19">
        <v>3106.602</v>
      </c>
      <c r="D285" s="19">
        <v>3562.315</v>
      </c>
      <c r="E285" s="19">
        <v>0</v>
      </c>
      <c r="F285" s="19">
        <v>0</v>
      </c>
      <c r="G285" s="19">
        <v>0</v>
      </c>
      <c r="H285" s="19">
        <v>1</v>
      </c>
      <c r="I285" s="17">
        <v>1.357</v>
      </c>
      <c r="J285" s="17">
        <v>13.976</v>
      </c>
      <c r="K285" s="20">
        <v>4</v>
      </c>
      <c r="L285" s="20">
        <v>1</v>
      </c>
      <c r="M285" s="20">
        <v>0</v>
      </c>
      <c r="N285" s="20">
        <v>0</v>
      </c>
      <c r="O285" s="20">
        <v>0</v>
      </c>
      <c r="P285" s="20">
        <v>-13.167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980092</v>
      </c>
      <c r="B286" s="19" t="s">
        <v>351</v>
      </c>
      <c r="C286" s="19">
        <v>4582.385</v>
      </c>
      <c r="D286" s="19">
        <v>5134.827</v>
      </c>
      <c r="E286" s="19">
        <v>0</v>
      </c>
      <c r="F286" s="19">
        <v>0</v>
      </c>
      <c r="G286" s="19">
        <v>0</v>
      </c>
      <c r="H286" s="19">
        <v>1</v>
      </c>
      <c r="I286" s="17">
        <v>1.744</v>
      </c>
      <c r="J286" s="17">
        <v>12.315</v>
      </c>
      <c r="K286" s="20">
        <v>4</v>
      </c>
      <c r="L286" s="20">
        <v>1</v>
      </c>
      <c r="M286" s="20">
        <v>0</v>
      </c>
      <c r="N286" s="20">
        <v>0</v>
      </c>
      <c r="O286" s="20">
        <v>0</v>
      </c>
      <c r="P286" s="20">
        <v>-10.104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988006</v>
      </c>
      <c r="B287" s="19" t="s">
        <v>352</v>
      </c>
      <c r="C287" s="19">
        <v>2054.664</v>
      </c>
      <c r="D287" s="19">
        <v>2937.57</v>
      </c>
      <c r="E287" s="19">
        <v>0</v>
      </c>
      <c r="F287" s="19">
        <v>0</v>
      </c>
      <c r="G287" s="19">
        <v>0</v>
      </c>
      <c r="H287" s="19">
        <v>1</v>
      </c>
      <c r="I287" s="17">
        <v>1.991</v>
      </c>
      <c r="J287" s="17">
        <v>31.449</v>
      </c>
      <c r="K287" s="20">
        <v>4</v>
      </c>
      <c r="L287" s="20">
        <v>1</v>
      </c>
      <c r="M287" s="20">
        <v>0</v>
      </c>
      <c r="N287" s="20">
        <v>1</v>
      </c>
      <c r="O287" s="20">
        <v>0</v>
      </c>
      <c r="P287" s="20">
        <v>-3.475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988007</v>
      </c>
      <c r="B288" s="19" t="s">
        <v>353</v>
      </c>
      <c r="C288" s="19">
        <v>2038.254</v>
      </c>
      <c r="D288" s="19">
        <v>2936.487</v>
      </c>
      <c r="E288" s="19">
        <v>0</v>
      </c>
      <c r="F288" s="19">
        <v>0</v>
      </c>
      <c r="G288" s="19">
        <v>0</v>
      </c>
      <c r="H288" s="19">
        <v>1</v>
      </c>
      <c r="I288" s="17">
        <v>2.198</v>
      </c>
      <c r="J288" s="17">
        <v>32.114</v>
      </c>
      <c r="K288" s="20">
        <v>4</v>
      </c>
      <c r="L288" s="20">
        <v>0</v>
      </c>
      <c r="M288" s="20">
        <v>0</v>
      </c>
      <c r="N288" s="20">
        <v>0</v>
      </c>
      <c r="O288" s="20">
        <v>0</v>
      </c>
      <c r="P288" s="20">
        <v>-15.532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988106</v>
      </c>
      <c r="B289" s="19" t="s">
        <v>354</v>
      </c>
      <c r="C289" s="19">
        <v>2271.774</v>
      </c>
      <c r="D289" s="19">
        <v>3252.542</v>
      </c>
      <c r="E289" s="19">
        <v>0</v>
      </c>
      <c r="F289" s="19">
        <v>0</v>
      </c>
      <c r="G289" s="19">
        <v>0</v>
      </c>
      <c r="H289" s="19">
        <v>1</v>
      </c>
      <c r="I289" s="17">
        <v>2.097</v>
      </c>
      <c r="J289" s="17">
        <v>31.618</v>
      </c>
      <c r="K289" s="20">
        <v>4</v>
      </c>
      <c r="L289" s="20">
        <v>0</v>
      </c>
      <c r="M289" s="20">
        <v>0</v>
      </c>
      <c r="N289" s="20">
        <v>0</v>
      </c>
      <c r="O289" s="20">
        <v>0</v>
      </c>
      <c r="P289" s="20">
        <v>-11.593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988107</v>
      </c>
      <c r="B290" s="19" t="s">
        <v>355</v>
      </c>
      <c r="C290" s="19">
        <v>2253.622</v>
      </c>
      <c r="D290" s="19">
        <v>3251.337</v>
      </c>
      <c r="E290" s="19">
        <v>0</v>
      </c>
      <c r="F290" s="19">
        <v>0</v>
      </c>
      <c r="G290" s="19">
        <v>0</v>
      </c>
      <c r="H290" s="19">
        <v>1</v>
      </c>
      <c r="I290" s="17">
        <v>2.303</v>
      </c>
      <c r="J290" s="17">
        <v>32.282</v>
      </c>
      <c r="K290" s="20">
        <v>4</v>
      </c>
      <c r="L290" s="20">
        <v>1</v>
      </c>
      <c r="M290" s="20">
        <v>0</v>
      </c>
      <c r="N290" s="20">
        <v>0</v>
      </c>
      <c r="O290" s="20">
        <v>-1</v>
      </c>
      <c r="P290" s="20">
        <v>-14.836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22">
        <v>399481</v>
      </c>
      <c r="B291" s="22" t="s">
        <v>83</v>
      </c>
      <c r="C291" s="22">
        <v>127.891</v>
      </c>
      <c r="D291" s="22">
        <v>128.063</v>
      </c>
      <c r="E291" s="22">
        <v>0</v>
      </c>
      <c r="F291" s="22">
        <v>0</v>
      </c>
      <c r="G291" s="22">
        <v>1</v>
      </c>
      <c r="H291" s="17">
        <v>0</v>
      </c>
      <c r="I291" s="17">
        <v>0</v>
      </c>
      <c r="J291" s="17">
        <v>0</v>
      </c>
      <c r="K291" s="20">
        <v>4</v>
      </c>
      <c r="L291" s="20">
        <v>1</v>
      </c>
      <c r="M291" s="20">
        <v>-1</v>
      </c>
      <c r="N291" s="20">
        <v>1</v>
      </c>
      <c r="O291" s="20">
        <v>0</v>
      </c>
      <c r="P291" s="20">
        <v>-7.614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1"/>
      <c r="T338" s="21"/>
      <c r="U338" s="21"/>
      <c r="V338" s="21"/>
      <c r="W338" s="21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1"/>
      <c r="T339" s="21"/>
      <c r="U339" s="21"/>
      <c r="V339" s="21"/>
      <c r="W339" s="21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1"/>
      <c r="T340" s="21"/>
      <c r="U340" s="21"/>
      <c r="V340" s="21"/>
      <c r="W340" s="21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1"/>
      <c r="T341" s="21"/>
      <c r="U341" s="21"/>
      <c r="V341" s="21"/>
      <c r="W341" s="21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1"/>
      <c r="T342" s="21"/>
      <c r="U342" s="21"/>
      <c r="V342" s="21"/>
      <c r="W342" s="21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1"/>
      <c r="T343" s="21"/>
      <c r="U343" s="21"/>
      <c r="V343" s="21"/>
      <c r="W343" s="21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1"/>
      <c r="T344" s="21"/>
      <c r="U344" s="21"/>
      <c r="V344" s="21"/>
      <c r="W344" s="21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1"/>
      <c r="T345" s="21"/>
      <c r="U345" s="21"/>
      <c r="V345" s="21"/>
      <c r="W345" s="21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1"/>
      <c r="T346" s="21"/>
      <c r="U346" s="21"/>
      <c r="V346" s="21"/>
      <c r="W346" s="21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1"/>
      <c r="T347" s="21"/>
      <c r="U347" s="21"/>
      <c r="V347" s="21"/>
      <c r="W347" s="21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1"/>
      <c r="T348" s="21"/>
      <c r="U348" s="21"/>
      <c r="V348" s="21"/>
      <c r="W348" s="21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1"/>
      <c r="T349" s="21"/>
      <c r="U349" s="21"/>
      <c r="V349" s="21"/>
      <c r="W349" s="21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1"/>
      <c r="T350" s="21"/>
      <c r="U350" s="21"/>
      <c r="V350" s="21"/>
      <c r="W350" s="21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1"/>
      <c r="T351" s="21"/>
      <c r="U351" s="21"/>
      <c r="V351" s="21"/>
      <c r="W351" s="21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1"/>
      <c r="T352" s="21"/>
      <c r="U352" s="21"/>
      <c r="V352" s="21"/>
      <c r="W352" s="21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1"/>
      <c r="T353" s="21"/>
      <c r="U353" s="21"/>
      <c r="V353" s="21"/>
      <c r="W353" s="21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1"/>
      <c r="T354" s="21"/>
      <c r="U354" s="21"/>
      <c r="V354" s="21"/>
      <c r="W354" s="21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1"/>
      <c r="T355" s="21"/>
      <c r="U355" s="21"/>
      <c r="V355" s="21"/>
      <c r="W355" s="21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1"/>
      <c r="T356" s="21"/>
      <c r="U356" s="21"/>
      <c r="V356" s="21"/>
      <c r="W356" s="21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1"/>
      <c r="T357" s="21"/>
      <c r="U357" s="21"/>
      <c r="V357" s="21"/>
      <c r="W357" s="21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1"/>
      <c r="T358" s="21"/>
      <c r="U358" s="21"/>
      <c r="V358" s="21"/>
      <c r="W358" s="21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1"/>
      <c r="T359" s="21"/>
      <c r="U359" s="21"/>
      <c r="V359" s="21"/>
      <c r="W359" s="21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1"/>
      <c r="T360" s="21"/>
      <c r="U360" s="21"/>
      <c r="V360" s="21"/>
      <c r="W360" s="21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1"/>
      <c r="T361" s="21"/>
      <c r="U361" s="21"/>
      <c r="V361" s="21"/>
      <c r="W361" s="21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1"/>
      <c r="T362" s="21"/>
      <c r="U362" s="21"/>
      <c r="V362" s="21"/>
      <c r="W362" s="21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1"/>
      <c r="T363" s="21"/>
      <c r="U363" s="21"/>
      <c r="V363" s="21"/>
      <c r="W363" s="21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1"/>
      <c r="T364" s="21"/>
      <c r="U364" s="21"/>
      <c r="V364" s="21"/>
      <c r="W364" s="21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1"/>
      <c r="T365" s="21"/>
      <c r="U365" s="21"/>
      <c r="V365" s="21"/>
      <c r="W365" s="21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1"/>
      <c r="T366" s="21"/>
      <c r="U366" s="21"/>
      <c r="V366" s="21"/>
      <c r="W366" s="21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1"/>
      <c r="T367" s="21"/>
      <c r="U367" s="21"/>
      <c r="V367" s="21"/>
      <c r="W367" s="21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0" t="s">
        <v>356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2" t="s">
        <v>65</v>
      </c>
      <c r="L2" s="12" t="s">
        <v>66</v>
      </c>
      <c r="M2" s="12" t="s">
        <v>67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</row>
    <row r="3" ht="20.25" spans="1:18">
      <c r="A3" s="5" t="s">
        <v>357</v>
      </c>
      <c r="B3" s="5" t="s">
        <v>358</v>
      </c>
      <c r="C3" s="5">
        <v>12546.056</v>
      </c>
      <c r="D3" s="5">
        <v>13377.151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0.27</v>
      </c>
      <c r="K3" s="13">
        <v>0</v>
      </c>
      <c r="L3" s="13">
        <v>1</v>
      </c>
      <c r="M3" s="13">
        <v>0</v>
      </c>
      <c r="N3" s="13">
        <v>-1</v>
      </c>
      <c r="O3" s="13">
        <v>0</v>
      </c>
      <c r="P3" s="13">
        <v>-8.234</v>
      </c>
      <c r="Q3" s="13">
        <v>0</v>
      </c>
      <c r="R3" s="13">
        <v>0</v>
      </c>
    </row>
    <row r="4" ht="20.25" spans="1:18">
      <c r="A4" s="5" t="s">
        <v>359</v>
      </c>
      <c r="B4" s="5" t="s">
        <v>360</v>
      </c>
      <c r="C4" s="5">
        <v>1105.413</v>
      </c>
      <c r="D4" s="5">
        <v>1525.367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1.037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3.23</v>
      </c>
      <c r="Q4" s="13">
        <v>0</v>
      </c>
      <c r="R4" s="13">
        <v>1</v>
      </c>
    </row>
    <row r="5" ht="20.25" spans="1:18">
      <c r="A5" s="5" t="s">
        <v>361</v>
      </c>
      <c r="B5" s="5" t="s">
        <v>362</v>
      </c>
      <c r="C5" s="5">
        <v>7798.815</v>
      </c>
      <c r="D5" s="5">
        <v>8276.719</v>
      </c>
      <c r="E5" s="5">
        <v>0</v>
      </c>
      <c r="F5" s="5">
        <v>1</v>
      </c>
      <c r="G5" s="7">
        <v>0</v>
      </c>
      <c r="H5" s="7">
        <v>0</v>
      </c>
      <c r="I5" s="7">
        <v>0</v>
      </c>
      <c r="J5" s="7">
        <v>0.169</v>
      </c>
      <c r="K5" s="13">
        <v>0</v>
      </c>
      <c r="L5" s="13">
        <v>1</v>
      </c>
      <c r="M5" s="13">
        <v>1</v>
      </c>
      <c r="N5" s="13">
        <v>-1</v>
      </c>
      <c r="O5" s="13">
        <v>0</v>
      </c>
      <c r="P5" s="13">
        <v>2.842</v>
      </c>
      <c r="Q5" s="13">
        <v>0</v>
      </c>
      <c r="R5" s="13">
        <v>0</v>
      </c>
    </row>
    <row r="6" ht="20.25" spans="1:18">
      <c r="A6" s="8" t="s">
        <v>363</v>
      </c>
      <c r="B6" s="8" t="s">
        <v>364</v>
      </c>
      <c r="C6" s="8">
        <v>19581.814</v>
      </c>
      <c r="D6" s="8">
        <v>20714.447</v>
      </c>
      <c r="E6" s="8">
        <v>0</v>
      </c>
      <c r="F6" s="8">
        <v>0</v>
      </c>
      <c r="G6" s="8">
        <v>0</v>
      </c>
      <c r="H6" s="8">
        <v>1</v>
      </c>
      <c r="I6" s="6">
        <v>0.864</v>
      </c>
      <c r="J6" s="6">
        <v>6.285</v>
      </c>
      <c r="K6" s="13">
        <v>2</v>
      </c>
      <c r="L6" s="13">
        <v>2</v>
      </c>
      <c r="M6" s="13">
        <v>0</v>
      </c>
      <c r="N6" s="13">
        <v>0</v>
      </c>
      <c r="O6" s="13">
        <v>0</v>
      </c>
      <c r="P6" s="13">
        <v>1.313</v>
      </c>
      <c r="Q6" s="13">
        <v>0</v>
      </c>
      <c r="R6" s="13">
        <v>0</v>
      </c>
    </row>
    <row r="7" ht="20.25" spans="1:18">
      <c r="A7" s="8" t="s">
        <v>365</v>
      </c>
      <c r="B7" s="8" t="s">
        <v>366</v>
      </c>
      <c r="C7" s="8">
        <v>8770.244</v>
      </c>
      <c r="D7" s="8">
        <v>10784.325</v>
      </c>
      <c r="E7" s="8">
        <v>0</v>
      </c>
      <c r="F7" s="8">
        <v>0</v>
      </c>
      <c r="G7" s="8">
        <v>0</v>
      </c>
      <c r="H7" s="8">
        <v>1</v>
      </c>
      <c r="I7" s="6">
        <v>3.78</v>
      </c>
      <c r="J7" s="6">
        <v>21.75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-26.069</v>
      </c>
      <c r="Q7" s="13">
        <v>0</v>
      </c>
      <c r="R7" s="13">
        <v>-1</v>
      </c>
    </row>
    <row r="8" ht="20.25" spans="1:18">
      <c r="A8" s="8" t="s">
        <v>367</v>
      </c>
      <c r="B8" s="8" t="s">
        <v>368</v>
      </c>
      <c r="C8" s="8">
        <v>20236.111</v>
      </c>
      <c r="D8" s="8">
        <v>21173.178</v>
      </c>
      <c r="E8" s="8">
        <v>0</v>
      </c>
      <c r="F8" s="8">
        <v>0</v>
      </c>
      <c r="G8" s="8">
        <v>0</v>
      </c>
      <c r="H8" s="8">
        <v>1</v>
      </c>
      <c r="I8" s="6">
        <v>1.037</v>
      </c>
      <c r="J8" s="6">
        <v>5.417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-5.499</v>
      </c>
      <c r="Q8" s="13">
        <v>0</v>
      </c>
      <c r="R8" s="13">
        <v>0</v>
      </c>
    </row>
    <row r="9" ht="20.25" spans="1:18">
      <c r="A9" s="8" t="s">
        <v>369</v>
      </c>
      <c r="B9" s="8" t="s">
        <v>370</v>
      </c>
      <c r="C9" s="8">
        <v>767.09</v>
      </c>
      <c r="D9" s="8">
        <v>885.721</v>
      </c>
      <c r="E9" s="8">
        <v>0</v>
      </c>
      <c r="F9" s="8">
        <v>0</v>
      </c>
      <c r="G9" s="8">
        <v>0</v>
      </c>
      <c r="H9" s="8">
        <v>1</v>
      </c>
      <c r="I9" s="6">
        <v>2.83</v>
      </c>
      <c r="J9" s="6">
        <v>15.845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-1.576</v>
      </c>
      <c r="Q9" s="13">
        <v>0</v>
      </c>
      <c r="R9" s="13">
        <v>-1</v>
      </c>
    </row>
    <row r="10" ht="20.25" spans="1:18">
      <c r="A10" s="8" t="s">
        <v>371</v>
      </c>
      <c r="B10" s="8" t="s">
        <v>372</v>
      </c>
      <c r="C10" s="8">
        <v>77799.984</v>
      </c>
      <c r="D10" s="8">
        <v>83948.242</v>
      </c>
      <c r="E10" s="8">
        <v>0</v>
      </c>
      <c r="F10" s="8">
        <v>0</v>
      </c>
      <c r="G10" s="8">
        <v>0</v>
      </c>
      <c r="H10" s="8">
        <v>1</v>
      </c>
      <c r="I10" s="6">
        <v>1.907</v>
      </c>
      <c r="J10" s="6">
        <v>9.091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-158.456</v>
      </c>
      <c r="Q10" s="13">
        <v>0</v>
      </c>
      <c r="R10" s="13">
        <v>-1</v>
      </c>
    </row>
    <row r="11" ht="20.25" spans="1:18">
      <c r="A11" s="8" t="s">
        <v>373</v>
      </c>
      <c r="B11" s="8" t="s">
        <v>374</v>
      </c>
      <c r="C11" s="8">
        <v>16631.662</v>
      </c>
      <c r="D11" s="8">
        <v>17387.34</v>
      </c>
      <c r="E11" s="8">
        <v>0</v>
      </c>
      <c r="F11" s="8">
        <v>0</v>
      </c>
      <c r="G11" s="8">
        <v>0</v>
      </c>
      <c r="H11" s="8">
        <v>1</v>
      </c>
      <c r="I11" s="6">
        <v>0.502</v>
      </c>
      <c r="J11" s="6">
        <v>4.826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-0.292</v>
      </c>
      <c r="Q11" s="13">
        <v>0</v>
      </c>
      <c r="R11" s="13">
        <v>0</v>
      </c>
    </row>
    <row r="12" ht="20.25" spans="1:18">
      <c r="A12" s="8" t="s">
        <v>375</v>
      </c>
      <c r="B12" s="8" t="s">
        <v>376</v>
      </c>
      <c r="C12" s="8">
        <v>7666.401</v>
      </c>
      <c r="D12" s="8">
        <v>8657.24</v>
      </c>
      <c r="E12" s="8">
        <v>0</v>
      </c>
      <c r="F12" s="8">
        <v>0</v>
      </c>
      <c r="G12" s="8">
        <v>0</v>
      </c>
      <c r="H12" s="8">
        <v>1</v>
      </c>
      <c r="I12" s="6">
        <v>2.3</v>
      </c>
      <c r="J12" s="6">
        <v>13.482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-53.553</v>
      </c>
      <c r="Q12" s="13">
        <v>0</v>
      </c>
      <c r="R12" s="13">
        <v>0</v>
      </c>
    </row>
    <row r="13" ht="20.25" spans="1:18">
      <c r="A13" s="8" t="s">
        <v>377</v>
      </c>
      <c r="B13" s="8" t="s">
        <v>378</v>
      </c>
      <c r="C13" s="8">
        <v>5614.997</v>
      </c>
      <c r="D13" s="8">
        <v>7070.714</v>
      </c>
      <c r="E13" s="8">
        <v>0</v>
      </c>
      <c r="F13" s="8">
        <v>0</v>
      </c>
      <c r="G13" s="8">
        <v>0</v>
      </c>
      <c r="H13" s="8">
        <v>1</v>
      </c>
      <c r="I13" s="7">
        <v>0.337</v>
      </c>
      <c r="J13" s="7">
        <v>20.855</v>
      </c>
      <c r="K13" s="13">
        <v>3</v>
      </c>
      <c r="L13" s="13">
        <v>1</v>
      </c>
      <c r="M13" s="13">
        <v>0</v>
      </c>
      <c r="N13" s="13">
        <v>0</v>
      </c>
      <c r="O13" s="13">
        <v>0</v>
      </c>
      <c r="P13" s="13">
        <v>-19.098</v>
      </c>
      <c r="Q13" s="13">
        <v>0</v>
      </c>
      <c r="R13" s="13">
        <v>0</v>
      </c>
    </row>
    <row r="14" ht="20.25" spans="1:18">
      <c r="A14" s="8" t="s">
        <v>379</v>
      </c>
      <c r="B14" s="8" t="s">
        <v>380</v>
      </c>
      <c r="C14" s="8">
        <v>3860.2</v>
      </c>
      <c r="D14" s="8">
        <v>4540.513</v>
      </c>
      <c r="E14" s="8">
        <v>0</v>
      </c>
      <c r="F14" s="8">
        <v>0</v>
      </c>
      <c r="G14" s="8">
        <v>0</v>
      </c>
      <c r="H14" s="8">
        <v>1</v>
      </c>
      <c r="I14" s="7">
        <v>1.057</v>
      </c>
      <c r="J14" s="7">
        <v>15.881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-9.526</v>
      </c>
      <c r="Q14" s="13">
        <v>0</v>
      </c>
      <c r="R14" s="13">
        <v>0</v>
      </c>
    </row>
    <row r="15" ht="20.25" spans="1:18">
      <c r="A15" s="8" t="s">
        <v>381</v>
      </c>
      <c r="B15" s="8" t="s">
        <v>382</v>
      </c>
      <c r="C15" s="8">
        <v>2688.31</v>
      </c>
      <c r="D15" s="8">
        <v>3000.793</v>
      </c>
      <c r="E15" s="8">
        <v>0</v>
      </c>
      <c r="F15" s="8">
        <v>0</v>
      </c>
      <c r="G15" s="8">
        <v>0</v>
      </c>
      <c r="H15" s="8">
        <v>1</v>
      </c>
      <c r="I15" s="7">
        <v>0.246</v>
      </c>
      <c r="J15" s="7">
        <v>10.634</v>
      </c>
      <c r="K15" s="13">
        <v>3</v>
      </c>
      <c r="L15" s="13">
        <v>0</v>
      </c>
      <c r="M15" s="13">
        <v>0</v>
      </c>
      <c r="N15" s="13">
        <v>0</v>
      </c>
      <c r="O15" s="13">
        <v>0</v>
      </c>
      <c r="P15" s="13">
        <v>-3.995</v>
      </c>
      <c r="Q15" s="13">
        <v>0</v>
      </c>
      <c r="R15" s="13">
        <v>0</v>
      </c>
    </row>
    <row r="16" ht="20.25" spans="1:18">
      <c r="A16" s="8" t="s">
        <v>383</v>
      </c>
      <c r="B16" s="8" t="s">
        <v>384</v>
      </c>
      <c r="C16" s="8">
        <v>68216.078</v>
      </c>
      <c r="D16" s="8">
        <v>74536.406</v>
      </c>
      <c r="E16" s="8">
        <v>0</v>
      </c>
      <c r="F16" s="8">
        <v>0</v>
      </c>
      <c r="G16" s="8">
        <v>0</v>
      </c>
      <c r="H16" s="8">
        <v>1</v>
      </c>
      <c r="I16" s="7">
        <v>2.17</v>
      </c>
      <c r="J16" s="7">
        <v>10.466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-164.638</v>
      </c>
      <c r="Q16" s="13">
        <v>0</v>
      </c>
      <c r="R16" s="13">
        <v>-1</v>
      </c>
    </row>
    <row r="17" ht="20.25" spans="1:18">
      <c r="A17" s="9" t="s">
        <v>385</v>
      </c>
      <c r="B17" s="9" t="s">
        <v>386</v>
      </c>
      <c r="C17" s="9">
        <v>2841.883</v>
      </c>
      <c r="D17" s="9">
        <v>3571.661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-3.609</v>
      </c>
      <c r="Q17" s="13">
        <v>0</v>
      </c>
      <c r="R17" s="13">
        <v>0</v>
      </c>
    </row>
    <row r="18" ht="20.25" spans="1:18">
      <c r="A18" s="9" t="s">
        <v>387</v>
      </c>
      <c r="B18" s="9" t="s">
        <v>388</v>
      </c>
      <c r="C18" s="9">
        <v>10700.595</v>
      </c>
      <c r="D18" s="9">
        <v>12311.895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-24.808</v>
      </c>
      <c r="Q18" s="13">
        <v>0</v>
      </c>
      <c r="R18" s="13">
        <v>0</v>
      </c>
    </row>
    <row r="19" ht="20.25" spans="1:18">
      <c r="A19" s="9" t="s">
        <v>389</v>
      </c>
      <c r="B19" s="9" t="s">
        <v>390</v>
      </c>
      <c r="C19" s="9">
        <v>3212.653</v>
      </c>
      <c r="D19" s="9">
        <v>3529.829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-5.909</v>
      </c>
      <c r="Q19" s="13">
        <v>-1</v>
      </c>
      <c r="R19" s="13">
        <v>0</v>
      </c>
    </row>
    <row r="20" ht="20.25" spans="1:18">
      <c r="A20" s="9" t="s">
        <v>391</v>
      </c>
      <c r="B20" s="9" t="s">
        <v>392</v>
      </c>
      <c r="C20" s="9">
        <v>3029.769</v>
      </c>
      <c r="D20" s="9">
        <v>3440.709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0</v>
      </c>
      <c r="L20" s="13">
        <v>1</v>
      </c>
      <c r="M20" s="13">
        <v>0</v>
      </c>
      <c r="N20" s="13">
        <v>-1</v>
      </c>
      <c r="O20" s="13">
        <v>0</v>
      </c>
      <c r="P20" s="13">
        <v>-6.553</v>
      </c>
      <c r="Q20" s="13">
        <v>0</v>
      </c>
      <c r="R20" s="13">
        <v>0</v>
      </c>
    </row>
    <row r="21" ht="20.25" spans="1:18">
      <c r="A21" s="9" t="s">
        <v>393</v>
      </c>
      <c r="B21" s="9" t="s">
        <v>394</v>
      </c>
      <c r="C21" s="9">
        <v>5727.618</v>
      </c>
      <c r="D21" s="9">
        <v>6410.055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-2.598</v>
      </c>
      <c r="Q21" s="13">
        <v>0</v>
      </c>
      <c r="R21" s="13">
        <v>0</v>
      </c>
    </row>
    <row r="22" ht="20.25" spans="1:18">
      <c r="A22" s="9" t="s">
        <v>395</v>
      </c>
      <c r="B22" s="9" t="s">
        <v>396</v>
      </c>
      <c r="C22" s="9">
        <v>2149.264</v>
      </c>
      <c r="D22" s="9">
        <v>2312.327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0.987</v>
      </c>
      <c r="Q22" s="13">
        <v>0</v>
      </c>
      <c r="R22" s="13">
        <v>0</v>
      </c>
    </row>
    <row r="23" ht="20.25" spans="1:18">
      <c r="A23" s="9" t="s">
        <v>397</v>
      </c>
      <c r="B23" s="9" t="s">
        <v>398</v>
      </c>
      <c r="C23" s="9">
        <v>2453.234</v>
      </c>
      <c r="D23" s="9">
        <v>2675.499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1</v>
      </c>
      <c r="L23" s="13">
        <v>1</v>
      </c>
      <c r="M23" s="13">
        <v>0</v>
      </c>
      <c r="N23" s="13">
        <v>0</v>
      </c>
      <c r="O23" s="13">
        <v>0</v>
      </c>
      <c r="P23" s="13">
        <v>0.761</v>
      </c>
      <c r="Q23" s="13">
        <v>0</v>
      </c>
      <c r="R23" s="13">
        <v>0</v>
      </c>
    </row>
    <row r="24" ht="20.25" spans="1:18">
      <c r="A24" s="9" t="s">
        <v>399</v>
      </c>
      <c r="B24" s="9" t="s">
        <v>400</v>
      </c>
      <c r="C24" s="9">
        <v>6773.918</v>
      </c>
      <c r="D24" s="9">
        <v>7638.91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-2.13</v>
      </c>
      <c r="Q24" s="13">
        <v>0</v>
      </c>
      <c r="R24" s="13">
        <v>0</v>
      </c>
    </row>
    <row r="25" ht="20.25" spans="1:18">
      <c r="A25" s="9" t="s">
        <v>401</v>
      </c>
      <c r="B25" s="9" t="s">
        <v>402</v>
      </c>
      <c r="C25" s="9">
        <v>4160.272</v>
      </c>
      <c r="D25" s="9">
        <v>4607.712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-1.998</v>
      </c>
      <c r="Q25" s="13">
        <v>0</v>
      </c>
      <c r="R25" s="13">
        <v>0</v>
      </c>
    </row>
    <row r="26" ht="20.25" spans="1:18">
      <c r="A26" s="9" t="s">
        <v>403</v>
      </c>
      <c r="B26" s="9" t="s">
        <v>404</v>
      </c>
      <c r="C26" s="9">
        <v>1243.132</v>
      </c>
      <c r="D26" s="9">
        <v>1352.395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-1.978</v>
      </c>
      <c r="Q26" s="13">
        <v>0</v>
      </c>
      <c r="R26" s="13">
        <v>0</v>
      </c>
    </row>
    <row r="27" ht="20.25" spans="1:18">
      <c r="A27" s="9" t="s">
        <v>405</v>
      </c>
      <c r="B27" s="9" t="s">
        <v>406</v>
      </c>
      <c r="C27" s="9">
        <v>7031.826</v>
      </c>
      <c r="D27" s="9">
        <v>7526.242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-6.247</v>
      </c>
      <c r="Q27" s="13">
        <v>0</v>
      </c>
      <c r="R27" s="13">
        <v>0</v>
      </c>
    </row>
    <row r="28" ht="20.25" spans="1:18">
      <c r="A28" s="9" t="s">
        <v>407</v>
      </c>
      <c r="B28" s="9" t="s">
        <v>408</v>
      </c>
      <c r="C28" s="9">
        <v>798.388</v>
      </c>
      <c r="D28" s="9">
        <v>900.62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0.054</v>
      </c>
      <c r="Q28" s="13">
        <v>0</v>
      </c>
      <c r="R28" s="13">
        <v>0</v>
      </c>
    </row>
    <row r="29" ht="20.25" spans="1:18">
      <c r="A29" s="9" t="s">
        <v>409</v>
      </c>
      <c r="B29" s="9" t="s">
        <v>410</v>
      </c>
      <c r="C29" s="9">
        <v>13264.252</v>
      </c>
      <c r="D29" s="9">
        <v>15987.907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1</v>
      </c>
      <c r="N29" s="13">
        <v>0</v>
      </c>
      <c r="O29" s="13">
        <v>0</v>
      </c>
      <c r="P29" s="13">
        <v>3.001</v>
      </c>
      <c r="Q29" s="13">
        <v>0</v>
      </c>
      <c r="R29" s="13">
        <v>0</v>
      </c>
    </row>
    <row r="30" ht="20.25" spans="1:18">
      <c r="A30" s="9" t="s">
        <v>411</v>
      </c>
      <c r="B30" s="9" t="s">
        <v>412</v>
      </c>
      <c r="C30" s="9">
        <v>6776.155</v>
      </c>
      <c r="D30" s="9">
        <v>7273.472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-5.146</v>
      </c>
      <c r="Q30" s="13">
        <v>0</v>
      </c>
      <c r="R30" s="13">
        <v>0</v>
      </c>
    </row>
    <row r="31" ht="20.25" spans="1:18">
      <c r="A31" s="9" t="s">
        <v>413</v>
      </c>
      <c r="B31" s="9" t="s">
        <v>414</v>
      </c>
      <c r="C31" s="9">
        <v>3577.268</v>
      </c>
      <c r="D31" s="9">
        <v>3683.367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3">
        <v>1</v>
      </c>
      <c r="L31" s="13">
        <v>0</v>
      </c>
      <c r="M31" s="13">
        <v>0</v>
      </c>
      <c r="N31" s="13">
        <v>-1</v>
      </c>
      <c r="O31" s="13">
        <v>0</v>
      </c>
      <c r="P31" s="13">
        <v>-1.454</v>
      </c>
      <c r="Q31" s="13">
        <v>0</v>
      </c>
      <c r="R31" s="13">
        <v>0</v>
      </c>
    </row>
    <row r="32" ht="20.25" spans="1:18">
      <c r="A32" s="9" t="s">
        <v>415</v>
      </c>
      <c r="B32" s="9" t="s">
        <v>416</v>
      </c>
      <c r="C32" s="9">
        <v>4777.006</v>
      </c>
      <c r="D32" s="9">
        <v>5485.518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-6.578</v>
      </c>
      <c r="Q32" s="13">
        <v>0</v>
      </c>
      <c r="R32" s="13">
        <v>0</v>
      </c>
    </row>
    <row r="33" ht="20.25" spans="1:18">
      <c r="A33" s="9" t="s">
        <v>417</v>
      </c>
      <c r="B33" s="9" t="s">
        <v>418</v>
      </c>
      <c r="C33" s="9">
        <v>10171.359</v>
      </c>
      <c r="D33" s="9">
        <v>11825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-57.874</v>
      </c>
      <c r="Q33" s="13">
        <v>0</v>
      </c>
      <c r="R33" s="13">
        <v>0</v>
      </c>
    </row>
    <row r="34" ht="20.25" spans="1:18">
      <c r="A34" s="9" t="s">
        <v>419</v>
      </c>
      <c r="B34" s="9" t="s">
        <v>420</v>
      </c>
      <c r="C34" s="9">
        <v>2627.982</v>
      </c>
      <c r="D34" s="9">
        <v>3237.309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9" t="s">
        <v>421</v>
      </c>
      <c r="B35" s="9" t="s">
        <v>422</v>
      </c>
      <c r="C35" s="9">
        <v>2291.141</v>
      </c>
      <c r="D35" s="9">
        <v>2623.916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-1.452</v>
      </c>
      <c r="Q35" s="13">
        <v>0</v>
      </c>
      <c r="R35" s="13">
        <v>0</v>
      </c>
    </row>
    <row r="36" ht="20.25" spans="1:18">
      <c r="A36" s="9" t="s">
        <v>423</v>
      </c>
      <c r="B36" s="9" t="s">
        <v>424</v>
      </c>
      <c r="C36" s="9">
        <v>6279.549</v>
      </c>
      <c r="D36" s="9">
        <v>6726.232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-3.193</v>
      </c>
      <c r="Q36" s="13">
        <v>0</v>
      </c>
      <c r="R36" s="13">
        <v>0</v>
      </c>
    </row>
    <row r="37" ht="20.25" spans="1:18">
      <c r="A37" s="9" t="s">
        <v>425</v>
      </c>
      <c r="B37" s="9" t="s">
        <v>426</v>
      </c>
      <c r="C37" s="9">
        <v>5644.216</v>
      </c>
      <c r="D37" s="9">
        <v>6142.301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3">
        <v>1</v>
      </c>
      <c r="L37" s="13">
        <v>0</v>
      </c>
      <c r="M37" s="13">
        <v>0</v>
      </c>
      <c r="N37" s="13">
        <v>0</v>
      </c>
      <c r="O37" s="13">
        <v>0</v>
      </c>
      <c r="P37" s="13">
        <v>-3.755</v>
      </c>
      <c r="Q37" s="13">
        <v>0</v>
      </c>
      <c r="R37" s="13">
        <v>0</v>
      </c>
    </row>
    <row r="38" ht="20.25" spans="1:18">
      <c r="A38" s="9" t="s">
        <v>427</v>
      </c>
      <c r="B38" s="9" t="s">
        <v>428</v>
      </c>
      <c r="C38" s="9">
        <v>2544.073</v>
      </c>
      <c r="D38" s="9">
        <v>3003.527</v>
      </c>
      <c r="E38" s="9">
        <v>0</v>
      </c>
      <c r="F38" s="9">
        <v>0</v>
      </c>
      <c r="G38" s="9">
        <v>1</v>
      </c>
      <c r="H38" s="7">
        <v>0</v>
      </c>
      <c r="I38" s="7">
        <v>0</v>
      </c>
      <c r="J38" s="7">
        <v>0</v>
      </c>
      <c r="K38" s="13">
        <v>4</v>
      </c>
      <c r="L38" s="13">
        <v>0</v>
      </c>
      <c r="M38" s="13">
        <v>0</v>
      </c>
      <c r="N38" s="13">
        <v>1</v>
      </c>
      <c r="O38" s="13">
        <v>0</v>
      </c>
      <c r="P38" s="13">
        <v>3.728</v>
      </c>
      <c r="Q38" s="13">
        <v>0</v>
      </c>
      <c r="R38" s="13">
        <v>0</v>
      </c>
    </row>
    <row r="39" ht="20.25" spans="1:18">
      <c r="A39" s="9" t="s">
        <v>429</v>
      </c>
      <c r="B39" s="9" t="s">
        <v>430</v>
      </c>
      <c r="C39" s="9">
        <v>1227.096</v>
      </c>
      <c r="D39" s="9">
        <v>1541.297</v>
      </c>
      <c r="E39" s="9">
        <v>0</v>
      </c>
      <c r="F39" s="9">
        <v>0</v>
      </c>
      <c r="G39" s="9">
        <v>1</v>
      </c>
      <c r="H39" s="7">
        <v>0</v>
      </c>
      <c r="I39" s="7">
        <v>0</v>
      </c>
      <c r="J39" s="7">
        <v>0</v>
      </c>
      <c r="K39" s="13">
        <v>0</v>
      </c>
      <c r="L39" s="13">
        <v>0</v>
      </c>
      <c r="M39" s="13">
        <v>0</v>
      </c>
      <c r="N39" s="13">
        <v>-1</v>
      </c>
      <c r="O39" s="13">
        <v>0</v>
      </c>
      <c r="P39" s="13">
        <v>-0.832</v>
      </c>
      <c r="Q39" s="13">
        <v>0</v>
      </c>
      <c r="R39" s="13">
        <v>0</v>
      </c>
    </row>
    <row r="40" ht="20.25" spans="1:18">
      <c r="A40" s="9" t="s">
        <v>431</v>
      </c>
      <c r="B40" s="9" t="s">
        <v>432</v>
      </c>
      <c r="C40" s="9">
        <v>2351.88</v>
      </c>
      <c r="D40" s="9">
        <v>2818.316</v>
      </c>
      <c r="E40" s="9">
        <v>0</v>
      </c>
      <c r="F40" s="9">
        <v>0</v>
      </c>
      <c r="G40" s="9">
        <v>1</v>
      </c>
      <c r="H40" s="7">
        <v>0</v>
      </c>
      <c r="I40" s="7">
        <v>0</v>
      </c>
      <c r="J40" s="7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-2.822</v>
      </c>
      <c r="Q40" s="13">
        <v>0</v>
      </c>
      <c r="R40" s="13">
        <v>0</v>
      </c>
    </row>
    <row r="41" ht="20.25" spans="1:18">
      <c r="A41" s="9" t="s">
        <v>433</v>
      </c>
      <c r="B41" s="9" t="s">
        <v>434</v>
      </c>
      <c r="C41" s="9">
        <v>5459.179</v>
      </c>
      <c r="D41" s="9">
        <v>5788.913</v>
      </c>
      <c r="E41" s="9">
        <v>0</v>
      </c>
      <c r="F41" s="9">
        <v>0</v>
      </c>
      <c r="G41" s="9">
        <v>1</v>
      </c>
      <c r="H41" s="7">
        <v>0</v>
      </c>
      <c r="I41" s="7">
        <v>0</v>
      </c>
      <c r="J41" s="7">
        <v>0</v>
      </c>
      <c r="K41" s="13">
        <v>4</v>
      </c>
      <c r="L41" s="13">
        <v>1</v>
      </c>
      <c r="M41" s="13">
        <v>-1</v>
      </c>
      <c r="N41" s="13">
        <v>1</v>
      </c>
      <c r="O41" s="13">
        <v>0</v>
      </c>
      <c r="P41" s="13">
        <v>-6.319</v>
      </c>
      <c r="Q41" s="13">
        <v>0</v>
      </c>
      <c r="R41" s="13">
        <v>0</v>
      </c>
    </row>
    <row r="42" ht="20.25" spans="1:18">
      <c r="A42" s="9" t="s">
        <v>435</v>
      </c>
      <c r="B42" s="9" t="s">
        <v>436</v>
      </c>
      <c r="C42" s="9">
        <v>1636.776</v>
      </c>
      <c r="D42" s="9">
        <v>1844.492</v>
      </c>
      <c r="E42" s="9">
        <v>0</v>
      </c>
      <c r="F42" s="9">
        <v>0</v>
      </c>
      <c r="G42" s="9">
        <v>1</v>
      </c>
      <c r="H42" s="7">
        <v>0</v>
      </c>
      <c r="I42" s="7">
        <v>0</v>
      </c>
      <c r="J42" s="7">
        <v>0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-0.039</v>
      </c>
      <c r="Q42" s="13">
        <v>0</v>
      </c>
      <c r="R42" s="13">
        <v>0</v>
      </c>
    </row>
    <row r="43" ht="20.25" spans="1:18">
      <c r="A43" s="9" t="s">
        <v>437</v>
      </c>
      <c r="B43" s="9" t="s">
        <v>438</v>
      </c>
      <c r="C43" s="9">
        <v>967.581</v>
      </c>
      <c r="D43" s="9">
        <v>1188.864</v>
      </c>
      <c r="E43" s="9">
        <v>0</v>
      </c>
      <c r="F43" s="9">
        <v>0</v>
      </c>
      <c r="G43" s="9">
        <v>1</v>
      </c>
      <c r="H43" s="7">
        <v>0</v>
      </c>
      <c r="I43" s="7">
        <v>0</v>
      </c>
      <c r="J43" s="7">
        <v>0</v>
      </c>
      <c r="K43" s="13">
        <v>4</v>
      </c>
      <c r="L43" s="13">
        <v>0</v>
      </c>
      <c r="M43" s="13">
        <v>0</v>
      </c>
      <c r="N43" s="13">
        <v>0</v>
      </c>
      <c r="O43" s="13">
        <v>0</v>
      </c>
      <c r="P43" s="13">
        <v>3.163</v>
      </c>
      <c r="Q43" s="13">
        <v>0</v>
      </c>
      <c r="R43" s="13">
        <v>1</v>
      </c>
    </row>
    <row r="44" ht="20.25" spans="1:18">
      <c r="A44" s="6" t="s">
        <v>439</v>
      </c>
      <c r="B44" s="6" t="s">
        <v>440</v>
      </c>
      <c r="C44" s="6">
        <v>2660.381</v>
      </c>
      <c r="D44" s="6">
        <v>3155.438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2.586</v>
      </c>
      <c r="K44" s="13">
        <v>2</v>
      </c>
      <c r="L44" s="13">
        <v>0</v>
      </c>
      <c r="M44" s="13">
        <v>0</v>
      </c>
      <c r="N44" s="13">
        <v>0</v>
      </c>
      <c r="O44" s="13">
        <v>0</v>
      </c>
      <c r="P44" s="13">
        <v>-2.401</v>
      </c>
      <c r="Q44" s="13">
        <v>0</v>
      </c>
      <c r="R44" s="13">
        <v>0</v>
      </c>
    </row>
    <row r="45" ht="20.25" spans="1:18">
      <c r="A45" s="6" t="s">
        <v>441</v>
      </c>
      <c r="B45" s="6" t="s">
        <v>442</v>
      </c>
      <c r="C45" s="6">
        <v>3133.71</v>
      </c>
      <c r="D45" s="6">
        <v>3526.133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3.489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-5.749</v>
      </c>
      <c r="Q45" s="13">
        <v>0</v>
      </c>
      <c r="R45" s="13">
        <v>-1</v>
      </c>
    </row>
    <row r="46" ht="20.25" spans="1:18">
      <c r="A46" s="6" t="s">
        <v>443</v>
      </c>
      <c r="B46" s="6" t="s">
        <v>444</v>
      </c>
      <c r="C46" s="6">
        <v>118782.25</v>
      </c>
      <c r="D46" s="6">
        <v>125722.789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1.138</v>
      </c>
      <c r="K46" s="13">
        <v>1</v>
      </c>
      <c r="L46" s="13">
        <v>2</v>
      </c>
      <c r="M46" s="13">
        <v>1</v>
      </c>
      <c r="N46" s="13">
        <v>-1</v>
      </c>
      <c r="O46" s="13">
        <v>0</v>
      </c>
      <c r="P46" s="13">
        <v>-25.834</v>
      </c>
      <c r="Q46" s="13">
        <v>0</v>
      </c>
      <c r="R46" s="13">
        <v>0</v>
      </c>
    </row>
    <row r="47" ht="20.25" spans="1:18">
      <c r="A47" s="7" t="s">
        <v>445</v>
      </c>
      <c r="B47" s="7" t="s">
        <v>446</v>
      </c>
      <c r="C47" s="7">
        <v>14625.734</v>
      </c>
      <c r="D47" s="7">
        <v>16588.688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1.477</v>
      </c>
      <c r="K47" s="13">
        <v>0</v>
      </c>
      <c r="L47" s="13">
        <v>1</v>
      </c>
      <c r="M47" s="13">
        <v>0</v>
      </c>
      <c r="N47" s="13">
        <v>-1</v>
      </c>
      <c r="O47" s="13">
        <v>0</v>
      </c>
      <c r="P47" s="13">
        <v>-40.051</v>
      </c>
      <c r="Q47" s="13">
        <v>0</v>
      </c>
      <c r="R47" s="13">
        <v>0</v>
      </c>
    </row>
    <row r="48" ht="20.25" spans="1:18">
      <c r="A48" s="6" t="s">
        <v>447</v>
      </c>
      <c r="B48" s="6" t="s">
        <v>448</v>
      </c>
      <c r="C48" s="6">
        <v>261556.359</v>
      </c>
      <c r="D48" s="6">
        <v>283410.594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7.656</v>
      </c>
      <c r="K48" s="13">
        <v>4</v>
      </c>
      <c r="L48" s="13">
        <v>1</v>
      </c>
      <c r="M48" s="13">
        <v>0</v>
      </c>
      <c r="N48" s="13">
        <v>-1</v>
      </c>
      <c r="O48" s="13">
        <v>0</v>
      </c>
      <c r="P48" s="13">
        <v>-322.673</v>
      </c>
      <c r="Q48" s="13">
        <v>0</v>
      </c>
      <c r="R48" s="13">
        <v>0</v>
      </c>
    </row>
    <row r="49" ht="20.25" spans="1:18">
      <c r="A49" s="6" t="s">
        <v>449</v>
      </c>
      <c r="B49" s="6" t="s">
        <v>450</v>
      </c>
      <c r="C49" s="6">
        <v>5171.308</v>
      </c>
      <c r="D49" s="6">
        <v>5878.573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2.465</v>
      </c>
      <c r="K49" s="13">
        <v>1</v>
      </c>
      <c r="L49" s="13">
        <v>2</v>
      </c>
      <c r="M49" s="13">
        <v>0</v>
      </c>
      <c r="N49" s="13">
        <v>0</v>
      </c>
      <c r="O49" s="13">
        <v>0</v>
      </c>
      <c r="P49" s="13">
        <v>1.082</v>
      </c>
      <c r="Q49" s="13">
        <v>0</v>
      </c>
      <c r="R49" s="13">
        <v>0</v>
      </c>
    </row>
    <row r="50" ht="20.25" spans="1:18">
      <c r="A50" s="6" t="s">
        <v>451</v>
      </c>
      <c r="B50" s="6" t="s">
        <v>452</v>
      </c>
      <c r="C50" s="6">
        <v>3122.618</v>
      </c>
      <c r="D50" s="6">
        <v>3664.782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6.424</v>
      </c>
      <c r="K50" s="13">
        <v>2</v>
      </c>
      <c r="L50" s="13">
        <v>0</v>
      </c>
      <c r="M50" s="13">
        <v>0</v>
      </c>
      <c r="N50" s="13">
        <v>0</v>
      </c>
      <c r="O50" s="13">
        <v>0</v>
      </c>
      <c r="P50" s="13">
        <v>-0.496</v>
      </c>
      <c r="Q50" s="13">
        <v>0</v>
      </c>
      <c r="R50" s="13">
        <v>1</v>
      </c>
    </row>
    <row r="51" ht="20.25" spans="1:18">
      <c r="A51" s="6" t="s">
        <v>453</v>
      </c>
      <c r="B51" s="6" t="s">
        <v>454</v>
      </c>
      <c r="C51" s="6">
        <v>21659.797</v>
      </c>
      <c r="D51" s="6">
        <v>23013.924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4.351</v>
      </c>
      <c r="K51" s="13">
        <v>3</v>
      </c>
      <c r="L51" s="13">
        <v>2</v>
      </c>
      <c r="M51" s="13">
        <v>-1</v>
      </c>
      <c r="N51" s="13">
        <v>1</v>
      </c>
      <c r="O51" s="13">
        <v>0</v>
      </c>
      <c r="P51" s="13">
        <v>9.453</v>
      </c>
      <c r="Q51" s="13">
        <v>0</v>
      </c>
      <c r="R51" s="13">
        <v>0</v>
      </c>
    </row>
    <row r="52" ht="20.25" spans="1:18">
      <c r="A52" s="6" t="s">
        <v>455</v>
      </c>
      <c r="B52" s="6" t="s">
        <v>456</v>
      </c>
      <c r="C52" s="6">
        <v>3911.933</v>
      </c>
      <c r="D52" s="6">
        <v>4235.424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3.218</v>
      </c>
      <c r="K52" s="13">
        <v>2</v>
      </c>
      <c r="L52" s="13">
        <v>1</v>
      </c>
      <c r="M52" s="13">
        <v>0</v>
      </c>
      <c r="N52" s="13">
        <v>-1</v>
      </c>
      <c r="O52" s="13">
        <v>0</v>
      </c>
      <c r="P52" s="13">
        <v>-7.451</v>
      </c>
      <c r="Q52" s="13">
        <v>0</v>
      </c>
      <c r="R52" s="13">
        <v>0</v>
      </c>
    </row>
    <row r="53" ht="20.25" spans="1:18">
      <c r="A53" s="6" t="s">
        <v>457</v>
      </c>
      <c r="B53" s="6" t="s">
        <v>458</v>
      </c>
      <c r="C53" s="6">
        <v>3613.695</v>
      </c>
      <c r="D53" s="6">
        <v>3971.031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2.858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-1.737</v>
      </c>
      <c r="Q53" s="13">
        <v>0</v>
      </c>
      <c r="R53" s="13">
        <v>0</v>
      </c>
    </row>
    <row r="54" ht="20.25" spans="1:18">
      <c r="A54" s="6" t="s">
        <v>459</v>
      </c>
      <c r="B54" s="6" t="s">
        <v>460</v>
      </c>
      <c r="C54" s="6">
        <v>141.008</v>
      </c>
      <c r="D54" s="6">
        <v>197.212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3.913</v>
      </c>
      <c r="K54" s="13">
        <v>3</v>
      </c>
      <c r="L54" s="13">
        <v>0</v>
      </c>
      <c r="M54" s="13">
        <v>0</v>
      </c>
      <c r="N54" s="13">
        <v>0</v>
      </c>
      <c r="O54" s="13">
        <v>0</v>
      </c>
      <c r="P54" s="13">
        <v>-0.132</v>
      </c>
      <c r="Q54" s="13">
        <v>0</v>
      </c>
      <c r="R54" s="13">
        <v>0</v>
      </c>
    </row>
    <row r="55" ht="20.25" spans="1:18">
      <c r="A55" s="6" t="s">
        <v>461</v>
      </c>
      <c r="B55" s="6" t="s">
        <v>462</v>
      </c>
      <c r="C55" s="6">
        <v>722.324</v>
      </c>
      <c r="D55" s="6">
        <v>825.425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6.374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-1.745</v>
      </c>
      <c r="Q55" s="13">
        <v>0</v>
      </c>
      <c r="R55" s="13">
        <v>0</v>
      </c>
    </row>
    <row r="56" ht="20.25" spans="1:18">
      <c r="A56" s="6" t="s">
        <v>463</v>
      </c>
      <c r="B56" s="6" t="s">
        <v>464</v>
      </c>
      <c r="C56" s="6">
        <v>1473.154</v>
      </c>
      <c r="D56" s="6">
        <v>1888.298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15.043</v>
      </c>
      <c r="K56" s="13">
        <v>4</v>
      </c>
      <c r="L56" s="13">
        <v>2</v>
      </c>
      <c r="M56" s="13">
        <v>0</v>
      </c>
      <c r="N56" s="13">
        <v>0</v>
      </c>
      <c r="O56" s="13">
        <v>0</v>
      </c>
      <c r="P56" s="13">
        <v>-4.948</v>
      </c>
      <c r="Q56" s="13">
        <v>0</v>
      </c>
      <c r="R56" s="13">
        <v>-1</v>
      </c>
    </row>
    <row r="57" ht="20.25" spans="1:18">
      <c r="A57" s="6" t="s">
        <v>465</v>
      </c>
      <c r="B57" s="6" t="s">
        <v>466</v>
      </c>
      <c r="C57" s="6">
        <v>3050.328</v>
      </c>
      <c r="D57" s="6">
        <v>3777.259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2.979</v>
      </c>
      <c r="K57" s="13">
        <v>2</v>
      </c>
      <c r="L57" s="13">
        <v>0</v>
      </c>
      <c r="M57" s="13">
        <v>-1</v>
      </c>
      <c r="N57" s="13">
        <v>1</v>
      </c>
      <c r="O57" s="13">
        <v>0</v>
      </c>
      <c r="P57" s="13">
        <v>-4.708</v>
      </c>
      <c r="Q57" s="13">
        <v>0</v>
      </c>
      <c r="R57" s="13">
        <v>0</v>
      </c>
    </row>
    <row r="58" ht="20.25" spans="1:18">
      <c r="A58" s="6" t="s">
        <v>467</v>
      </c>
      <c r="B58" s="6" t="s">
        <v>468</v>
      </c>
      <c r="C58" s="6">
        <v>930.432</v>
      </c>
      <c r="D58" s="6">
        <v>1383.354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26.098</v>
      </c>
      <c r="K58" s="13">
        <v>3</v>
      </c>
      <c r="L58" s="13">
        <v>1</v>
      </c>
      <c r="M58" s="13">
        <v>0</v>
      </c>
      <c r="N58" s="13">
        <v>0</v>
      </c>
      <c r="O58" s="13">
        <v>0</v>
      </c>
      <c r="P58" s="13">
        <v>-4.601</v>
      </c>
      <c r="Q58" s="13">
        <v>0</v>
      </c>
      <c r="R58" s="13">
        <v>-1</v>
      </c>
    </row>
    <row r="59" ht="20.25" spans="1:18">
      <c r="A59" s="6" t="s">
        <v>469</v>
      </c>
      <c r="B59" s="6" t="s">
        <v>470</v>
      </c>
      <c r="C59" s="6">
        <v>2924.903</v>
      </c>
      <c r="D59" s="6">
        <v>3190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2.956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-1.648</v>
      </c>
      <c r="Q59" s="13">
        <v>0</v>
      </c>
      <c r="R59" s="13">
        <v>0</v>
      </c>
    </row>
    <row r="60" ht="20.25" spans="1:18">
      <c r="A60" s="6" t="s">
        <v>471</v>
      </c>
      <c r="B60" s="6" t="s">
        <v>472</v>
      </c>
      <c r="C60" s="6">
        <v>8467.435</v>
      </c>
      <c r="D60" s="6">
        <v>9723.859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2.156</v>
      </c>
      <c r="K60" s="13">
        <v>0</v>
      </c>
      <c r="L60" s="13">
        <v>2</v>
      </c>
      <c r="M60" s="13">
        <v>1</v>
      </c>
      <c r="N60" s="13">
        <v>-1</v>
      </c>
      <c r="O60" s="13">
        <v>0</v>
      </c>
      <c r="P60" s="13">
        <v>18.18</v>
      </c>
      <c r="Q60" s="13">
        <v>0</v>
      </c>
      <c r="R60" s="13">
        <v>0</v>
      </c>
    </row>
    <row r="61" ht="20.25" spans="1:18">
      <c r="A61" s="6" t="s">
        <v>473</v>
      </c>
      <c r="B61" s="6" t="s">
        <v>474</v>
      </c>
      <c r="C61" s="6">
        <v>3968.041</v>
      </c>
      <c r="D61" s="6">
        <v>4546.929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6.392</v>
      </c>
      <c r="K61" s="13">
        <v>3</v>
      </c>
      <c r="L61" s="13">
        <v>2</v>
      </c>
      <c r="M61" s="13">
        <v>0</v>
      </c>
      <c r="N61" s="13">
        <v>0</v>
      </c>
      <c r="O61" s="13">
        <v>0</v>
      </c>
      <c r="P61" s="13">
        <v>-9.65</v>
      </c>
      <c r="Q61" s="13">
        <v>0</v>
      </c>
      <c r="R61" s="13">
        <v>0</v>
      </c>
    </row>
    <row r="62" ht="20.25" spans="1:18">
      <c r="A62" s="6" t="s">
        <v>475</v>
      </c>
      <c r="B62" s="6" t="s">
        <v>476</v>
      </c>
      <c r="C62" s="6">
        <v>7863.319</v>
      </c>
      <c r="D62" s="6">
        <v>8676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3.113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8.659</v>
      </c>
      <c r="Q62" s="13">
        <v>0</v>
      </c>
      <c r="R62" s="13">
        <v>1</v>
      </c>
    </row>
    <row r="63" ht="20.25" spans="1:18">
      <c r="A63" s="6" t="s">
        <v>477</v>
      </c>
      <c r="B63" s="6" t="s">
        <v>478</v>
      </c>
      <c r="C63" s="6">
        <v>13411.77</v>
      </c>
      <c r="D63" s="6">
        <v>14532.163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0.506</v>
      </c>
      <c r="K63" s="13">
        <v>1</v>
      </c>
      <c r="L63" s="13">
        <v>2</v>
      </c>
      <c r="M63" s="13">
        <v>0</v>
      </c>
      <c r="N63" s="13">
        <v>0</v>
      </c>
      <c r="O63" s="13">
        <v>0</v>
      </c>
      <c r="P63" s="13">
        <v>-19.022</v>
      </c>
      <c r="Q63" s="13">
        <v>0</v>
      </c>
      <c r="R63" s="13">
        <v>-1</v>
      </c>
    </row>
    <row r="64" ht="20.25" spans="1:18">
      <c r="A64" s="6" t="s">
        <v>479</v>
      </c>
      <c r="B64" s="6" t="s">
        <v>480</v>
      </c>
      <c r="C64" s="6">
        <v>19250.309</v>
      </c>
      <c r="D64" s="6">
        <v>20292.801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2.456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-25.526</v>
      </c>
      <c r="Q64" s="13">
        <v>0</v>
      </c>
      <c r="R64" s="13">
        <v>-1</v>
      </c>
    </row>
    <row r="65" ht="20.25" spans="1:18">
      <c r="A65" s="7" t="s">
        <v>481</v>
      </c>
      <c r="B65" s="7" t="s">
        <v>482</v>
      </c>
      <c r="C65" s="7">
        <v>2395.6</v>
      </c>
      <c r="D65" s="7">
        <v>3103.491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13.14</v>
      </c>
      <c r="K65" s="13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7" t="s">
        <v>483</v>
      </c>
      <c r="B66" s="7" t="s">
        <v>484</v>
      </c>
      <c r="C66" s="7">
        <v>9301.571</v>
      </c>
      <c r="D66" s="7">
        <v>10333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1.602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14.973</v>
      </c>
      <c r="Q66" s="13">
        <v>0</v>
      </c>
      <c r="R66" s="13">
        <v>0</v>
      </c>
    </row>
    <row r="67" ht="20.25" spans="1:18">
      <c r="A67" s="7" t="s">
        <v>485</v>
      </c>
      <c r="B67" s="7" t="s">
        <v>486</v>
      </c>
      <c r="C67" s="7">
        <v>6140.556</v>
      </c>
      <c r="D67" s="7">
        <v>6667.763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0.703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3">
        <v>-1.386</v>
      </c>
      <c r="Q67" s="13">
        <v>0</v>
      </c>
      <c r="R67" s="13">
        <v>0</v>
      </c>
    </row>
    <row r="68" ht="20.25" spans="1:18">
      <c r="A68" s="7" t="s">
        <v>487</v>
      </c>
      <c r="B68" s="7" t="s">
        <v>488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7" t="s">
        <v>489</v>
      </c>
      <c r="B69" s="7" t="s">
        <v>490</v>
      </c>
      <c r="C69" s="7">
        <v>6396.489</v>
      </c>
      <c r="D69" s="7">
        <v>7126.302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3.23</v>
      </c>
      <c r="K69" s="13">
        <v>2</v>
      </c>
      <c r="L69" s="13">
        <v>1</v>
      </c>
      <c r="M69" s="13">
        <v>0</v>
      </c>
      <c r="N69" s="13">
        <v>1</v>
      </c>
      <c r="O69" s="13">
        <v>0</v>
      </c>
      <c r="P69" s="13">
        <v>-6.01</v>
      </c>
      <c r="Q69" s="13">
        <v>1</v>
      </c>
      <c r="R69" s="13">
        <v>0</v>
      </c>
    </row>
    <row r="70" ht="20.25" spans="1:18">
      <c r="A70" s="7" t="s">
        <v>491</v>
      </c>
      <c r="B70" s="7" t="s">
        <v>492</v>
      </c>
      <c r="C70" s="7">
        <v>2387.134</v>
      </c>
      <c r="D70" s="7">
        <v>2738.92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4.17</v>
      </c>
      <c r="K70" s="13">
        <v>1</v>
      </c>
      <c r="L70" s="13">
        <v>2</v>
      </c>
      <c r="M70" s="13">
        <v>-1</v>
      </c>
      <c r="N70" s="13">
        <v>1</v>
      </c>
      <c r="O70" s="13">
        <v>0</v>
      </c>
      <c r="P70" s="13">
        <v>3.404</v>
      </c>
      <c r="Q70" s="13">
        <v>0</v>
      </c>
      <c r="R70" s="13">
        <v>0</v>
      </c>
    </row>
    <row r="71" ht="20.25" spans="1:18">
      <c r="A71" s="7" t="s">
        <v>493</v>
      </c>
      <c r="B71" s="7" t="s">
        <v>494</v>
      </c>
      <c r="C71" s="7">
        <v>4770.691</v>
      </c>
      <c r="D71" s="7">
        <v>5595.582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9.302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0.326</v>
      </c>
      <c r="Q71" s="13">
        <v>0</v>
      </c>
      <c r="R71" s="13">
        <v>1</v>
      </c>
    </row>
    <row r="72" ht="20.25" spans="1:18">
      <c r="A72" s="7" t="s">
        <v>495</v>
      </c>
      <c r="B72" s="7" t="s">
        <v>496</v>
      </c>
      <c r="C72" s="7">
        <v>5321.535</v>
      </c>
      <c r="D72" s="7">
        <v>6407.559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3.42</v>
      </c>
      <c r="K72" s="13">
        <v>1</v>
      </c>
      <c r="L72" s="13">
        <v>0</v>
      </c>
      <c r="M72" s="13">
        <v>0</v>
      </c>
      <c r="N72" s="13">
        <v>0</v>
      </c>
      <c r="O72" s="13">
        <v>0</v>
      </c>
      <c r="P72" s="13">
        <v>-3.848</v>
      </c>
      <c r="Q72" s="13">
        <v>0</v>
      </c>
      <c r="R72" s="13">
        <v>1</v>
      </c>
    </row>
    <row r="73" ht="20.25" spans="1:18">
      <c r="A73" s="7" t="s">
        <v>497</v>
      </c>
      <c r="B73" s="7" t="s">
        <v>498</v>
      </c>
      <c r="C73" s="7">
        <v>5599.686</v>
      </c>
      <c r="D73" s="7">
        <v>6453.44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2.682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-3.306</v>
      </c>
      <c r="Q73" s="13">
        <v>0</v>
      </c>
      <c r="R73" s="13">
        <v>0</v>
      </c>
    </row>
    <row r="74" ht="20.25" spans="1:18">
      <c r="A74" s="7" t="s">
        <v>499</v>
      </c>
      <c r="B74" s="7" t="s">
        <v>500</v>
      </c>
      <c r="C74" s="7">
        <v>4528.533</v>
      </c>
      <c r="D74" s="7">
        <v>5008.047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1.124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-2.279</v>
      </c>
      <c r="Q74" s="13">
        <v>0</v>
      </c>
      <c r="R74" s="13">
        <v>0</v>
      </c>
    </row>
    <row r="75" ht="20.25" spans="1:18">
      <c r="A75" s="7" t="s">
        <v>501</v>
      </c>
      <c r="B75" s="7" t="s">
        <v>502</v>
      </c>
      <c r="C75" s="7">
        <v>2972.018</v>
      </c>
      <c r="D75" s="7">
        <v>3698.927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7" t="s">
        <v>503</v>
      </c>
      <c r="B76" s="7" t="s">
        <v>504</v>
      </c>
      <c r="C76" s="7">
        <v>5933.66</v>
      </c>
      <c r="D76" s="7">
        <v>7324.372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18.543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-11.461</v>
      </c>
      <c r="Q76" s="13">
        <v>0</v>
      </c>
      <c r="R76" s="13">
        <v>0</v>
      </c>
    </row>
    <row r="77" ht="20.25" spans="1:18">
      <c r="A77" s="7" t="s">
        <v>505</v>
      </c>
      <c r="B77" s="7" t="s">
        <v>506</v>
      </c>
      <c r="C77" s="7">
        <v>107.484</v>
      </c>
      <c r="D77" s="7">
        <v>108.892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1.082</v>
      </c>
      <c r="K77" s="13">
        <v>4</v>
      </c>
      <c r="L77" s="13">
        <v>0</v>
      </c>
      <c r="M77" s="13">
        <v>-1</v>
      </c>
      <c r="N77" s="13">
        <v>1</v>
      </c>
      <c r="O77" s="13">
        <v>0</v>
      </c>
      <c r="P77" s="13">
        <v>-0.009</v>
      </c>
      <c r="Q77" s="13">
        <v>0</v>
      </c>
      <c r="R77" s="13">
        <v>0</v>
      </c>
    </row>
    <row r="78" ht="20.25" spans="1:18">
      <c r="A78" s="7" t="s">
        <v>507</v>
      </c>
      <c r="B78" s="7" t="s">
        <v>508</v>
      </c>
      <c r="C78" s="7">
        <v>105.316</v>
      </c>
      <c r="D78" s="7">
        <v>106.132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0.673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-0.008</v>
      </c>
      <c r="Q78" s="13">
        <v>0</v>
      </c>
      <c r="R78" s="13">
        <v>0</v>
      </c>
    </row>
    <row r="79" ht="20.25" spans="1:18">
      <c r="A79" s="7" t="s">
        <v>509</v>
      </c>
      <c r="B79" s="7" t="s">
        <v>510</v>
      </c>
      <c r="C79" s="7">
        <v>114.424</v>
      </c>
      <c r="D79" s="7">
        <v>120.306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1.799</v>
      </c>
      <c r="K79" s="13">
        <v>2</v>
      </c>
      <c r="L79" s="13">
        <v>0</v>
      </c>
      <c r="M79" s="13">
        <v>-1</v>
      </c>
      <c r="N79" s="13">
        <v>1</v>
      </c>
      <c r="O79" s="13">
        <v>0</v>
      </c>
      <c r="P79" s="13">
        <v>-0.028</v>
      </c>
      <c r="Q79" s="13">
        <v>0</v>
      </c>
      <c r="R79" s="13">
        <v>0</v>
      </c>
    </row>
    <row r="80" ht="20.25" spans="1:18">
      <c r="A80" s="7" t="s">
        <v>511</v>
      </c>
      <c r="B80" s="7" t="s">
        <v>512</v>
      </c>
      <c r="C80" s="7">
        <v>102.26</v>
      </c>
      <c r="D80" s="7">
        <v>102.555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0.232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-0.006</v>
      </c>
      <c r="Q80" s="13">
        <v>0</v>
      </c>
      <c r="R80" s="13">
        <v>0</v>
      </c>
    </row>
    <row r="81" ht="20.25" spans="1:18">
      <c r="A81" s="7" t="s">
        <v>513</v>
      </c>
      <c r="B81" s="7" t="s">
        <v>514</v>
      </c>
      <c r="C81" s="7">
        <v>1676.769</v>
      </c>
      <c r="D81" s="7">
        <v>2504.561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12.206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4.433</v>
      </c>
      <c r="Q81" s="13">
        <v>0</v>
      </c>
      <c r="R81" s="13">
        <v>0</v>
      </c>
    </row>
    <row r="82" ht="20.25" spans="1:18">
      <c r="A82" s="7" t="s">
        <v>515</v>
      </c>
      <c r="B82" s="7" t="s">
        <v>516</v>
      </c>
      <c r="C82" s="7">
        <v>3242.548</v>
      </c>
      <c r="D82" s="7">
        <v>3790.817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1.322</v>
      </c>
      <c r="K82" s="13">
        <v>1</v>
      </c>
      <c r="L82" s="13">
        <v>0</v>
      </c>
      <c r="M82" s="13">
        <v>-1</v>
      </c>
      <c r="N82" s="13">
        <v>1</v>
      </c>
      <c r="O82" s="13">
        <v>0</v>
      </c>
      <c r="P82" s="13">
        <v>0.285</v>
      </c>
      <c r="Q82" s="13">
        <v>0</v>
      </c>
      <c r="R82" s="13">
        <v>0</v>
      </c>
    </row>
    <row r="83" ht="20.25" spans="1:18">
      <c r="A83" s="7" t="s">
        <v>517</v>
      </c>
      <c r="B83" s="7" t="s">
        <v>518</v>
      </c>
      <c r="C83" s="7">
        <v>11895.419</v>
      </c>
      <c r="D83" s="7">
        <v>13423.209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0.08</v>
      </c>
      <c r="K83" s="13">
        <v>0</v>
      </c>
      <c r="L83" s="13">
        <v>2</v>
      </c>
      <c r="M83" s="13">
        <v>0</v>
      </c>
      <c r="N83" s="13">
        <v>-1</v>
      </c>
      <c r="O83" s="13">
        <v>0</v>
      </c>
      <c r="P83" s="13">
        <v>-47.298</v>
      </c>
      <c r="Q83" s="13">
        <v>0</v>
      </c>
      <c r="R83" s="13">
        <v>0</v>
      </c>
    </row>
    <row r="84" ht="20.25" spans="1:18">
      <c r="A84" s="7" t="s">
        <v>519</v>
      </c>
      <c r="B84" s="7" t="s">
        <v>520</v>
      </c>
      <c r="C84" s="7">
        <v>455.713</v>
      </c>
      <c r="D84" s="7">
        <v>548.995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1.871</v>
      </c>
      <c r="K84" s="13">
        <v>1</v>
      </c>
      <c r="L84" s="13">
        <v>0</v>
      </c>
      <c r="M84" s="13">
        <v>-1</v>
      </c>
      <c r="N84" s="13">
        <v>1</v>
      </c>
      <c r="O84" s="13">
        <v>0</v>
      </c>
      <c r="P84" s="13">
        <v>0.194</v>
      </c>
      <c r="Q84" s="13">
        <v>0</v>
      </c>
      <c r="R84" s="13">
        <v>0</v>
      </c>
    </row>
    <row r="85" ht="20.25" spans="1:18">
      <c r="A85" s="7" t="s">
        <v>521</v>
      </c>
      <c r="B85" s="7" t="s">
        <v>522</v>
      </c>
      <c r="C85" s="7">
        <v>62991.598</v>
      </c>
      <c r="D85" s="7">
        <v>90293.727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19.817</v>
      </c>
      <c r="K85" s="13">
        <v>4</v>
      </c>
      <c r="L85" s="13">
        <v>0</v>
      </c>
      <c r="M85" s="13">
        <v>0</v>
      </c>
      <c r="N85" s="13">
        <v>0</v>
      </c>
      <c r="O85" s="13">
        <v>0</v>
      </c>
      <c r="P85" s="13">
        <v>-774.165</v>
      </c>
      <c r="Q85" s="13">
        <v>0</v>
      </c>
      <c r="R85" s="13">
        <v>1</v>
      </c>
    </row>
    <row r="86" ht="20.25" spans="1:18">
      <c r="A86" s="7" t="s">
        <v>523</v>
      </c>
      <c r="B86" s="7" t="s">
        <v>524</v>
      </c>
      <c r="C86" s="7">
        <v>39332.391</v>
      </c>
      <c r="D86" s="7">
        <v>59079.52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26.776</v>
      </c>
      <c r="K86" s="13">
        <v>3</v>
      </c>
      <c r="L86" s="13">
        <v>1</v>
      </c>
      <c r="M86" s="13">
        <v>0</v>
      </c>
      <c r="N86" s="13">
        <v>1</v>
      </c>
      <c r="O86" s="13">
        <v>0</v>
      </c>
      <c r="P86" s="13">
        <v>-320.545</v>
      </c>
      <c r="Q86" s="13">
        <v>0</v>
      </c>
      <c r="R86" s="13">
        <v>0</v>
      </c>
    </row>
    <row r="87" ht="20.25" spans="1:18">
      <c r="A87" s="7" t="s">
        <v>525</v>
      </c>
      <c r="B87" s="7" t="s">
        <v>526</v>
      </c>
      <c r="C87" s="7">
        <v>8055.723</v>
      </c>
      <c r="D87" s="7">
        <v>10354.402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9.333</v>
      </c>
      <c r="K87" s="13">
        <v>3</v>
      </c>
      <c r="L87" s="13">
        <v>0</v>
      </c>
      <c r="M87" s="13">
        <v>0</v>
      </c>
      <c r="N87" s="13">
        <v>0</v>
      </c>
      <c r="O87" s="13">
        <v>-1</v>
      </c>
      <c r="P87" s="13">
        <v>-31.035</v>
      </c>
      <c r="Q87" s="13">
        <v>0</v>
      </c>
      <c r="R87" s="13">
        <v>0</v>
      </c>
    </row>
    <row r="88" ht="20.25" spans="1:18">
      <c r="A88" s="7" t="s">
        <v>519</v>
      </c>
      <c r="B88" s="7" t="s">
        <v>520</v>
      </c>
      <c r="C88" s="7">
        <v>455.887</v>
      </c>
      <c r="D88" s="7">
        <v>554.155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7" t="s">
        <v>521</v>
      </c>
      <c r="B89" s="7" t="s">
        <v>522</v>
      </c>
      <c r="C89" s="7">
        <v>62249.254</v>
      </c>
      <c r="D89" s="7">
        <v>89611.219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7" t="s">
        <v>523</v>
      </c>
      <c r="B90" s="7" t="s">
        <v>524</v>
      </c>
      <c r="C90" s="7">
        <v>38007.176</v>
      </c>
      <c r="D90" s="7">
        <v>59011.969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7" t="s">
        <v>525</v>
      </c>
      <c r="B91" s="7" t="s">
        <v>526</v>
      </c>
      <c r="C91" s="7">
        <v>7963.448</v>
      </c>
      <c r="D91" s="7">
        <v>10413.642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2025-11-04T16:32:25Z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FCC44FD661CA4021A8B98B4D6E0444C1_13</vt:lpwstr>
  </property>
  <property fmtid="{D5CDD505-2E9C-101B-9397-08002B2CF9AE}" pid="3" name="KSOProductBuildVer">
    <vt:lpwstr>2052-12.1.0.15712</vt:lpwstr>
  </property>
</Properties>
</file>