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<sst xmlns="http://schemas.openxmlformats.org/spreadsheetml/2006/main" count="658" uniqueCount="614">
  <si>
    <t>京沪深强转弱</t>
  </si>
  <si>
    <t>京沪深弱转强</t>
  </si>
  <si>
    <t>代码</t>
  </si>
  <si>
    <t>简称</t>
  </si>
  <si>
    <t>总市值</t>
  </si>
  <si>
    <t>酿酒</t>
  </si>
  <si>
    <t>32666.13亿</t>
  </si>
  <si>
    <t>全指金融</t>
  </si>
  <si>
    <t>185782.30亿</t>
  </si>
  <si>
    <t>贵州板块</t>
  </si>
  <si>
    <t>21208.46亿</t>
  </si>
  <si>
    <t>全指能源</t>
  </si>
  <si>
    <t>40411.30亿</t>
  </si>
  <si>
    <t>电信运营</t>
  </si>
  <si>
    <t>9004.77亿</t>
  </si>
  <si>
    <t>白酒概念</t>
  </si>
  <si>
    <t>33286.17亿</t>
  </si>
  <si>
    <t>已高送转</t>
  </si>
  <si>
    <t>5745.60亿</t>
  </si>
  <si>
    <t>户数增加</t>
  </si>
  <si>
    <t>28018.55亿</t>
  </si>
  <si>
    <t>Ｂ股指数</t>
  </si>
  <si>
    <t>677.94亿</t>
  </si>
  <si>
    <t>拟增持</t>
  </si>
  <si>
    <t>20825.91亿</t>
  </si>
  <si>
    <t>酒店餐饮</t>
  </si>
  <si>
    <t>607.81亿</t>
  </si>
  <si>
    <t>次新股</t>
  </si>
  <si>
    <t>17737.05亿</t>
  </si>
  <si>
    <t>配股预案</t>
  </si>
  <si>
    <t>26.61亿</t>
  </si>
  <si>
    <t>食品饮料</t>
  </si>
  <si>
    <t>16816.45亿</t>
  </si>
  <si>
    <t>国证基建</t>
  </si>
  <si>
    <t>--</t>
  </si>
  <si>
    <t>中小银行</t>
  </si>
  <si>
    <t>15762.15亿</t>
  </si>
  <si>
    <t>含B股</t>
  </si>
  <si>
    <t>11518.54亿</t>
  </si>
  <si>
    <t>交通设施</t>
  </si>
  <si>
    <t>10074.22亿</t>
  </si>
  <si>
    <t>商业连锁</t>
  </si>
  <si>
    <t>9722.24亿</t>
  </si>
  <si>
    <t>文教休闲</t>
  </si>
  <si>
    <t>2923.03亿</t>
  </si>
  <si>
    <t>粮食概念</t>
  </si>
  <si>
    <t>2871.95亿</t>
  </si>
  <si>
    <t>知识付费</t>
  </si>
  <si>
    <t>2661.35亿</t>
  </si>
  <si>
    <t>日用化工</t>
  </si>
  <si>
    <t>1690.09亿</t>
  </si>
  <si>
    <t>种业</t>
  </si>
  <si>
    <t>804.39亿</t>
  </si>
  <si>
    <t>深证Ｂ指</t>
  </si>
  <si>
    <t>587.12亿</t>
  </si>
  <si>
    <t>成份Ｂ指</t>
  </si>
  <si>
    <t>435.42亿</t>
  </si>
  <si>
    <t>次新预增</t>
  </si>
  <si>
    <t>279.87亿</t>
  </si>
  <si>
    <t>国证服务</t>
  </si>
  <si>
    <t>基金指数</t>
  </si>
  <si>
    <t>大盘价值</t>
  </si>
  <si>
    <t>深证红利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</si>
  <si>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</si>
  <si>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</si>
  <si>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</si>
  <si>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</si>
  <si>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</si>
  <si>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</si>
  <si>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</si>
  <si>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</si>
  <si>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</si>
  <si>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</si>
  <si>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</si>
  <si>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</si>
  <si>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</si>
  <si>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</si>
  <si>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</si>
  <si>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</si>
  <si>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</si>
  <si>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</si>
  <si>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</si>
  <si>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</si>
  <si>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</si>
  <si>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公共指数</t>
  </si>
  <si>
    <t>新浪100</t>
  </si>
  <si>
    <t>中创400</t>
  </si>
  <si>
    <t>深红利50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</si>
  <si>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</si>
  <si>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</si>
  <si>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</si>
  <si>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</si>
  <si>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</si>
  <si>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</si>
  <si>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</si>
  <si>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</si>
  <si>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</si>
  <si>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</si>
  <si>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</si>
  <si>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</si>
  <si>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</si>
  <si>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</si>
  <si>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</si>
  <si>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</si>
  <si>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</si>
  <si>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</si>
  <si>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</si>
  <si>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</si>
  <si>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</si>
  <si>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</si>
  <si>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</si>
  <si>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</si>
  <si>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</si>
  <si>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</si>
  <si>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</si>
  <si>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</si>
  <si>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</si>
  <si>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</si>
  <si>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</si>
  <si>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</si>
  <si>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</si>
  <si>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</si>
  <si>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</si>
  <si>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</si>
  <si>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</si>
  <si>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</si>
  <si>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</si>
  <si>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</si>
  <si>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</si>
  <si>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</si>
  <si>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</si>
  <si>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</si>
  <si>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</si>
  <si>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</si>
  <si>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</si>
  <si>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</si>
  <si>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</si>
  <si>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</si>
  <si>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380公用</t>
  </si>
  <si>
    <t>持续产业</t>
  </si>
  <si>
    <t>380等权</t>
  </si>
  <si>
    <t>信用100</t>
  </si>
  <si>
    <t>380价值</t>
  </si>
  <si>
    <t>380R价值</t>
  </si>
  <si>
    <t>180动态</t>
  </si>
  <si>
    <t>380基本</t>
  </si>
  <si>
    <t>380波动</t>
  </si>
  <si>
    <t>上证150</t>
  </si>
  <si>
    <t>380低贝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</si>
  <si>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</si>
  <si>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</si>
  <si>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</si>
  <si>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</si>
  <si>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</si>
  <si>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</si>
  <si>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</si>
  <si>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</si>
  <si>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</si>
  <si>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</si>
  <si>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</si>
  <si>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</si>
  <si>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</si>
  <si>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</si>
  <si>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</si>
  <si>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</si>
  <si>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</si>
  <si>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</si>
  <si>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</si>
  <si>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</si>
  <si>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</si>
  <si>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科大湾区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</si>
  <si>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</si>
  <si>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</si>
  <si>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</si>
  <si>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</si>
  <si>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</si>
  <si>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</si>
  <si>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</si>
  <si>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</si>
  <si>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中证环保</t>
  </si>
  <si>
    <t>300高贝</t>
  </si>
  <si>
    <t>ESG 100</t>
  </si>
  <si>
    <t>腾讯济安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</si>
  <si>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</si>
  <si>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</si>
  <si>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</si>
  <si>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</si>
  <si>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</si>
  <si>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</si>
  <si>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</si>
  <si>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</si>
  <si>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</si>
  <si>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</si>
  <si>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</si>
  <si>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</si>
  <si>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</si>
  <si>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</si>
  <si>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</si>
  <si>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</si>
  <si>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</si>
  <si>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</si>
  <si>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</si>
  <si>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</si>
  <si>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300通信</t>
  </si>
  <si>
    <t>300成长</t>
  </si>
  <si>
    <t>公司债指</t>
  </si>
  <si>
    <t>中证能源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</si>
  <si>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</si>
  <si>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</si>
  <si>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</si>
  <si>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</si>
  <si>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</si>
  <si>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</si>
  <si>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</si>
  <si>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</si>
  <si>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</si>
  <si>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</si>
  <si>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</si>
  <si>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</si>
  <si>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</si>
  <si>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</si>
  <si>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</si>
  <si>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</si>
  <si>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</si>
  <si>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</si>
  <si>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</si>
  <si>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</si>
  <si>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</si>
  <si>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</si>
  <si>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</si>
  <si>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全指信息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</si>
  <si>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</si>
  <si>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</si>
  <si>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</si>
  <si>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</si>
  <si>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</si>
  <si>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</si>
  <si>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</si>
  <si>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</si>
  <si>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</si>
  <si>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</si>
  <si>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</si>
  <si>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</si>
  <si>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</si>
  <si>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</si>
  <si>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</si>
  <si>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</si>
  <si>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</si>
  <si>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</si>
  <si>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</si>
  <si>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</si>
  <si>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</si>
  <si>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</si>
  <si>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</si>
  <si>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</si>
  <si>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</si>
  <si>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</si>
  <si>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</si>
  <si>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</si>
  <si>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批零指数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</si>
  <si>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</si>
  <si>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</si>
  <si>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</si>
  <si>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</si>
  <si>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</si>
  <si>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</si>
  <si>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</si>
  <si>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</si>
  <si>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</si>
  <si>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</si>
  <si>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</si>
  <si>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</si>
  <si>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</si>
  <si>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</si>
  <si>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物联网50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</si>
  <si>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</si>
  <si>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</si>
  <si>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</si>
  <si>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</si>
  <si>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</si>
  <si>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</si>
  <si>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</si>
  <si>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</si>
  <si>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</si>
  <si>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</si>
  <si>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</si>
  <si>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</si>
  <si>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</si>
  <si>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</si>
  <si>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</si>
  <si>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</si>
  <si>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</si>
  <si>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</si>
  <si>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</si>
  <si>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</si>
  <si>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</si>
  <si>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</si>
  <si>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</si>
  <si>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</si>
  <si>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</si>
  <si>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</si>
  <si>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</si>
  <si>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</si>
  <si>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</si>
  <si>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</si>
  <si>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</si>
  <si>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</si>
  <si>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</si>
  <si>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</si>
  <si>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</si>
  <si>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环渤海</t>
  </si>
  <si>
    <t>国证环保</t>
  </si>
  <si>
    <t>民企100</t>
  </si>
  <si>
    <t>国证算力</t>
  </si>
  <si>
    <t>消费100</t>
  </si>
  <si>
    <t>国证粮食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</si>
  <si>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</si>
  <si>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</si>
  <si>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</si>
  <si>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</si>
  <si>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</si>
  <si>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</si>
  <si>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</si>
  <si>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</si>
  <si>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</si>
  <si>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</si>
  <si>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</si>
  <si>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</si>
  <si>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</si>
  <si>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</si>
  <si>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</si>
  <si>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</si>
  <si>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</si>
  <si>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</si>
  <si>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</si>
  <si>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</si>
  <si>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</si>
  <si>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</si>
  <si>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</si>
  <si>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</si>
  <si>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</si>
  <si>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</si>
  <si>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小盘高贝</t>
  </si>
  <si>
    <t>国证新能</t>
  </si>
  <si>
    <t>I300</t>
  </si>
  <si>
    <t>新能源车</t>
  </si>
  <si>
    <t>专利领先</t>
  </si>
  <si>
    <t>新丝路</t>
  </si>
  <si>
    <t>智能汽车</t>
  </si>
  <si>
    <t>绿色煤炭</t>
  </si>
  <si>
    <t>绿色电力</t>
  </si>
  <si>
    <t>国证油气</t>
  </si>
  <si>
    <t>央视创新</t>
  </si>
  <si>
    <t>央视回报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</si>
  <si>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</si>
  <si>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</si>
  <si>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</si>
  <si>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</si>
  <si>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</si>
  <si>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</si>
  <si>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</si>
  <si>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</si>
  <si>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</si>
  <si>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</si>
  <si>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深证信息</t>
  </si>
  <si>
    <t>深证公用</t>
  </si>
  <si>
    <t>中小基础</t>
  </si>
  <si>
    <t>中创500</t>
  </si>
  <si>
    <t>中创成长</t>
  </si>
  <si>
    <t>中创价值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</si>
  <si>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</si>
  <si>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</si>
  <si>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</si>
  <si>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</si>
  <si>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</si>
  <si>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</si>
  <si>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</si>
  <si>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</si>
  <si>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</si>
  <si>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</si>
  <si>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</si>
  <si>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</si>
  <si>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</si>
  <si>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</si>
  <si>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</si>
  <si>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</si>
  <si>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</si>
  <si>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</si>
  <si>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</si>
  <si>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</si>
  <si>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</si>
  <si>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</si>
  <si>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</si>
  <si>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</si>
  <si>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</si>
  <si>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</si>
  <si>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</si>
  <si>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</si>
  <si>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</si>
  <si>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</si>
  <si>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深证200R</t>
  </si>
  <si>
    <t>深成材料</t>
  </si>
  <si>
    <t>深成工业</t>
  </si>
  <si>
    <t>深成信息</t>
  </si>
  <si>
    <t>深成电信</t>
  </si>
  <si>
    <t>深成公用</t>
  </si>
  <si>
    <t>创业高贝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</si>
  <si>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</si>
  <si>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</si>
  <si>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</si>
  <si>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</si>
  <si>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</si>
  <si>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</si>
  <si>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</si>
  <si>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</si>
  <si>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</si>
  <si>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</si>
  <si>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</si>
  <si>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</si>
  <si>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</si>
  <si>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</si>
  <si>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</si>
  <si>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</si>
  <si>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</si>
  <si>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</si>
  <si>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</si>
  <si>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</si>
  <si>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</si>
  <si>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中证煤炭</t>
  </si>
  <si>
    <t>湾创100</t>
  </si>
  <si>
    <t>国证芯片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</si>
  <si>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</si>
  <si>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</si>
  <si>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</si>
  <si>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</si>
  <si>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</si>
  <si>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</si>
  <si>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</si>
  <si>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</si>
  <si>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</si>
  <si>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</si>
  <si>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</si>
  <si>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</si>
  <si>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</si>
  <si>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PK00</t>
  </si>
  <si>
    <t>花生连续</t>
  </si>
  <si>
    <t>RM00</t>
  </si>
  <si>
    <t>菜粕连续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</si>
  <si>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</si>
  <si>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</si>
  <si>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</si>
  <si>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</si>
  <si>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</si>
  <si>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</si>
  <si>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</si>
  <si>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</si>
  <si>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</si>
  <si>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</si>
  <si>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</si>
  <si>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</si>
  <si>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</si>
  <si>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</si>
  <si>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</si>
  <si>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</si>
  <si>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</si>
  <si>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</si>
  <si>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</si>
  <si>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</si>
  <si>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</si>
  <si>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</si>
  <si>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</si>
  <si>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</si>
  <si>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</si>
  <si>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</si>
  <si>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BR00</t>
  </si>
  <si>
    <t>丁二烯橡胶连续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</si>
  <si>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</si>
  <si>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</si>
  <si>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</si>
  <si>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</si>
  <si>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</si>
  <si>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</si>
  <si>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</si>
  <si>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</si>
  <si>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</si>
  <si>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</si>
  <si>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</si>
  <si>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</si>
  <si>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</si>
  <si>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</si>
  <si>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</si>
  <si>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</si>
  <si>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</si>
  <si>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</si>
  <si>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</si>
  <si>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</si>
  <si>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</si>
  <si>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</si>
  <si>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</si>
  <si>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</si>
  <si>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</si>
  <si>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</si>
  <si>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</si>
  <si>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</si>
  <si>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</si>
  <si>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</si>
  <si>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</si>
  <si>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</si>
  <si>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</si>
  <si>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</si>
  <si>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</si>
  <si>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</si>
  <si>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</si>
  <si>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</si>
  <si>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UR00</t>
  </si>
  <si>
    <t>尿素连续</t>
  </si>
  <si>
    <t>ZC00</t>
  </si>
  <si>
    <t>动力煤连续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</si>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</sst>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6.5" spans="1:6">
      <c r="A3" s="37" t="str">
        <f>"880380"</f>
        <v>880380</v>
      </c>
      <c r="B3" s="38" t="s">
        <v>5</v>
      </c>
      <c r="C3" s="37" t="s">
        <v>6</v>
      </c>
      <c r="D3" s="37" t="str">
        <f>"000992"</f>
        <v>000992</v>
      </c>
      <c r="E3" s="39" t="s">
        <v>7</v>
      </c>
      <c r="F3" s="37" t="s">
        <v>8</v>
      </c>
    </row>
    <row r="4" ht="16.5" spans="1:6">
      <c r="A4" s="37" t="str">
        <f>"880229"</f>
        <v>880229</v>
      </c>
      <c r="B4" s="37" t="s">
        <v>9</v>
      </c>
      <c r="C4" s="37" t="s">
        <v>10</v>
      </c>
      <c r="D4" s="37" t="str">
        <f>"000986"</f>
        <v>000986</v>
      </c>
      <c r="E4" s="37" t="s">
        <v>11</v>
      </c>
      <c r="F4" s="37" t="s">
        <v>12</v>
      </c>
    </row>
    <row r="5" ht="16.5" spans="1:6">
      <c r="A5" s="37" t="str">
        <f>"880452"</f>
        <v>880452</v>
      </c>
      <c r="B5" s="37" t="s">
        <v>13</v>
      </c>
      <c r="C5" s="37" t="s">
        <v>14</v>
      </c>
      <c r="D5" s="37" t="str">
        <f>"880564"</f>
        <v>880564</v>
      </c>
      <c r="E5" s="38" t="s">
        <v>15</v>
      </c>
      <c r="F5" s="37" t="s">
        <v>16</v>
      </c>
    </row>
    <row r="6" ht="16.5" spans="1:6">
      <c r="A6" s="37" t="str">
        <f>"880851"</f>
        <v>880851</v>
      </c>
      <c r="B6" s="37" t="s">
        <v>17</v>
      </c>
      <c r="C6" s="37" t="s">
        <v>18</v>
      </c>
      <c r="D6" s="37" t="str">
        <f>"880876"</f>
        <v>880876</v>
      </c>
      <c r="E6" s="37" t="s">
        <v>19</v>
      </c>
      <c r="F6" s="37" t="s">
        <v>20</v>
      </c>
    </row>
    <row r="7" ht="16.5" spans="1:6">
      <c r="A7" s="37" t="str">
        <f>"000003"</f>
        <v>000003</v>
      </c>
      <c r="B7" s="37" t="s">
        <v>21</v>
      </c>
      <c r="C7" s="37" t="s">
        <v>22</v>
      </c>
      <c r="D7" s="37" t="str">
        <f>"880814"</f>
        <v>880814</v>
      </c>
      <c r="E7" s="37" t="s">
        <v>23</v>
      </c>
      <c r="F7" s="37" t="s">
        <v>24</v>
      </c>
    </row>
    <row r="8" ht="16.5" spans="1:6">
      <c r="A8" s="37" t="str">
        <f>"880423"</f>
        <v>880423</v>
      </c>
      <c r="B8" s="37" t="s">
        <v>25</v>
      </c>
      <c r="C8" s="37" t="s">
        <v>26</v>
      </c>
      <c r="D8" s="37" t="str">
        <f>"880529"</f>
        <v>880529</v>
      </c>
      <c r="E8" s="37" t="s">
        <v>27</v>
      </c>
      <c r="F8" s="37" t="s">
        <v>28</v>
      </c>
    </row>
    <row r="9" ht="16.5" spans="1:6">
      <c r="A9" s="37" t="str">
        <f>"880890"</f>
        <v>880890</v>
      </c>
      <c r="B9" s="37" t="s">
        <v>29</v>
      </c>
      <c r="C9" s="37" t="s">
        <v>30</v>
      </c>
      <c r="D9" s="37" t="str">
        <f>"880372"</f>
        <v>880372</v>
      </c>
      <c r="E9" s="37" t="s">
        <v>31</v>
      </c>
      <c r="F9" s="37" t="s">
        <v>32</v>
      </c>
    </row>
    <row r="10" ht="16.5" spans="1:6">
      <c r="A10" s="37" t="str">
        <f>"399359"</f>
        <v>399359</v>
      </c>
      <c r="B10" s="37" t="s">
        <v>33</v>
      </c>
      <c r="C10" s="37" t="s">
        <v>34</v>
      </c>
      <c r="D10" s="37" t="str">
        <f>"880875"</f>
        <v>880875</v>
      </c>
      <c r="E10" s="37" t="s">
        <v>35</v>
      </c>
      <c r="F10" s="37" t="s">
        <v>36</v>
      </c>
    </row>
    <row r="11" ht="16.5" spans="1:6">
      <c r="A11" s="37" t="str">
        <f>"999997"</f>
        <v>999997</v>
      </c>
      <c r="B11" s="37" t="s">
        <v>21</v>
      </c>
      <c r="C11" s="37" t="s">
        <v>34</v>
      </c>
      <c r="D11" s="37" t="str">
        <f>"880502"</f>
        <v>880502</v>
      </c>
      <c r="E11" s="37" t="s">
        <v>37</v>
      </c>
      <c r="F11" s="37" t="s">
        <v>38</v>
      </c>
    </row>
    <row r="12" ht="16.5" spans="1:6">
      <c r="A12" s="40"/>
      <c r="B12" s="40"/>
      <c r="C12" s="40"/>
      <c r="D12" s="37" t="str">
        <f>"880465"</f>
        <v>880465</v>
      </c>
      <c r="E12" s="37" t="s">
        <v>39</v>
      </c>
      <c r="F12" s="37" t="s">
        <v>40</v>
      </c>
    </row>
    <row r="13" ht="16.5" spans="1:6">
      <c r="A13" s="40"/>
      <c r="B13" s="40"/>
      <c r="C13" s="40"/>
      <c r="D13" s="37" t="str">
        <f>"880406"</f>
        <v>880406</v>
      </c>
      <c r="E13" s="37" t="s">
        <v>41</v>
      </c>
      <c r="F13" s="37" t="s">
        <v>42</v>
      </c>
    </row>
    <row r="14" ht="16.5" spans="1:6">
      <c r="A14" s="40"/>
      <c r="B14" s="40"/>
      <c r="C14" s="40"/>
      <c r="D14" s="37" t="str">
        <f>"880422"</f>
        <v>880422</v>
      </c>
      <c r="E14" s="37" t="s">
        <v>43</v>
      </c>
      <c r="F14" s="37" t="s">
        <v>44</v>
      </c>
    </row>
    <row r="15" ht="16.5" spans="1:6">
      <c r="A15" s="26"/>
      <c r="B15" s="26"/>
      <c r="C15" s="26"/>
      <c r="D15" s="37" t="str">
        <f>"880626"</f>
        <v>880626</v>
      </c>
      <c r="E15" s="37" t="s">
        <v>45</v>
      </c>
      <c r="F15" s="37" t="s">
        <v>46</v>
      </c>
    </row>
    <row r="16" ht="16.5" spans="1:6">
      <c r="A16" s="26"/>
      <c r="B16" s="26"/>
      <c r="C16" s="26"/>
      <c r="D16" s="37" t="str">
        <f>"880668"</f>
        <v>880668</v>
      </c>
      <c r="E16" s="37" t="s">
        <v>47</v>
      </c>
      <c r="F16" s="37" t="s">
        <v>48</v>
      </c>
    </row>
    <row r="17" ht="16.5" spans="1:6">
      <c r="A17" s="26"/>
      <c r="B17" s="26"/>
      <c r="C17" s="26"/>
      <c r="D17" s="37" t="str">
        <f>"880355"</f>
        <v>880355</v>
      </c>
      <c r="E17" s="37" t="s">
        <v>49</v>
      </c>
      <c r="F17" s="37" t="s">
        <v>50</v>
      </c>
    </row>
    <row r="18" ht="16.5" spans="1:6">
      <c r="A18" s="26"/>
      <c r="B18" s="26"/>
      <c r="C18" s="26"/>
      <c r="D18" s="37" t="str">
        <f>"880710"</f>
        <v>880710</v>
      </c>
      <c r="E18" s="37" t="s">
        <v>51</v>
      </c>
      <c r="F18" s="37" t="s">
        <v>52</v>
      </c>
    </row>
    <row r="19" ht="16.5" spans="1:6">
      <c r="A19" s="26"/>
      <c r="B19" s="26"/>
      <c r="C19" s="26"/>
      <c r="D19" s="37" t="str">
        <f>"399108"</f>
        <v>399108</v>
      </c>
      <c r="E19" s="37" t="s">
        <v>53</v>
      </c>
      <c r="F19" s="37" t="s">
        <v>54</v>
      </c>
    </row>
    <row r="20" ht="16.5" spans="1:6">
      <c r="A20" s="26"/>
      <c r="B20" s="26"/>
      <c r="C20" s="26"/>
      <c r="D20" s="37" t="str">
        <f>"399003"</f>
        <v>399003</v>
      </c>
      <c r="E20" s="37" t="s">
        <v>55</v>
      </c>
      <c r="F20" s="37" t="s">
        <v>56</v>
      </c>
    </row>
    <row r="21" ht="16.5" spans="1:6">
      <c r="A21" s="26"/>
      <c r="B21" s="26"/>
      <c r="C21" s="26"/>
      <c r="D21" s="37" t="str">
        <f>"880778"</f>
        <v>880778</v>
      </c>
      <c r="E21" s="37" t="s">
        <v>57</v>
      </c>
      <c r="F21" s="37" t="s">
        <v>58</v>
      </c>
    </row>
    <row r="22" ht="16.5" spans="1:6">
      <c r="A22" s="26"/>
      <c r="B22" s="26"/>
      <c r="C22" s="26"/>
      <c r="D22" s="37" t="str">
        <f>"399320"</f>
        <v>399320</v>
      </c>
      <c r="E22" s="37" t="s">
        <v>59</v>
      </c>
      <c r="F22" s="37" t="s">
        <v>34</v>
      </c>
    </row>
    <row r="23" ht="16.5" spans="1:6">
      <c r="A23" s="26"/>
      <c r="B23" s="26"/>
      <c r="C23" s="26"/>
      <c r="D23" s="37" t="str">
        <f>"000011"</f>
        <v>000011</v>
      </c>
      <c r="E23" s="37" t="s">
        <v>60</v>
      </c>
      <c r="F23" s="37" t="s">
        <v>34</v>
      </c>
    </row>
    <row r="24" ht="16.5" spans="1:6">
      <c r="A24" s="26"/>
      <c r="B24" s="26"/>
      <c r="C24" s="26"/>
      <c r="D24" s="37" t="str">
        <f>"399373"</f>
        <v>399373</v>
      </c>
      <c r="E24" s="37" t="s">
        <v>61</v>
      </c>
      <c r="F24" s="37" t="s">
        <v>34</v>
      </c>
    </row>
    <row r="25" ht="16.5" spans="1:6">
      <c r="A25" s="26"/>
      <c r="B25" s="26"/>
      <c r="C25" s="26"/>
      <c r="D25" s="37" t="str">
        <f>"399324"</f>
        <v>399324</v>
      </c>
      <c r="E25" s="37" t="s">
        <v>62</v>
      </c>
      <c r="F25" s="37" t="s">
        <v>34</v>
      </c>
    </row>
    <row r="26" ht="16.5" spans="1:6">
      <c r="A26" s="26"/>
      <c r="B26" s="26"/>
      <c r="C26" s="26"/>
      <c r="D26" s="37" t="str">
        <f>"399321"</f>
        <v>399321</v>
      </c>
      <c r="E26" s="37" t="s">
        <v>63</v>
      </c>
      <c r="F26" s="37" t="s">
        <v>34</v>
      </c>
    </row>
    <row r="27" ht="16.5" spans="1:6">
      <c r="A27" s="26"/>
      <c r="B27" s="26"/>
      <c r="C27" s="26"/>
      <c r="D27" s="26"/>
      <c r="E27" s="26"/>
      <c r="F27" s="26"/>
    </row>
    <row r="28" ht="16.5" spans="1:6">
      <c r="A28" s="26"/>
      <c r="B28" s="26"/>
      <c r="C28" s="26"/>
      <c r="D28" s="26"/>
      <c r="E28" s="26"/>
      <c r="F28" s="26"/>
    </row>
    <row r="29" ht="16.5" spans="1:6">
      <c r="A29" s="26"/>
      <c r="B29" s="26"/>
      <c r="C29" s="26"/>
      <c r="D29" s="26"/>
      <c r="E29" s="26"/>
      <c r="F29" s="26"/>
    </row>
    <row r="30" ht="16.5" spans="1:6">
      <c r="A30" s="26"/>
      <c r="B30" s="26"/>
      <c r="C30" s="26"/>
      <c r="D30" s="26"/>
      <c r="E30" s="26"/>
      <c r="F30" s="26"/>
    </row>
    <row r="31" ht="16.5" spans="1:6">
      <c r="A31" s="26"/>
      <c r="B31" s="26"/>
      <c r="C31" s="26"/>
      <c r="D31" s="26"/>
      <c r="E31" s="26"/>
      <c r="F31" s="26"/>
    </row>
    <row r="32" ht="16.5" spans="1:6">
      <c r="A32" s="26"/>
      <c r="B32" s="26"/>
      <c r="C32" s="26"/>
      <c r="D32" s="26"/>
      <c r="E32" s="26"/>
      <c r="F32" s="26"/>
    </row>
    <row r="33" ht="16.5" spans="1:6">
      <c r="A33" s="26"/>
      <c r="B33" s="26"/>
      <c r="C33" s="26"/>
      <c r="D33" s="40"/>
      <c r="E33" s="40"/>
      <c r="F33" s="40"/>
    </row>
    <row r="34" ht="16.5" spans="1:6">
      <c r="A34" s="26"/>
      <c r="B34" s="26"/>
      <c r="C34" s="26"/>
      <c r="D34" s="40"/>
      <c r="E34" s="40"/>
      <c r="F34" s="40"/>
    </row>
    <row r="35" ht="16.5" spans="1:6">
      <c r="A35" s="26"/>
      <c r="B35" s="26"/>
      <c r="C35" s="26"/>
      <c r="D35" s="40"/>
      <c r="E35" s="40"/>
      <c r="F35" s="40"/>
    </row>
    <row r="36" ht="16.5" spans="1:6">
      <c r="A36" s="26"/>
      <c r="B36" s="26"/>
      <c r="C36" s="26"/>
      <c r="D36" s="40"/>
      <c r="E36" s="40"/>
      <c r="F36" s="40"/>
    </row>
    <row r="37" ht="16.5" spans="1:6">
      <c r="A37" s="26"/>
      <c r="B37" s="26"/>
      <c r="C37" s="26"/>
      <c r="D37" s="40"/>
      <c r="E37" s="40"/>
      <c r="F37" s="40"/>
    </row>
    <row r="38" ht="16.5" spans="1:6">
      <c r="A38" s="26"/>
      <c r="B38" s="26"/>
      <c r="C38" s="26"/>
      <c r="D38" s="40"/>
      <c r="E38" s="40"/>
      <c r="F38" s="40"/>
    </row>
    <row r="39" ht="16.5" spans="1:6">
      <c r="A39" s="26"/>
      <c r="B39" s="26"/>
      <c r="C39" s="26"/>
      <c r="D39" s="40"/>
      <c r="E39" s="40"/>
      <c r="F39" s="40"/>
    </row>
    <row r="40" ht="16.5" spans="1:6">
      <c r="A40" s="26"/>
      <c r="B40" s="26"/>
      <c r="C40" s="26"/>
      <c r="D40" s="40"/>
      <c r="E40" s="40"/>
      <c r="F40" s="40"/>
    </row>
    <row r="41" ht="16.5" spans="1:6">
      <c r="A41" s="26"/>
      <c r="B41" s="26"/>
      <c r="C41" s="26"/>
      <c r="D41" s="40"/>
      <c r="E41" s="40"/>
      <c r="F41" s="40"/>
    </row>
    <row r="42" ht="16.5" spans="1:6">
      <c r="A42" s="26"/>
      <c r="B42" s="26"/>
      <c r="C42" s="26"/>
      <c r="D42" s="40"/>
      <c r="E42" s="40"/>
      <c r="F42" s="40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40"/>
      <c r="E48" s="40"/>
      <c r="F48" s="40"/>
    </row>
    <row r="49" ht="16.5" spans="1:6">
      <c r="A49" s="26"/>
      <c r="B49" s="26"/>
      <c r="C49" s="26"/>
      <c r="D49" s="40"/>
      <c r="E49" s="40"/>
      <c r="F49" s="40"/>
    </row>
    <row r="50" ht="16.5" spans="1:6">
      <c r="A50" s="26"/>
      <c r="B50" s="26"/>
      <c r="C50" s="26"/>
      <c r="D50" s="40"/>
      <c r="E50" s="40"/>
      <c r="F50" s="40"/>
    </row>
    <row r="51" ht="16.5" spans="1:6">
      <c r="A51" s="26"/>
      <c r="B51" s="26"/>
      <c r="C51" s="26"/>
      <c r="D51" s="40"/>
      <c r="E51" s="40"/>
      <c r="F51" s="40"/>
    </row>
    <row r="52" ht="16.5" spans="1:6">
      <c r="A52" s="26"/>
      <c r="B52" s="26"/>
      <c r="C52" s="26"/>
      <c r="D52" s="40"/>
      <c r="E52" s="40"/>
      <c r="F52" s="40"/>
    </row>
    <row r="53" ht="16.5" spans="1:6">
      <c r="A53" s="26"/>
      <c r="B53" s="26"/>
      <c r="C53" s="26"/>
      <c r="D53" s="40"/>
      <c r="E53" s="40"/>
      <c r="F53" s="40"/>
    </row>
    <row r="54" ht="16.5" spans="1:6">
      <c r="A54" s="26"/>
      <c r="B54" s="26"/>
      <c r="C54" s="26"/>
      <c r="D54" s="40"/>
      <c r="E54" s="40"/>
      <c r="F54" s="40"/>
    </row>
    <row r="55" ht="16.5" spans="1:6">
      <c r="A55" s="26"/>
      <c r="B55" s="26"/>
      <c r="C55" s="26"/>
      <c r="D55" s="40"/>
      <c r="E55" s="40"/>
      <c r="F55" s="40"/>
    </row>
    <row r="56" ht="16.5" spans="1:6">
      <c r="A56" s="26"/>
      <c r="B56" s="26"/>
      <c r="C56" s="26"/>
      <c r="D56" s="40"/>
      <c r="E56" s="40"/>
      <c r="F56" s="40"/>
    </row>
    <row r="57" ht="16.5" spans="1:6">
      <c r="A57" s="26"/>
      <c r="B57" s="26"/>
      <c r="C57" s="26"/>
      <c r="D57" s="40"/>
      <c r="E57" s="40"/>
      <c r="F57" s="40"/>
    </row>
    <row r="58" ht="16.5" spans="1:6">
      <c r="A58" s="26"/>
      <c r="B58" s="26"/>
      <c r="C58" s="26"/>
      <c r="D58" s="40"/>
      <c r="E58" s="40"/>
      <c r="F58" s="40"/>
    </row>
    <row r="59" ht="16.5" spans="1:6">
      <c r="A59" s="26"/>
      <c r="B59" s="26"/>
      <c r="C59" s="26"/>
      <c r="D59" s="40"/>
      <c r="E59" s="40"/>
      <c r="F59" s="40"/>
    </row>
    <row r="60" ht="16.5" spans="1:6">
      <c r="A60" s="26"/>
      <c r="B60" s="26"/>
      <c r="C60" s="26"/>
      <c r="D60" s="40"/>
      <c r="E60" s="40"/>
      <c r="F60" s="40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68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" t="s">
        <v>65</v>
      </c>
      <c r="L1" s="1"/>
      <c r="M1" s="1"/>
      <c r="N1" s="1"/>
      <c r="O1" s="1"/>
      <c r="P1" s="1"/>
      <c r="Q1" s="1"/>
      <c r="R1" s="1"/>
    </row>
    <row r="2" ht="22.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2" t="s">
        <v>76</v>
      </c>
      <c r="L2" s="12" t="s">
        <v>77</v>
      </c>
      <c r="M2" s="12" t="s">
        <v>78</v>
      </c>
      <c r="N2" s="12" t="s">
        <v>79</v>
      </c>
      <c r="O2" s="12" t="s">
        <v>80</v>
      </c>
      <c r="P2" s="12" t="s">
        <v>81</v>
      </c>
      <c r="Q2" s="12" t="s">
        <v>82</v>
      </c>
      <c r="R2" s="12" t="s">
        <v>83</v>
      </c>
    </row>
    <row r="3" ht="16.5" spans="1:23">
      <c r="A3" s="16">
        <v>399244</v>
      </c>
      <c r="B3" s="16" t="s">
        <v>84</v>
      </c>
      <c r="C3" s="16">
        <v>543.8</v>
      </c>
      <c r="D3" s="16">
        <v>626.939</v>
      </c>
      <c r="E3" s="16">
        <v>1</v>
      </c>
      <c r="F3" s="17">
        <v>0</v>
      </c>
      <c r="G3" s="17">
        <v>0</v>
      </c>
      <c r="H3" s="17">
        <v>1</v>
      </c>
      <c r="I3" s="17">
        <v>0.15</v>
      </c>
      <c r="J3" s="17">
        <v>13.391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-7.682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399297</v>
      </c>
      <c r="B4" s="16" t="s">
        <v>85</v>
      </c>
      <c r="C4" s="16">
        <v>5271.29</v>
      </c>
      <c r="D4" s="16">
        <v>6021.478</v>
      </c>
      <c r="E4" s="16">
        <v>1</v>
      </c>
      <c r="F4" s="17">
        <v>0</v>
      </c>
      <c r="G4" s="17">
        <v>0</v>
      </c>
      <c r="H4" s="17">
        <v>1</v>
      </c>
      <c r="I4" s="17">
        <v>0.414</v>
      </c>
      <c r="J4" s="17">
        <v>12.821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-8.069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399624</v>
      </c>
      <c r="B5" s="16" t="s">
        <v>86</v>
      </c>
      <c r="C5" s="16">
        <v>2030.498</v>
      </c>
      <c r="D5" s="16">
        <v>2510.379</v>
      </c>
      <c r="E5" s="16">
        <v>1</v>
      </c>
      <c r="F5" s="17">
        <v>0</v>
      </c>
      <c r="G5" s="17">
        <v>0</v>
      </c>
      <c r="H5" s="17">
        <v>1</v>
      </c>
      <c r="I5" s="17">
        <v>0.135</v>
      </c>
      <c r="J5" s="17">
        <v>19.225</v>
      </c>
      <c r="K5" s="20">
        <v>4</v>
      </c>
      <c r="L5" s="20">
        <v>2</v>
      </c>
      <c r="M5" s="20">
        <v>0</v>
      </c>
      <c r="N5" s="20">
        <v>0</v>
      </c>
      <c r="O5" s="20">
        <v>0</v>
      </c>
      <c r="P5" s="20">
        <v>-0.2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399672</v>
      </c>
      <c r="B6" s="16" t="s">
        <v>87</v>
      </c>
      <c r="C6" s="16">
        <v>3803.89</v>
      </c>
      <c r="D6" s="16">
        <v>4172.122</v>
      </c>
      <c r="E6" s="16">
        <v>1</v>
      </c>
      <c r="F6" s="17">
        <v>0</v>
      </c>
      <c r="G6" s="17">
        <v>0</v>
      </c>
      <c r="H6" s="17">
        <v>1</v>
      </c>
      <c r="I6" s="17">
        <v>0.121</v>
      </c>
      <c r="J6" s="17">
        <v>8.936</v>
      </c>
      <c r="K6" s="20">
        <v>4</v>
      </c>
      <c r="L6" s="20">
        <v>2</v>
      </c>
      <c r="M6" s="20">
        <v>0</v>
      </c>
      <c r="N6" s="20">
        <v>1</v>
      </c>
      <c r="O6" s="20">
        <v>0</v>
      </c>
      <c r="P6" s="20">
        <v>-4.577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8">
        <v>1</v>
      </c>
      <c r="B7" s="19" t="s">
        <v>88</v>
      </c>
      <c r="C7" s="19">
        <v>3443.476</v>
      </c>
      <c r="D7" s="19">
        <v>3879.624</v>
      </c>
      <c r="E7" s="19">
        <v>0</v>
      </c>
      <c r="F7" s="19">
        <v>0</v>
      </c>
      <c r="G7" s="19">
        <v>0</v>
      </c>
      <c r="H7" s="19">
        <v>1</v>
      </c>
      <c r="I7" s="17">
        <v>1.901</v>
      </c>
      <c r="J7" s="17">
        <v>12.929</v>
      </c>
      <c r="K7" s="20">
        <v>4</v>
      </c>
      <c r="L7" s="20">
        <v>1</v>
      </c>
      <c r="M7" s="20">
        <v>0</v>
      </c>
      <c r="N7" s="20">
        <v>0</v>
      </c>
      <c r="O7" s="20">
        <v>0</v>
      </c>
      <c r="P7" s="20">
        <v>-4.862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9">
        <v>2</v>
      </c>
      <c r="B8" s="19" t="s">
        <v>89</v>
      </c>
      <c r="C8" s="19">
        <v>3609.204</v>
      </c>
      <c r="D8" s="19">
        <v>4066.917</v>
      </c>
      <c r="E8" s="19">
        <v>0</v>
      </c>
      <c r="F8" s="19">
        <v>0</v>
      </c>
      <c r="G8" s="19">
        <v>0</v>
      </c>
      <c r="H8" s="19">
        <v>1</v>
      </c>
      <c r="I8" s="17">
        <v>1.913</v>
      </c>
      <c r="J8" s="17">
        <v>12.952</v>
      </c>
      <c r="K8" s="20">
        <v>3</v>
      </c>
      <c r="L8" s="20">
        <v>0</v>
      </c>
      <c r="M8" s="20">
        <v>1</v>
      </c>
      <c r="N8" s="20">
        <v>-1</v>
      </c>
      <c r="O8" s="20">
        <v>0</v>
      </c>
      <c r="P8" s="20">
        <v>-11.436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9">
        <v>4</v>
      </c>
      <c r="B9" s="19" t="s">
        <v>90</v>
      </c>
      <c r="C9" s="19">
        <v>2930.071</v>
      </c>
      <c r="D9" s="19">
        <v>3508.236</v>
      </c>
      <c r="E9" s="19">
        <v>0</v>
      </c>
      <c r="F9" s="19">
        <v>0</v>
      </c>
      <c r="G9" s="19">
        <v>0</v>
      </c>
      <c r="H9" s="19">
        <v>1</v>
      </c>
      <c r="I9" s="17">
        <v>2.4</v>
      </c>
      <c r="J9" s="17">
        <v>18.485</v>
      </c>
      <c r="K9" s="20">
        <v>4</v>
      </c>
      <c r="L9" s="20">
        <v>2</v>
      </c>
      <c r="M9" s="20">
        <v>0</v>
      </c>
      <c r="N9" s="20">
        <v>1</v>
      </c>
      <c r="O9" s="20">
        <v>0</v>
      </c>
      <c r="P9" s="20">
        <v>-11.778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9">
        <v>9</v>
      </c>
      <c r="B10" s="19" t="s">
        <v>91</v>
      </c>
      <c r="C10" s="19">
        <v>5515.587</v>
      </c>
      <c r="D10" s="19">
        <v>6489.731</v>
      </c>
      <c r="E10" s="19">
        <v>0</v>
      </c>
      <c r="F10" s="19">
        <v>0</v>
      </c>
      <c r="G10" s="19">
        <v>0</v>
      </c>
      <c r="H10" s="19">
        <v>1</v>
      </c>
      <c r="I10" s="17">
        <v>0.608</v>
      </c>
      <c r="J10" s="17">
        <v>15.527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-11.993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9">
        <v>10</v>
      </c>
      <c r="B11" s="19" t="s">
        <v>92</v>
      </c>
      <c r="C11" s="19">
        <v>8690.739</v>
      </c>
      <c r="D11" s="19">
        <v>9968.107</v>
      </c>
      <c r="E11" s="19">
        <v>0</v>
      </c>
      <c r="F11" s="19">
        <v>0</v>
      </c>
      <c r="G11" s="19">
        <v>0</v>
      </c>
      <c r="H11" s="19">
        <v>1</v>
      </c>
      <c r="I11" s="17">
        <v>1.572</v>
      </c>
      <c r="J11" s="17">
        <v>14.185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-3.527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11</v>
      </c>
      <c r="B12" s="19" t="s">
        <v>60</v>
      </c>
      <c r="C12" s="19">
        <v>6935.892</v>
      </c>
      <c r="D12" s="19">
        <v>7122.862</v>
      </c>
      <c r="E12" s="19">
        <v>0</v>
      </c>
      <c r="F12" s="19">
        <v>0</v>
      </c>
      <c r="G12" s="19">
        <v>0</v>
      </c>
      <c r="H12" s="19">
        <v>1</v>
      </c>
      <c r="I12" s="17">
        <v>0.334</v>
      </c>
      <c r="J12" s="17">
        <v>2.951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-21.646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13</v>
      </c>
      <c r="B13" s="19" t="s">
        <v>93</v>
      </c>
      <c r="C13" s="19">
        <v>299.106</v>
      </c>
      <c r="D13" s="19">
        <v>300.908</v>
      </c>
      <c r="E13" s="19">
        <v>0</v>
      </c>
      <c r="F13" s="19">
        <v>0</v>
      </c>
      <c r="G13" s="19">
        <v>0</v>
      </c>
      <c r="H13" s="19">
        <v>1</v>
      </c>
      <c r="I13" s="17">
        <v>0.261</v>
      </c>
      <c r="J13" s="17">
        <v>0.858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-2.495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16</v>
      </c>
      <c r="B14" s="19" t="s">
        <v>94</v>
      </c>
      <c r="C14" s="19">
        <v>2704.961</v>
      </c>
      <c r="D14" s="19">
        <v>2987.875</v>
      </c>
      <c r="E14" s="19">
        <v>0</v>
      </c>
      <c r="F14" s="19">
        <v>0</v>
      </c>
      <c r="G14" s="19">
        <v>0</v>
      </c>
      <c r="H14" s="19">
        <v>1</v>
      </c>
      <c r="I14" s="17">
        <v>0.786</v>
      </c>
      <c r="J14" s="17">
        <v>10.181</v>
      </c>
      <c r="K14" s="20">
        <v>1</v>
      </c>
      <c r="L14" s="20">
        <v>1</v>
      </c>
      <c r="M14" s="20">
        <v>-1</v>
      </c>
      <c r="N14" s="20">
        <v>1</v>
      </c>
      <c r="O14" s="20">
        <v>0</v>
      </c>
      <c r="P14" s="20">
        <v>0.014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17</v>
      </c>
      <c r="B15" s="19" t="s">
        <v>95</v>
      </c>
      <c r="C15" s="19">
        <v>2910.11</v>
      </c>
      <c r="D15" s="19">
        <v>3279.127</v>
      </c>
      <c r="E15" s="19">
        <v>0</v>
      </c>
      <c r="F15" s="19">
        <v>0</v>
      </c>
      <c r="G15" s="19">
        <v>0</v>
      </c>
      <c r="H15" s="19">
        <v>1</v>
      </c>
      <c r="I15" s="17">
        <v>1.905</v>
      </c>
      <c r="J15" s="17">
        <v>12.944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19</v>
      </c>
      <c r="B16" s="19" t="s">
        <v>96</v>
      </c>
      <c r="C16" s="19">
        <v>1135.079</v>
      </c>
      <c r="D16" s="19">
        <v>1217.041</v>
      </c>
      <c r="E16" s="19">
        <v>0</v>
      </c>
      <c r="F16" s="19">
        <v>0</v>
      </c>
      <c r="G16" s="19">
        <v>0</v>
      </c>
      <c r="H16" s="19">
        <v>1</v>
      </c>
      <c r="I16" s="17">
        <v>0.239</v>
      </c>
      <c r="J16" s="17">
        <v>6.957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-6.197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22</v>
      </c>
      <c r="B17" s="19" t="s">
        <v>97</v>
      </c>
      <c r="C17" s="19">
        <v>250.708</v>
      </c>
      <c r="D17" s="19">
        <v>252.268</v>
      </c>
      <c r="E17" s="19">
        <v>0</v>
      </c>
      <c r="F17" s="19">
        <v>0</v>
      </c>
      <c r="G17" s="19">
        <v>0</v>
      </c>
      <c r="H17" s="19">
        <v>1</v>
      </c>
      <c r="I17" s="17">
        <v>0.244</v>
      </c>
      <c r="J17" s="17">
        <v>0.861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-7.103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26</v>
      </c>
      <c r="B18" s="19" t="s">
        <v>98</v>
      </c>
      <c r="C18" s="19">
        <v>3805.037</v>
      </c>
      <c r="D18" s="19">
        <v>4784.369</v>
      </c>
      <c r="E18" s="19">
        <v>0</v>
      </c>
      <c r="F18" s="19">
        <v>0</v>
      </c>
      <c r="G18" s="19">
        <v>0</v>
      </c>
      <c r="H18" s="19">
        <v>1</v>
      </c>
      <c r="I18" s="17">
        <v>8.093</v>
      </c>
      <c r="J18" s="17">
        <v>26.906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-6.498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28</v>
      </c>
      <c r="B19" s="19" t="s">
        <v>99</v>
      </c>
      <c r="C19" s="19">
        <v>3200.78</v>
      </c>
      <c r="D19" s="19">
        <v>3868.127</v>
      </c>
      <c r="E19" s="19">
        <v>0</v>
      </c>
      <c r="F19" s="19">
        <v>0</v>
      </c>
      <c r="G19" s="19">
        <v>0</v>
      </c>
      <c r="H19" s="19">
        <v>1</v>
      </c>
      <c r="I19" s="17">
        <v>1.164</v>
      </c>
      <c r="J19" s="17">
        <v>18.216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-20.06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30</v>
      </c>
      <c r="B20" s="19" t="s">
        <v>100</v>
      </c>
      <c r="C20" s="19">
        <v>2086.153</v>
      </c>
      <c r="D20" s="19">
        <v>2552.342</v>
      </c>
      <c r="E20" s="19">
        <v>0</v>
      </c>
      <c r="F20" s="19">
        <v>0</v>
      </c>
      <c r="G20" s="19">
        <v>0</v>
      </c>
      <c r="H20" s="19">
        <v>1</v>
      </c>
      <c r="I20" s="17">
        <v>2.212</v>
      </c>
      <c r="J20" s="17">
        <v>20.073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-2.348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32</v>
      </c>
      <c r="B21" s="19" t="s">
        <v>101</v>
      </c>
      <c r="C21" s="19">
        <v>1784.432</v>
      </c>
      <c r="D21" s="19">
        <v>1937.767</v>
      </c>
      <c r="E21" s="19">
        <v>0</v>
      </c>
      <c r="F21" s="19">
        <v>0</v>
      </c>
      <c r="G21" s="19">
        <v>0</v>
      </c>
      <c r="H21" s="19">
        <v>1</v>
      </c>
      <c r="I21" s="17">
        <v>0.349</v>
      </c>
      <c r="J21" s="17">
        <v>8.234</v>
      </c>
      <c r="K21" s="20">
        <v>4</v>
      </c>
      <c r="L21" s="20">
        <v>2</v>
      </c>
      <c r="M21" s="20">
        <v>0</v>
      </c>
      <c r="N21" s="20">
        <v>0</v>
      </c>
      <c r="O21" s="20">
        <v>0</v>
      </c>
      <c r="P21" s="20">
        <v>-1.295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33</v>
      </c>
      <c r="B22" s="19" t="s">
        <v>102</v>
      </c>
      <c r="C22" s="19">
        <v>2395.886</v>
      </c>
      <c r="D22" s="19">
        <v>3174.927</v>
      </c>
      <c r="E22" s="19">
        <v>0</v>
      </c>
      <c r="F22" s="19">
        <v>0</v>
      </c>
      <c r="G22" s="19">
        <v>0</v>
      </c>
      <c r="H22" s="19">
        <v>1</v>
      </c>
      <c r="I22" s="17">
        <v>5.259</v>
      </c>
      <c r="J22" s="17">
        <v>28.506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-2.334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34</v>
      </c>
      <c r="B23" s="19" t="s">
        <v>103</v>
      </c>
      <c r="C23" s="19">
        <v>2046.256</v>
      </c>
      <c r="D23" s="19">
        <v>2251.66</v>
      </c>
      <c r="E23" s="19">
        <v>0</v>
      </c>
      <c r="F23" s="19">
        <v>0</v>
      </c>
      <c r="G23" s="19">
        <v>0</v>
      </c>
      <c r="H23" s="19">
        <v>1</v>
      </c>
      <c r="I23" s="17">
        <v>0.934</v>
      </c>
      <c r="J23" s="17">
        <v>9.971</v>
      </c>
      <c r="K23" s="20">
        <v>1</v>
      </c>
      <c r="L23" s="20">
        <v>2</v>
      </c>
      <c r="M23" s="20">
        <v>1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39</v>
      </c>
      <c r="B24" s="19" t="s">
        <v>104</v>
      </c>
      <c r="C24" s="19">
        <v>3735.44</v>
      </c>
      <c r="D24" s="19">
        <v>5613.752</v>
      </c>
      <c r="E24" s="19">
        <v>0</v>
      </c>
      <c r="F24" s="19">
        <v>0</v>
      </c>
      <c r="G24" s="19">
        <v>0</v>
      </c>
      <c r="H24" s="19">
        <v>1</v>
      </c>
      <c r="I24" s="17">
        <v>2.943</v>
      </c>
      <c r="J24" s="17">
        <v>35.417</v>
      </c>
      <c r="K24" s="20">
        <v>4</v>
      </c>
      <c r="L24" s="20">
        <v>2</v>
      </c>
      <c r="M24" s="20">
        <v>0</v>
      </c>
      <c r="N24" s="20">
        <v>1</v>
      </c>
      <c r="O24" s="20">
        <v>0</v>
      </c>
      <c r="P24" s="20">
        <v>-4.714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41</v>
      </c>
      <c r="B25" s="19" t="s">
        <v>105</v>
      </c>
      <c r="C25" s="19">
        <v>2471.004</v>
      </c>
      <c r="D25" s="19">
        <v>2620.076</v>
      </c>
      <c r="E25" s="19">
        <v>0</v>
      </c>
      <c r="F25" s="19">
        <v>0</v>
      </c>
      <c r="G25" s="19">
        <v>0</v>
      </c>
      <c r="H25" s="19">
        <v>1</v>
      </c>
      <c r="I25" s="17">
        <v>1.926</v>
      </c>
      <c r="J25" s="17">
        <v>7.506</v>
      </c>
      <c r="K25" s="20">
        <v>4</v>
      </c>
      <c r="L25" s="20">
        <v>2</v>
      </c>
      <c r="M25" s="20">
        <v>0</v>
      </c>
      <c r="N25" s="20">
        <v>1</v>
      </c>
      <c r="O25" s="20">
        <v>0</v>
      </c>
      <c r="P25" s="20">
        <v>-8.924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43</v>
      </c>
      <c r="B26" s="19" t="s">
        <v>106</v>
      </c>
      <c r="C26" s="19">
        <v>2187.665</v>
      </c>
      <c r="D26" s="19">
        <v>2584.33</v>
      </c>
      <c r="E26" s="19">
        <v>0</v>
      </c>
      <c r="F26" s="19">
        <v>0</v>
      </c>
      <c r="G26" s="19">
        <v>0</v>
      </c>
      <c r="H26" s="19">
        <v>1</v>
      </c>
      <c r="I26" s="17">
        <v>1.569</v>
      </c>
      <c r="J26" s="17">
        <v>16.677</v>
      </c>
      <c r="K26" s="20">
        <v>4</v>
      </c>
      <c r="L26" s="20">
        <v>2</v>
      </c>
      <c r="M26" s="20">
        <v>0</v>
      </c>
      <c r="N26" s="20">
        <v>0</v>
      </c>
      <c r="O26" s="20">
        <v>0</v>
      </c>
      <c r="P26" s="20">
        <v>-0.406</v>
      </c>
      <c r="Q26" s="20">
        <v>0</v>
      </c>
      <c r="R26" s="20">
        <v>1</v>
      </c>
      <c r="S26" s="21"/>
      <c r="T26" s="21"/>
      <c r="U26" s="21"/>
      <c r="V26" s="21"/>
      <c r="W26" s="21"/>
    </row>
    <row r="27" ht="16.5" spans="1:23">
      <c r="A27" s="19">
        <v>44</v>
      </c>
      <c r="B27" s="19" t="s">
        <v>107</v>
      </c>
      <c r="C27" s="19">
        <v>4047.283</v>
      </c>
      <c r="D27" s="19">
        <v>4563.587</v>
      </c>
      <c r="E27" s="19">
        <v>0</v>
      </c>
      <c r="F27" s="19">
        <v>0</v>
      </c>
      <c r="G27" s="19">
        <v>0</v>
      </c>
      <c r="H27" s="19">
        <v>1</v>
      </c>
      <c r="I27" s="17">
        <v>1.217</v>
      </c>
      <c r="J27" s="17">
        <v>12.393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-3.835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45</v>
      </c>
      <c r="B28" s="19" t="s">
        <v>108</v>
      </c>
      <c r="C28" s="19">
        <v>4694.118</v>
      </c>
      <c r="D28" s="19">
        <v>5661.125</v>
      </c>
      <c r="E28" s="19">
        <v>0</v>
      </c>
      <c r="F28" s="19">
        <v>0</v>
      </c>
      <c r="G28" s="19">
        <v>0</v>
      </c>
      <c r="H28" s="19">
        <v>1</v>
      </c>
      <c r="I28" s="17">
        <v>1.402</v>
      </c>
      <c r="J28" s="17">
        <v>18.244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-13.411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46</v>
      </c>
      <c r="B29" s="19" t="s">
        <v>109</v>
      </c>
      <c r="C29" s="19">
        <v>4378.769</v>
      </c>
      <c r="D29" s="19">
        <v>5077.665</v>
      </c>
      <c r="E29" s="19">
        <v>0</v>
      </c>
      <c r="F29" s="19">
        <v>0</v>
      </c>
      <c r="G29" s="19">
        <v>0</v>
      </c>
      <c r="H29" s="19">
        <v>1</v>
      </c>
      <c r="I29" s="17">
        <v>1.462</v>
      </c>
      <c r="J29" s="17">
        <v>15.025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-4.723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47</v>
      </c>
      <c r="B30" s="19" t="s">
        <v>110</v>
      </c>
      <c r="C30" s="19">
        <v>3435.516</v>
      </c>
      <c r="D30" s="19">
        <v>3888.016</v>
      </c>
      <c r="E30" s="19">
        <v>0</v>
      </c>
      <c r="F30" s="19">
        <v>0</v>
      </c>
      <c r="G30" s="19">
        <v>0</v>
      </c>
      <c r="H30" s="19">
        <v>1</v>
      </c>
      <c r="I30" s="17">
        <v>1.312</v>
      </c>
      <c r="J30" s="17">
        <v>12.798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-9.705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49</v>
      </c>
      <c r="B31" s="19" t="s">
        <v>111</v>
      </c>
      <c r="C31" s="19">
        <v>1574.152</v>
      </c>
      <c r="D31" s="19">
        <v>2021.801</v>
      </c>
      <c r="E31" s="19">
        <v>0</v>
      </c>
      <c r="F31" s="19">
        <v>0</v>
      </c>
      <c r="G31" s="19">
        <v>0</v>
      </c>
      <c r="H31" s="19">
        <v>1</v>
      </c>
      <c r="I31" s="17">
        <v>2.735</v>
      </c>
      <c r="J31" s="17">
        <v>24.27</v>
      </c>
      <c r="K31" s="20">
        <v>4</v>
      </c>
      <c r="L31" s="20">
        <v>1</v>
      </c>
      <c r="M31" s="20">
        <v>0</v>
      </c>
      <c r="N31" s="20">
        <v>0</v>
      </c>
      <c r="O31" s="20">
        <v>0</v>
      </c>
      <c r="P31" s="20">
        <v>-5.866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50</v>
      </c>
      <c r="B32" s="19" t="s">
        <v>112</v>
      </c>
      <c r="C32" s="19">
        <v>2088.548</v>
      </c>
      <c r="D32" s="19">
        <v>2381.172</v>
      </c>
      <c r="E32" s="19">
        <v>0</v>
      </c>
      <c r="F32" s="19">
        <v>0</v>
      </c>
      <c r="G32" s="19">
        <v>0</v>
      </c>
      <c r="H32" s="19">
        <v>1</v>
      </c>
      <c r="I32" s="17">
        <v>2.297</v>
      </c>
      <c r="J32" s="17">
        <v>14.304</v>
      </c>
      <c r="K32" s="20">
        <v>4</v>
      </c>
      <c r="L32" s="20">
        <v>2</v>
      </c>
      <c r="M32" s="20">
        <v>0</v>
      </c>
      <c r="N32" s="20">
        <v>1</v>
      </c>
      <c r="O32" s="20">
        <v>0</v>
      </c>
      <c r="P32" s="20">
        <v>-1.776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51</v>
      </c>
      <c r="B33" s="19" t="s">
        <v>113</v>
      </c>
      <c r="C33" s="19">
        <v>8183.712</v>
      </c>
      <c r="D33" s="19">
        <v>9218.387</v>
      </c>
      <c r="E33" s="19">
        <v>0</v>
      </c>
      <c r="F33" s="19">
        <v>0</v>
      </c>
      <c r="G33" s="19">
        <v>0</v>
      </c>
      <c r="H33" s="19">
        <v>1</v>
      </c>
      <c r="I33" s="17">
        <v>2.039</v>
      </c>
      <c r="J33" s="17">
        <v>13.035</v>
      </c>
      <c r="K33" s="20">
        <v>4</v>
      </c>
      <c r="L33" s="20">
        <v>2</v>
      </c>
      <c r="M33" s="20">
        <v>0</v>
      </c>
      <c r="N33" s="20">
        <v>0</v>
      </c>
      <c r="O33" s="20">
        <v>-1</v>
      </c>
      <c r="P33" s="20">
        <v>-2.78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54</v>
      </c>
      <c r="B34" s="19" t="s">
        <v>114</v>
      </c>
      <c r="C34" s="19">
        <v>1420.484</v>
      </c>
      <c r="D34" s="19">
        <v>1549.421</v>
      </c>
      <c r="E34" s="19">
        <v>0</v>
      </c>
      <c r="F34" s="19">
        <v>0</v>
      </c>
      <c r="G34" s="19">
        <v>0</v>
      </c>
      <c r="H34" s="19">
        <v>1</v>
      </c>
      <c r="I34" s="17">
        <v>0.633</v>
      </c>
      <c r="J34" s="17">
        <v>8.902</v>
      </c>
      <c r="K34" s="20">
        <v>4</v>
      </c>
      <c r="L34" s="20">
        <v>2</v>
      </c>
      <c r="M34" s="20">
        <v>0</v>
      </c>
      <c r="N34" s="20">
        <v>0</v>
      </c>
      <c r="O34" s="20">
        <v>0</v>
      </c>
      <c r="P34" s="20">
        <v>3.544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56</v>
      </c>
      <c r="B35" s="19" t="s">
        <v>115</v>
      </c>
      <c r="C35" s="19">
        <v>1136.669</v>
      </c>
      <c r="D35" s="19">
        <v>1218.407</v>
      </c>
      <c r="E35" s="19">
        <v>0</v>
      </c>
      <c r="F35" s="19">
        <v>0</v>
      </c>
      <c r="G35" s="19">
        <v>0</v>
      </c>
      <c r="H35" s="19">
        <v>1</v>
      </c>
      <c r="I35" s="17">
        <v>0.882</v>
      </c>
      <c r="J35" s="17">
        <v>7.532</v>
      </c>
      <c r="K35" s="20">
        <v>3</v>
      </c>
      <c r="L35" s="20">
        <v>2</v>
      </c>
      <c r="M35" s="20">
        <v>0</v>
      </c>
      <c r="N35" s="20">
        <v>-1</v>
      </c>
      <c r="O35" s="20">
        <v>0</v>
      </c>
      <c r="P35" s="20">
        <v>11.735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57</v>
      </c>
      <c r="B36" s="19" t="s">
        <v>116</v>
      </c>
      <c r="C36" s="19">
        <v>3252.179</v>
      </c>
      <c r="D36" s="19">
        <v>3816.962</v>
      </c>
      <c r="E36" s="19">
        <v>0</v>
      </c>
      <c r="F36" s="19">
        <v>0</v>
      </c>
      <c r="G36" s="19">
        <v>0</v>
      </c>
      <c r="H36" s="19">
        <v>1</v>
      </c>
      <c r="I36" s="17">
        <v>0.694</v>
      </c>
      <c r="J36" s="17">
        <v>15.388</v>
      </c>
      <c r="K36" s="20">
        <v>2</v>
      </c>
      <c r="L36" s="20">
        <v>2</v>
      </c>
      <c r="M36" s="20">
        <v>0</v>
      </c>
      <c r="N36" s="20">
        <v>-1</v>
      </c>
      <c r="O36" s="20">
        <v>0</v>
      </c>
      <c r="P36" s="20">
        <v>12.819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59</v>
      </c>
      <c r="B37" s="19" t="s">
        <v>117</v>
      </c>
      <c r="C37" s="19">
        <v>2722.237</v>
      </c>
      <c r="D37" s="19">
        <v>3321.228</v>
      </c>
      <c r="E37" s="19">
        <v>0</v>
      </c>
      <c r="F37" s="19">
        <v>0</v>
      </c>
      <c r="G37" s="19">
        <v>0</v>
      </c>
      <c r="H37" s="19">
        <v>1</v>
      </c>
      <c r="I37" s="17">
        <v>1.474</v>
      </c>
      <c r="J37" s="17">
        <v>19.243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-19.79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64</v>
      </c>
      <c r="B38" s="19" t="s">
        <v>118</v>
      </c>
      <c r="C38" s="19">
        <v>3081.002</v>
      </c>
      <c r="D38" s="19">
        <v>3663.173</v>
      </c>
      <c r="E38" s="19">
        <v>0</v>
      </c>
      <c r="F38" s="19">
        <v>0</v>
      </c>
      <c r="G38" s="19">
        <v>0</v>
      </c>
      <c r="H38" s="19">
        <v>1</v>
      </c>
      <c r="I38" s="17">
        <v>0.657</v>
      </c>
      <c r="J38" s="17">
        <v>16.445</v>
      </c>
      <c r="K38" s="20">
        <v>4</v>
      </c>
      <c r="L38" s="20">
        <v>1</v>
      </c>
      <c r="M38" s="20">
        <v>0</v>
      </c>
      <c r="N38" s="20">
        <v>0</v>
      </c>
      <c r="O38" s="20">
        <v>0</v>
      </c>
      <c r="P38" s="20">
        <v>-32.727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65</v>
      </c>
      <c r="B39" s="19" t="s">
        <v>119</v>
      </c>
      <c r="C39" s="19">
        <v>3197.9</v>
      </c>
      <c r="D39" s="19">
        <v>3612.771</v>
      </c>
      <c r="E39" s="19">
        <v>0</v>
      </c>
      <c r="F39" s="19">
        <v>0</v>
      </c>
      <c r="G39" s="19">
        <v>0</v>
      </c>
      <c r="H39" s="19">
        <v>1</v>
      </c>
      <c r="I39" s="17">
        <v>0.403</v>
      </c>
      <c r="J39" s="17">
        <v>11.84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-0.622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66</v>
      </c>
      <c r="B40" s="19" t="s">
        <v>120</v>
      </c>
      <c r="C40" s="19">
        <v>2622.843</v>
      </c>
      <c r="D40" s="19">
        <v>3231.067</v>
      </c>
      <c r="E40" s="19">
        <v>0</v>
      </c>
      <c r="F40" s="19">
        <v>0</v>
      </c>
      <c r="G40" s="19">
        <v>0</v>
      </c>
      <c r="H40" s="19">
        <v>1</v>
      </c>
      <c r="I40" s="17">
        <v>5.201</v>
      </c>
      <c r="J40" s="17">
        <v>23.047</v>
      </c>
      <c r="K40" s="20">
        <v>4</v>
      </c>
      <c r="L40" s="20">
        <v>2</v>
      </c>
      <c r="M40" s="20">
        <v>0</v>
      </c>
      <c r="N40" s="20">
        <v>1</v>
      </c>
      <c r="O40" s="20">
        <v>0</v>
      </c>
      <c r="P40" s="20">
        <v>-6.568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67</v>
      </c>
      <c r="B41" s="19" t="s">
        <v>121</v>
      </c>
      <c r="C41" s="19">
        <v>6836.157</v>
      </c>
      <c r="D41" s="19">
        <v>8726.183</v>
      </c>
      <c r="E41" s="19">
        <v>0</v>
      </c>
      <c r="F41" s="19">
        <v>0</v>
      </c>
      <c r="G41" s="19">
        <v>0</v>
      </c>
      <c r="H41" s="19">
        <v>1</v>
      </c>
      <c r="I41" s="17">
        <v>3.455</v>
      </c>
      <c r="J41" s="17">
        <v>24.366</v>
      </c>
      <c r="K41" s="20">
        <v>4</v>
      </c>
      <c r="L41" s="20">
        <v>1</v>
      </c>
      <c r="M41" s="20">
        <v>0</v>
      </c>
      <c r="N41" s="20">
        <v>0</v>
      </c>
      <c r="O41" s="20">
        <v>0</v>
      </c>
      <c r="P41" s="20">
        <v>-5.722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68</v>
      </c>
      <c r="B42" s="19" t="s">
        <v>122</v>
      </c>
      <c r="C42" s="19">
        <v>2850.719</v>
      </c>
      <c r="D42" s="19">
        <v>3570.042</v>
      </c>
      <c r="E42" s="19">
        <v>0</v>
      </c>
      <c r="F42" s="19">
        <v>0</v>
      </c>
      <c r="G42" s="19">
        <v>0</v>
      </c>
      <c r="H42" s="19">
        <v>1</v>
      </c>
      <c r="I42" s="17">
        <v>6.942</v>
      </c>
      <c r="J42" s="17">
        <v>25.692</v>
      </c>
      <c r="K42" s="20">
        <v>4</v>
      </c>
      <c r="L42" s="20">
        <v>0</v>
      </c>
      <c r="M42" s="20">
        <v>0</v>
      </c>
      <c r="N42" s="20">
        <v>0</v>
      </c>
      <c r="O42" s="20">
        <v>-1</v>
      </c>
      <c r="P42" s="20">
        <v>-8.037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71</v>
      </c>
      <c r="B43" s="19" t="s">
        <v>123</v>
      </c>
      <c r="C43" s="19">
        <v>3243.794</v>
      </c>
      <c r="D43" s="19">
        <v>4281.112</v>
      </c>
      <c r="E43" s="19">
        <v>0</v>
      </c>
      <c r="F43" s="19">
        <v>0</v>
      </c>
      <c r="G43" s="19">
        <v>0</v>
      </c>
      <c r="H43" s="19">
        <v>1</v>
      </c>
      <c r="I43" s="17">
        <v>5.021</v>
      </c>
      <c r="J43" s="17">
        <v>28.034</v>
      </c>
      <c r="K43" s="20">
        <v>4</v>
      </c>
      <c r="L43" s="20">
        <v>2</v>
      </c>
      <c r="M43" s="20">
        <v>0</v>
      </c>
      <c r="N43" s="20">
        <v>0</v>
      </c>
      <c r="O43" s="20">
        <v>0</v>
      </c>
      <c r="P43" s="20">
        <v>-10.814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72</v>
      </c>
      <c r="B44" s="19" t="s">
        <v>124</v>
      </c>
      <c r="C44" s="19">
        <v>2678.954</v>
      </c>
      <c r="D44" s="19">
        <v>2977.443</v>
      </c>
      <c r="E44" s="19">
        <v>0</v>
      </c>
      <c r="F44" s="19">
        <v>0</v>
      </c>
      <c r="G44" s="19">
        <v>0</v>
      </c>
      <c r="H44" s="19">
        <v>1</v>
      </c>
      <c r="I44" s="17">
        <v>1.668</v>
      </c>
      <c r="J44" s="17">
        <v>11.525</v>
      </c>
      <c r="K44" s="20">
        <v>4</v>
      </c>
      <c r="L44" s="20">
        <v>2</v>
      </c>
      <c r="M44" s="20">
        <v>0</v>
      </c>
      <c r="N44" s="20">
        <v>0</v>
      </c>
      <c r="O44" s="20">
        <v>0</v>
      </c>
      <c r="P44" s="20">
        <v>-4.545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77</v>
      </c>
      <c r="B45" s="19" t="s">
        <v>125</v>
      </c>
      <c r="C45" s="19">
        <v>4298.151</v>
      </c>
      <c r="D45" s="19">
        <v>6052.669</v>
      </c>
      <c r="E45" s="19">
        <v>0</v>
      </c>
      <c r="F45" s="19">
        <v>0</v>
      </c>
      <c r="G45" s="19">
        <v>0</v>
      </c>
      <c r="H45" s="19">
        <v>1</v>
      </c>
      <c r="I45" s="17">
        <v>2.178</v>
      </c>
      <c r="J45" s="17">
        <v>30.534</v>
      </c>
      <c r="K45" s="20">
        <v>4</v>
      </c>
      <c r="L45" s="20">
        <v>2</v>
      </c>
      <c r="M45" s="20">
        <v>0</v>
      </c>
      <c r="N45" s="20">
        <v>0</v>
      </c>
      <c r="O45" s="20">
        <v>-1</v>
      </c>
      <c r="P45" s="20">
        <v>-8.332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79</v>
      </c>
      <c r="B46" s="19" t="s">
        <v>126</v>
      </c>
      <c r="C46" s="19">
        <v>2352.896</v>
      </c>
      <c r="D46" s="19">
        <v>2568.013</v>
      </c>
      <c r="E46" s="19">
        <v>0</v>
      </c>
      <c r="F46" s="19">
        <v>0</v>
      </c>
      <c r="G46" s="19">
        <v>0</v>
      </c>
      <c r="H46" s="19">
        <v>1</v>
      </c>
      <c r="I46" s="17">
        <v>3.954</v>
      </c>
      <c r="J46" s="17">
        <v>11.999</v>
      </c>
      <c r="K46" s="20">
        <v>4</v>
      </c>
      <c r="L46" s="20">
        <v>2</v>
      </c>
      <c r="M46" s="20">
        <v>0</v>
      </c>
      <c r="N46" s="20">
        <v>0</v>
      </c>
      <c r="O46" s="20">
        <v>0</v>
      </c>
      <c r="P46" s="20">
        <v>-7.674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90</v>
      </c>
      <c r="B47" s="19" t="s">
        <v>127</v>
      </c>
      <c r="C47" s="19">
        <v>1243.052</v>
      </c>
      <c r="D47" s="19">
        <v>1422.271</v>
      </c>
      <c r="E47" s="19">
        <v>0</v>
      </c>
      <c r="F47" s="19">
        <v>0</v>
      </c>
      <c r="G47" s="19">
        <v>0</v>
      </c>
      <c r="H47" s="19">
        <v>1</v>
      </c>
      <c r="I47" s="17">
        <v>1.138</v>
      </c>
      <c r="J47" s="17">
        <v>13.596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-2.518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92</v>
      </c>
      <c r="B48" s="19" t="s">
        <v>128</v>
      </c>
      <c r="C48" s="19">
        <v>3455.759</v>
      </c>
      <c r="D48" s="19">
        <v>4290.204</v>
      </c>
      <c r="E48" s="19">
        <v>0</v>
      </c>
      <c r="F48" s="19">
        <v>0</v>
      </c>
      <c r="G48" s="19">
        <v>0</v>
      </c>
      <c r="H48" s="19">
        <v>1</v>
      </c>
      <c r="I48" s="17">
        <v>5.686</v>
      </c>
      <c r="J48" s="17">
        <v>24.03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-0.785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93</v>
      </c>
      <c r="B49" s="19" t="s">
        <v>129</v>
      </c>
      <c r="C49" s="19">
        <v>10998.018</v>
      </c>
      <c r="D49" s="19">
        <v>12230.079</v>
      </c>
      <c r="E49" s="19">
        <v>0</v>
      </c>
      <c r="F49" s="19">
        <v>0</v>
      </c>
      <c r="G49" s="19">
        <v>0</v>
      </c>
      <c r="H49" s="19">
        <v>1</v>
      </c>
      <c r="I49" s="17">
        <v>0.73</v>
      </c>
      <c r="J49" s="17">
        <v>10.731</v>
      </c>
      <c r="K49" s="20">
        <v>4</v>
      </c>
      <c r="L49" s="20">
        <v>2</v>
      </c>
      <c r="M49" s="20">
        <v>0</v>
      </c>
      <c r="N49" s="20">
        <v>0</v>
      </c>
      <c r="O49" s="20">
        <v>0</v>
      </c>
      <c r="P49" s="20">
        <v>-6.198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94</v>
      </c>
      <c r="B50" s="19" t="s">
        <v>130</v>
      </c>
      <c r="C50" s="19">
        <v>3129.715</v>
      </c>
      <c r="D50" s="19">
        <v>3940.886</v>
      </c>
      <c r="E50" s="19">
        <v>0</v>
      </c>
      <c r="F50" s="19">
        <v>0</v>
      </c>
      <c r="G50" s="19">
        <v>0</v>
      </c>
      <c r="H50" s="19">
        <v>1</v>
      </c>
      <c r="I50" s="17">
        <v>7.854</v>
      </c>
      <c r="J50" s="17">
        <v>26.821</v>
      </c>
      <c r="K50" s="20">
        <v>4</v>
      </c>
      <c r="L50" s="20">
        <v>2</v>
      </c>
      <c r="M50" s="20">
        <v>0</v>
      </c>
      <c r="N50" s="20">
        <v>1</v>
      </c>
      <c r="O50" s="20">
        <v>0</v>
      </c>
      <c r="P50" s="20">
        <v>-17.766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95</v>
      </c>
      <c r="B51" s="19" t="s">
        <v>131</v>
      </c>
      <c r="C51" s="19">
        <v>2915.648</v>
      </c>
      <c r="D51" s="19">
        <v>3776.824</v>
      </c>
      <c r="E51" s="19">
        <v>0</v>
      </c>
      <c r="F51" s="19">
        <v>0</v>
      </c>
      <c r="G51" s="19">
        <v>0</v>
      </c>
      <c r="H51" s="19">
        <v>1</v>
      </c>
      <c r="I51" s="17">
        <v>3.317</v>
      </c>
      <c r="J51" s="17">
        <v>25.362</v>
      </c>
      <c r="K51" s="20">
        <v>4</v>
      </c>
      <c r="L51" s="20">
        <v>2</v>
      </c>
      <c r="M51" s="20">
        <v>0</v>
      </c>
      <c r="N51" s="20">
        <v>0</v>
      </c>
      <c r="O51" s="20">
        <v>0</v>
      </c>
      <c r="P51" s="20">
        <v>-7.791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97</v>
      </c>
      <c r="B52" s="19" t="s">
        <v>132</v>
      </c>
      <c r="C52" s="19">
        <v>8348.839</v>
      </c>
      <c r="D52" s="19">
        <v>10993.082</v>
      </c>
      <c r="E52" s="19">
        <v>0</v>
      </c>
      <c r="F52" s="19">
        <v>0</v>
      </c>
      <c r="G52" s="19">
        <v>0</v>
      </c>
      <c r="H52" s="19">
        <v>1</v>
      </c>
      <c r="I52" s="17">
        <v>5.108</v>
      </c>
      <c r="J52" s="17">
        <v>27.933</v>
      </c>
      <c r="K52" s="20">
        <v>4</v>
      </c>
      <c r="L52" s="20">
        <v>2</v>
      </c>
      <c r="M52" s="20">
        <v>0</v>
      </c>
      <c r="N52" s="20">
        <v>0</v>
      </c>
      <c r="O52" s="20">
        <v>0</v>
      </c>
      <c r="P52" s="20">
        <v>-31.108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99</v>
      </c>
      <c r="B53" s="19" t="s">
        <v>133</v>
      </c>
      <c r="C53" s="19">
        <v>7835.315</v>
      </c>
      <c r="D53" s="19">
        <v>8998.111</v>
      </c>
      <c r="E53" s="19">
        <v>0</v>
      </c>
      <c r="F53" s="19">
        <v>0</v>
      </c>
      <c r="G53" s="19">
        <v>0</v>
      </c>
      <c r="H53" s="19">
        <v>1</v>
      </c>
      <c r="I53" s="17">
        <v>1.573</v>
      </c>
      <c r="J53" s="17">
        <v>14.292</v>
      </c>
      <c r="K53" s="20">
        <v>4</v>
      </c>
      <c r="L53" s="20">
        <v>1</v>
      </c>
      <c r="M53" s="20">
        <v>0</v>
      </c>
      <c r="N53" s="20">
        <v>0</v>
      </c>
      <c r="O53" s="20">
        <v>0</v>
      </c>
      <c r="P53" s="20">
        <v>-4.626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101</v>
      </c>
      <c r="B54" s="19" t="s">
        <v>134</v>
      </c>
      <c r="C54" s="19">
        <v>248.59</v>
      </c>
      <c r="D54" s="19">
        <v>250</v>
      </c>
      <c r="E54" s="19">
        <v>0</v>
      </c>
      <c r="F54" s="19">
        <v>0</v>
      </c>
      <c r="G54" s="19">
        <v>0</v>
      </c>
      <c r="H54" s="19">
        <v>1</v>
      </c>
      <c r="I54" s="17">
        <v>0.266</v>
      </c>
      <c r="J54" s="17">
        <v>0.829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-2.584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102</v>
      </c>
      <c r="B55" s="19" t="s">
        <v>135</v>
      </c>
      <c r="C55" s="19">
        <v>5579.116</v>
      </c>
      <c r="D55" s="19">
        <v>6905.286</v>
      </c>
      <c r="E55" s="19">
        <v>0</v>
      </c>
      <c r="F55" s="19">
        <v>0</v>
      </c>
      <c r="G55" s="19">
        <v>0</v>
      </c>
      <c r="H55" s="19">
        <v>1</v>
      </c>
      <c r="I55" s="17">
        <v>7.152</v>
      </c>
      <c r="J55" s="17">
        <v>24.983</v>
      </c>
      <c r="K55" s="20">
        <v>4</v>
      </c>
      <c r="L55" s="20">
        <v>1</v>
      </c>
      <c r="M55" s="20">
        <v>0</v>
      </c>
      <c r="N55" s="20">
        <v>1</v>
      </c>
      <c r="O55" s="20">
        <v>0</v>
      </c>
      <c r="P55" s="20">
        <v>-2.64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105</v>
      </c>
      <c r="B56" s="19" t="s">
        <v>136</v>
      </c>
      <c r="C56" s="19">
        <v>4020.07</v>
      </c>
      <c r="D56" s="19">
        <v>4982.25</v>
      </c>
      <c r="E56" s="19">
        <v>0</v>
      </c>
      <c r="F56" s="19">
        <v>0</v>
      </c>
      <c r="G56" s="19">
        <v>0</v>
      </c>
      <c r="H56" s="19">
        <v>1</v>
      </c>
      <c r="I56" s="17">
        <v>1.702</v>
      </c>
      <c r="J56" s="17">
        <v>20.686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-2.471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106</v>
      </c>
      <c r="B57" s="19" t="s">
        <v>137</v>
      </c>
      <c r="C57" s="19">
        <v>4675.039</v>
      </c>
      <c r="D57" s="19">
        <v>5595.377</v>
      </c>
      <c r="E57" s="19">
        <v>0</v>
      </c>
      <c r="F57" s="19">
        <v>0</v>
      </c>
      <c r="G57" s="19">
        <v>0</v>
      </c>
      <c r="H57" s="19">
        <v>1</v>
      </c>
      <c r="I57" s="17">
        <v>3.315</v>
      </c>
      <c r="J57" s="17">
        <v>19.218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-11.966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113</v>
      </c>
      <c r="B58" s="19" t="s">
        <v>138</v>
      </c>
      <c r="C58" s="19">
        <v>2552.15</v>
      </c>
      <c r="D58" s="19">
        <v>2988.354</v>
      </c>
      <c r="E58" s="19">
        <v>0</v>
      </c>
      <c r="F58" s="19">
        <v>0</v>
      </c>
      <c r="G58" s="19">
        <v>0</v>
      </c>
      <c r="H58" s="19">
        <v>1</v>
      </c>
      <c r="I58" s="17">
        <v>6.183</v>
      </c>
      <c r="J58" s="17">
        <v>19.877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-4.965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114</v>
      </c>
      <c r="B59" s="19" t="s">
        <v>139</v>
      </c>
      <c r="C59" s="19">
        <v>1133.256</v>
      </c>
      <c r="D59" s="19">
        <v>1246.023</v>
      </c>
      <c r="E59" s="19">
        <v>0</v>
      </c>
      <c r="F59" s="19">
        <v>0</v>
      </c>
      <c r="G59" s="19">
        <v>0</v>
      </c>
      <c r="H59" s="19">
        <v>1</v>
      </c>
      <c r="I59" s="17">
        <v>2.998</v>
      </c>
      <c r="J59" s="17">
        <v>11.777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-10.592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115</v>
      </c>
      <c r="B60" s="19" t="s">
        <v>140</v>
      </c>
      <c r="C60" s="19">
        <v>7329.741</v>
      </c>
      <c r="D60" s="19">
        <v>8579.285</v>
      </c>
      <c r="E60" s="19">
        <v>0</v>
      </c>
      <c r="F60" s="19">
        <v>0</v>
      </c>
      <c r="G60" s="19">
        <v>0</v>
      </c>
      <c r="H60" s="19">
        <v>1</v>
      </c>
      <c r="I60" s="17">
        <v>0.871</v>
      </c>
      <c r="J60" s="17">
        <v>15.308</v>
      </c>
      <c r="K60" s="20">
        <v>1</v>
      </c>
      <c r="L60" s="20">
        <v>2</v>
      </c>
      <c r="M60" s="20">
        <v>0</v>
      </c>
      <c r="N60" s="20">
        <v>1</v>
      </c>
      <c r="O60" s="20">
        <v>0</v>
      </c>
      <c r="P60" s="20">
        <v>0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116</v>
      </c>
      <c r="B61" s="19" t="s">
        <v>141</v>
      </c>
      <c r="C61" s="19">
        <v>197.728</v>
      </c>
      <c r="D61" s="19">
        <v>198.549</v>
      </c>
      <c r="E61" s="19">
        <v>0</v>
      </c>
      <c r="F61" s="19">
        <v>0</v>
      </c>
      <c r="G61" s="19">
        <v>0</v>
      </c>
      <c r="H61" s="19">
        <v>1</v>
      </c>
      <c r="I61" s="17">
        <v>0.073</v>
      </c>
      <c r="J61" s="17">
        <v>0.487</v>
      </c>
      <c r="K61" s="20">
        <v>4</v>
      </c>
      <c r="L61" s="20">
        <v>2</v>
      </c>
      <c r="M61" s="20">
        <v>0</v>
      </c>
      <c r="N61" s="20">
        <v>0</v>
      </c>
      <c r="O61" s="20">
        <v>0</v>
      </c>
      <c r="P61" s="20">
        <v>-5.724</v>
      </c>
      <c r="Q61" s="20">
        <v>0</v>
      </c>
      <c r="R61" s="20">
        <v>-1</v>
      </c>
      <c r="S61" s="21"/>
      <c r="T61" s="21"/>
      <c r="U61" s="21"/>
      <c r="V61" s="21"/>
      <c r="W61" s="21"/>
    </row>
    <row r="62" ht="16.5" spans="1:23">
      <c r="A62" s="19">
        <v>118</v>
      </c>
      <c r="B62" s="19" t="s">
        <v>142</v>
      </c>
      <c r="C62" s="19">
        <v>8942.348</v>
      </c>
      <c r="D62" s="19">
        <v>9899.574</v>
      </c>
      <c r="E62" s="19">
        <v>0</v>
      </c>
      <c r="F62" s="19">
        <v>0</v>
      </c>
      <c r="G62" s="19">
        <v>0</v>
      </c>
      <c r="H62" s="19">
        <v>1</v>
      </c>
      <c r="I62" s="17">
        <v>2.163</v>
      </c>
      <c r="J62" s="17">
        <v>11.623</v>
      </c>
      <c r="K62" s="20">
        <v>4</v>
      </c>
      <c r="L62" s="20">
        <v>0</v>
      </c>
      <c r="M62" s="20">
        <v>0</v>
      </c>
      <c r="N62" s="20">
        <v>0</v>
      </c>
      <c r="O62" s="20">
        <v>0</v>
      </c>
      <c r="P62" s="20">
        <v>-11.209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120</v>
      </c>
      <c r="B63" s="19" t="s">
        <v>143</v>
      </c>
      <c r="C63" s="19">
        <v>8305.301</v>
      </c>
      <c r="D63" s="19">
        <v>9453.77</v>
      </c>
      <c r="E63" s="19">
        <v>0</v>
      </c>
      <c r="F63" s="19">
        <v>0</v>
      </c>
      <c r="G63" s="19">
        <v>0</v>
      </c>
      <c r="H63" s="19">
        <v>1</v>
      </c>
      <c r="I63" s="17">
        <v>2.009</v>
      </c>
      <c r="J63" s="17">
        <v>13.913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-7.345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123</v>
      </c>
      <c r="B64" s="19" t="s">
        <v>144</v>
      </c>
      <c r="C64" s="19">
        <v>5702.839</v>
      </c>
      <c r="D64" s="19">
        <v>7005.42</v>
      </c>
      <c r="E64" s="19">
        <v>0</v>
      </c>
      <c r="F64" s="19">
        <v>0</v>
      </c>
      <c r="G64" s="19">
        <v>0</v>
      </c>
      <c r="H64" s="19">
        <v>1</v>
      </c>
      <c r="I64" s="17">
        <v>1.734</v>
      </c>
      <c r="J64" s="17">
        <v>20.006</v>
      </c>
      <c r="K64" s="20">
        <v>4</v>
      </c>
      <c r="L64" s="20">
        <v>2</v>
      </c>
      <c r="M64" s="20">
        <v>0</v>
      </c>
      <c r="N64" s="20">
        <v>0</v>
      </c>
      <c r="O64" s="20">
        <v>0</v>
      </c>
      <c r="P64" s="20">
        <v>-4.429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128</v>
      </c>
      <c r="B65" s="19" t="s">
        <v>145</v>
      </c>
      <c r="C65" s="19">
        <v>7894.586</v>
      </c>
      <c r="D65" s="19">
        <v>8952.959</v>
      </c>
      <c r="E65" s="19">
        <v>0</v>
      </c>
      <c r="F65" s="19">
        <v>0</v>
      </c>
      <c r="G65" s="19">
        <v>0</v>
      </c>
      <c r="H65" s="19">
        <v>1</v>
      </c>
      <c r="I65" s="17">
        <v>1.961</v>
      </c>
      <c r="J65" s="17">
        <v>13.551</v>
      </c>
      <c r="K65" s="20">
        <v>4</v>
      </c>
      <c r="L65" s="20">
        <v>2</v>
      </c>
      <c r="M65" s="20">
        <v>0</v>
      </c>
      <c r="N65" s="20">
        <v>1</v>
      </c>
      <c r="O65" s="20">
        <v>0</v>
      </c>
      <c r="P65" s="20">
        <v>-4.009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130</v>
      </c>
      <c r="B66" s="19" t="s">
        <v>146</v>
      </c>
      <c r="C66" s="19">
        <v>12292.074</v>
      </c>
      <c r="D66" s="19">
        <v>13420.259</v>
      </c>
      <c r="E66" s="19">
        <v>0</v>
      </c>
      <c r="F66" s="19">
        <v>0</v>
      </c>
      <c r="G66" s="19">
        <v>0</v>
      </c>
      <c r="H66" s="19">
        <v>1</v>
      </c>
      <c r="I66" s="17">
        <v>1.134</v>
      </c>
      <c r="J66" s="17">
        <v>9.445</v>
      </c>
      <c r="K66" s="20">
        <v>4</v>
      </c>
      <c r="L66" s="20">
        <v>2</v>
      </c>
      <c r="M66" s="20">
        <v>0</v>
      </c>
      <c r="N66" s="20">
        <v>1</v>
      </c>
      <c r="O66" s="20">
        <v>-1</v>
      </c>
      <c r="P66" s="20">
        <v>-21.339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133</v>
      </c>
      <c r="B67" s="19" t="s">
        <v>147</v>
      </c>
      <c r="C67" s="19">
        <v>5228.783</v>
      </c>
      <c r="D67" s="19">
        <v>6567.198</v>
      </c>
      <c r="E67" s="19">
        <v>0</v>
      </c>
      <c r="F67" s="19">
        <v>0</v>
      </c>
      <c r="G67" s="19">
        <v>0</v>
      </c>
      <c r="H67" s="19">
        <v>1</v>
      </c>
      <c r="I67" s="17">
        <v>0.769</v>
      </c>
      <c r="J67" s="17">
        <v>20.993</v>
      </c>
      <c r="K67" s="20">
        <v>4</v>
      </c>
      <c r="L67" s="20">
        <v>2</v>
      </c>
      <c r="M67" s="20">
        <v>0</v>
      </c>
      <c r="N67" s="20">
        <v>1</v>
      </c>
      <c r="O67" s="20">
        <v>0</v>
      </c>
      <c r="P67" s="20">
        <v>-5.55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138</v>
      </c>
      <c r="B68" s="19" t="s">
        <v>148</v>
      </c>
      <c r="C68" s="19">
        <v>7353.438</v>
      </c>
      <c r="D68" s="19">
        <v>8178.639</v>
      </c>
      <c r="E68" s="19">
        <v>0</v>
      </c>
      <c r="F68" s="19">
        <v>0</v>
      </c>
      <c r="G68" s="19">
        <v>0</v>
      </c>
      <c r="H68" s="19">
        <v>1</v>
      </c>
      <c r="I68" s="17">
        <v>1.625</v>
      </c>
      <c r="J68" s="17">
        <v>11.551</v>
      </c>
      <c r="K68" s="20">
        <v>3</v>
      </c>
      <c r="L68" s="20">
        <v>2</v>
      </c>
      <c r="M68" s="20">
        <v>0</v>
      </c>
      <c r="N68" s="20">
        <v>-1</v>
      </c>
      <c r="O68" s="20">
        <v>0</v>
      </c>
      <c r="P68" s="20">
        <v>6.076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142</v>
      </c>
      <c r="B69" s="19" t="s">
        <v>149</v>
      </c>
      <c r="C69" s="19">
        <v>8572.215</v>
      </c>
      <c r="D69" s="19">
        <v>9622.736</v>
      </c>
      <c r="E69" s="19">
        <v>0</v>
      </c>
      <c r="F69" s="19">
        <v>0</v>
      </c>
      <c r="G69" s="19">
        <v>0</v>
      </c>
      <c r="H69" s="19">
        <v>1</v>
      </c>
      <c r="I69" s="17">
        <v>2.205</v>
      </c>
      <c r="J69" s="17">
        <v>12.881</v>
      </c>
      <c r="K69" s="20">
        <v>4</v>
      </c>
      <c r="L69" s="20">
        <v>1</v>
      </c>
      <c r="M69" s="20">
        <v>0</v>
      </c>
      <c r="N69" s="20">
        <v>0</v>
      </c>
      <c r="O69" s="20">
        <v>0</v>
      </c>
      <c r="P69" s="20">
        <v>-7.896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145</v>
      </c>
      <c r="B70" s="19" t="s">
        <v>150</v>
      </c>
      <c r="C70" s="19">
        <v>5524.76</v>
      </c>
      <c r="D70" s="19">
        <v>7175.979</v>
      </c>
      <c r="E70" s="19">
        <v>0</v>
      </c>
      <c r="F70" s="19">
        <v>0</v>
      </c>
      <c r="G70" s="19">
        <v>0</v>
      </c>
      <c r="H70" s="19">
        <v>1</v>
      </c>
      <c r="I70" s="17">
        <v>7.86</v>
      </c>
      <c r="J70" s="17">
        <v>29.062</v>
      </c>
      <c r="K70" s="20">
        <v>4</v>
      </c>
      <c r="L70" s="20">
        <v>2</v>
      </c>
      <c r="M70" s="20">
        <v>0</v>
      </c>
      <c r="N70" s="20">
        <v>1</v>
      </c>
      <c r="O70" s="20">
        <v>0</v>
      </c>
      <c r="P70" s="20">
        <v>-3.592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146</v>
      </c>
      <c r="B71" s="19" t="s">
        <v>151</v>
      </c>
      <c r="C71" s="19">
        <v>6219.113</v>
      </c>
      <c r="D71" s="19">
        <v>7442.198</v>
      </c>
      <c r="E71" s="19">
        <v>0</v>
      </c>
      <c r="F71" s="19">
        <v>0</v>
      </c>
      <c r="G71" s="19">
        <v>0</v>
      </c>
      <c r="H71" s="19">
        <v>1</v>
      </c>
      <c r="I71" s="17">
        <v>3.751</v>
      </c>
      <c r="J71" s="17">
        <v>19.569</v>
      </c>
      <c r="K71" s="20">
        <v>4</v>
      </c>
      <c r="L71" s="20">
        <v>2</v>
      </c>
      <c r="M71" s="20">
        <v>0</v>
      </c>
      <c r="N71" s="20">
        <v>0</v>
      </c>
      <c r="O71" s="20">
        <v>0</v>
      </c>
      <c r="P71" s="20">
        <v>-2.847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155</v>
      </c>
      <c r="B72" s="19" t="s">
        <v>152</v>
      </c>
      <c r="C72" s="19">
        <v>2911.594</v>
      </c>
      <c r="D72" s="19">
        <v>3258.195</v>
      </c>
      <c r="E72" s="19">
        <v>0</v>
      </c>
      <c r="F72" s="19">
        <v>0</v>
      </c>
      <c r="G72" s="19">
        <v>0</v>
      </c>
      <c r="H72" s="19">
        <v>1</v>
      </c>
      <c r="I72" s="17">
        <v>1.047</v>
      </c>
      <c r="J72" s="17">
        <v>11.573</v>
      </c>
      <c r="K72" s="20">
        <v>3</v>
      </c>
      <c r="L72" s="20">
        <v>2</v>
      </c>
      <c r="M72" s="20">
        <v>0</v>
      </c>
      <c r="N72" s="20">
        <v>0</v>
      </c>
      <c r="O72" s="20">
        <v>0</v>
      </c>
      <c r="P72" s="20">
        <v>3.487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158</v>
      </c>
      <c r="B73" s="19" t="s">
        <v>153</v>
      </c>
      <c r="C73" s="19">
        <v>1093.805</v>
      </c>
      <c r="D73" s="19">
        <v>1329.092</v>
      </c>
      <c r="E73" s="19">
        <v>0</v>
      </c>
      <c r="F73" s="19">
        <v>0</v>
      </c>
      <c r="G73" s="19">
        <v>0</v>
      </c>
      <c r="H73" s="19">
        <v>1</v>
      </c>
      <c r="I73" s="17">
        <v>3.685</v>
      </c>
      <c r="J73" s="17">
        <v>20.735</v>
      </c>
      <c r="K73" s="20">
        <v>4</v>
      </c>
      <c r="L73" s="20">
        <v>2</v>
      </c>
      <c r="M73" s="20">
        <v>0</v>
      </c>
      <c r="N73" s="20">
        <v>0</v>
      </c>
      <c r="O73" s="20">
        <v>0</v>
      </c>
      <c r="P73" s="20">
        <v>15.22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159</v>
      </c>
      <c r="B74" s="19" t="s">
        <v>154</v>
      </c>
      <c r="C74" s="19">
        <v>3160.999</v>
      </c>
      <c r="D74" s="19">
        <v>3608.912</v>
      </c>
      <c r="E74" s="19">
        <v>0</v>
      </c>
      <c r="F74" s="19">
        <v>0</v>
      </c>
      <c r="G74" s="19">
        <v>0</v>
      </c>
      <c r="H74" s="19">
        <v>1</v>
      </c>
      <c r="I74" s="17">
        <v>1.133</v>
      </c>
      <c r="J74" s="17">
        <v>13.404</v>
      </c>
      <c r="K74" s="20">
        <v>2</v>
      </c>
      <c r="L74" s="20">
        <v>2</v>
      </c>
      <c r="M74" s="20">
        <v>0</v>
      </c>
      <c r="N74" s="20">
        <v>-1</v>
      </c>
      <c r="O74" s="20">
        <v>0</v>
      </c>
      <c r="P74" s="20">
        <v>19.516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160</v>
      </c>
      <c r="B75" s="19" t="s">
        <v>155</v>
      </c>
      <c r="C75" s="19">
        <v>1771.793</v>
      </c>
      <c r="D75" s="19">
        <v>2022.019</v>
      </c>
      <c r="E75" s="19">
        <v>0</v>
      </c>
      <c r="F75" s="19">
        <v>0</v>
      </c>
      <c r="G75" s="19">
        <v>0</v>
      </c>
      <c r="H75" s="19">
        <v>1</v>
      </c>
      <c r="I75" s="17">
        <v>2.865</v>
      </c>
      <c r="J75" s="17">
        <v>14.886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-22.586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161</v>
      </c>
      <c r="B76" s="19" t="s">
        <v>156</v>
      </c>
      <c r="C76" s="19">
        <v>1438.827</v>
      </c>
      <c r="D76" s="19">
        <v>1729.78</v>
      </c>
      <c r="E76" s="19">
        <v>0</v>
      </c>
      <c r="F76" s="19">
        <v>0</v>
      </c>
      <c r="G76" s="19">
        <v>0</v>
      </c>
      <c r="H76" s="19">
        <v>1</v>
      </c>
      <c r="I76" s="17">
        <v>1.784</v>
      </c>
      <c r="J76" s="17">
        <v>18.304</v>
      </c>
      <c r="K76" s="20">
        <v>4</v>
      </c>
      <c r="L76" s="20">
        <v>1</v>
      </c>
      <c r="M76" s="20">
        <v>0</v>
      </c>
      <c r="N76" s="20">
        <v>0</v>
      </c>
      <c r="O76" s="20">
        <v>0</v>
      </c>
      <c r="P76" s="20">
        <v>-28.699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170</v>
      </c>
      <c r="B77" s="19" t="s">
        <v>157</v>
      </c>
      <c r="C77" s="19">
        <v>5394.323</v>
      </c>
      <c r="D77" s="19">
        <v>6150.052</v>
      </c>
      <c r="E77" s="19">
        <v>0</v>
      </c>
      <c r="F77" s="19">
        <v>0</v>
      </c>
      <c r="G77" s="19">
        <v>0</v>
      </c>
      <c r="H77" s="19">
        <v>1</v>
      </c>
      <c r="I77" s="17">
        <v>0.882</v>
      </c>
      <c r="J77" s="17">
        <v>13.061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-1.845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171</v>
      </c>
      <c r="B78" s="19" t="s">
        <v>158</v>
      </c>
      <c r="C78" s="19">
        <v>1229.29</v>
      </c>
      <c r="D78" s="19">
        <v>1767.02</v>
      </c>
      <c r="E78" s="19">
        <v>0</v>
      </c>
      <c r="F78" s="19">
        <v>0</v>
      </c>
      <c r="G78" s="19">
        <v>0</v>
      </c>
      <c r="H78" s="19">
        <v>1</v>
      </c>
      <c r="I78" s="17">
        <v>2.374</v>
      </c>
      <c r="J78" s="17">
        <v>32.083</v>
      </c>
      <c r="K78" s="20">
        <v>4</v>
      </c>
      <c r="L78" s="20">
        <v>2</v>
      </c>
      <c r="M78" s="20">
        <v>-1</v>
      </c>
      <c r="N78" s="20">
        <v>1</v>
      </c>
      <c r="O78" s="20">
        <v>0</v>
      </c>
      <c r="P78" s="20">
        <v>-5.361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300</v>
      </c>
      <c r="B79" s="19" t="s">
        <v>159</v>
      </c>
      <c r="C79" s="19">
        <v>3933.179</v>
      </c>
      <c r="D79" s="19">
        <v>4548.546</v>
      </c>
      <c r="E79" s="19">
        <v>0</v>
      </c>
      <c r="F79" s="19">
        <v>0</v>
      </c>
      <c r="G79" s="19">
        <v>0</v>
      </c>
      <c r="H79" s="19">
        <v>1</v>
      </c>
      <c r="I79" s="17">
        <v>1.985</v>
      </c>
      <c r="J79" s="17">
        <v>15.245</v>
      </c>
      <c r="K79" s="20">
        <v>4</v>
      </c>
      <c r="L79" s="20">
        <v>2</v>
      </c>
      <c r="M79" s="20">
        <v>0</v>
      </c>
      <c r="N79" s="20">
        <v>0</v>
      </c>
      <c r="O79" s="20">
        <v>0</v>
      </c>
      <c r="P79" s="20">
        <v>-1.88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510</v>
      </c>
      <c r="B80" s="19" t="s">
        <v>160</v>
      </c>
      <c r="C80" s="19">
        <v>4617.684</v>
      </c>
      <c r="D80" s="19">
        <v>5462.097</v>
      </c>
      <c r="E80" s="19">
        <v>0</v>
      </c>
      <c r="F80" s="19">
        <v>0</v>
      </c>
      <c r="G80" s="19">
        <v>0</v>
      </c>
      <c r="H80" s="19">
        <v>1</v>
      </c>
      <c r="I80" s="17">
        <v>2.178</v>
      </c>
      <c r="J80" s="17">
        <v>17.301</v>
      </c>
      <c r="K80" s="20">
        <v>4</v>
      </c>
      <c r="L80" s="20">
        <v>2</v>
      </c>
      <c r="M80" s="20">
        <v>0</v>
      </c>
      <c r="N80" s="20">
        <v>0</v>
      </c>
      <c r="O80" s="20">
        <v>0</v>
      </c>
      <c r="P80" s="20">
        <v>-4.762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680</v>
      </c>
      <c r="B81" s="19" t="s">
        <v>161</v>
      </c>
      <c r="C81" s="19">
        <v>1217.047</v>
      </c>
      <c r="D81" s="19">
        <v>1649.551</v>
      </c>
      <c r="E81" s="19">
        <v>0</v>
      </c>
      <c r="F81" s="19">
        <v>0</v>
      </c>
      <c r="G81" s="19">
        <v>0</v>
      </c>
      <c r="H81" s="19">
        <v>1</v>
      </c>
      <c r="I81" s="17">
        <v>0.058</v>
      </c>
      <c r="J81" s="17">
        <v>26.263</v>
      </c>
      <c r="K81" s="20">
        <v>4</v>
      </c>
      <c r="L81" s="20">
        <v>2</v>
      </c>
      <c r="M81" s="20">
        <v>0</v>
      </c>
      <c r="N81" s="20">
        <v>1</v>
      </c>
      <c r="O81" s="20">
        <v>0</v>
      </c>
      <c r="P81" s="20">
        <v>-5.473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681</v>
      </c>
      <c r="B82" s="19" t="s">
        <v>162</v>
      </c>
      <c r="C82" s="19">
        <v>1176.955</v>
      </c>
      <c r="D82" s="19">
        <v>1593.13</v>
      </c>
      <c r="E82" s="19">
        <v>0</v>
      </c>
      <c r="F82" s="19">
        <v>0</v>
      </c>
      <c r="G82" s="19">
        <v>0</v>
      </c>
      <c r="H82" s="19">
        <v>1</v>
      </c>
      <c r="I82" s="17">
        <v>0.011</v>
      </c>
      <c r="J82" s="17">
        <v>26.131</v>
      </c>
      <c r="K82" s="20">
        <v>4</v>
      </c>
      <c r="L82" s="20">
        <v>2</v>
      </c>
      <c r="M82" s="20">
        <v>0</v>
      </c>
      <c r="N82" s="20">
        <v>0</v>
      </c>
      <c r="O82" s="20">
        <v>0</v>
      </c>
      <c r="P82" s="20">
        <v>-18.633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682</v>
      </c>
      <c r="B83" s="19" t="s">
        <v>163</v>
      </c>
      <c r="C83" s="19">
        <v>1346.928</v>
      </c>
      <c r="D83" s="19">
        <v>2016.538</v>
      </c>
      <c r="E83" s="19">
        <v>0</v>
      </c>
      <c r="F83" s="19">
        <v>0</v>
      </c>
      <c r="G83" s="19">
        <v>0</v>
      </c>
      <c r="H83" s="19">
        <v>1</v>
      </c>
      <c r="I83" s="17">
        <v>1.487</v>
      </c>
      <c r="J83" s="17">
        <v>34.199</v>
      </c>
      <c r="K83" s="20">
        <v>4</v>
      </c>
      <c r="L83" s="20">
        <v>2</v>
      </c>
      <c r="M83" s="20">
        <v>0</v>
      </c>
      <c r="N83" s="20">
        <v>1</v>
      </c>
      <c r="O83" s="20">
        <v>0</v>
      </c>
      <c r="P83" s="20">
        <v>-6.98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685</v>
      </c>
      <c r="B84" s="19" t="s">
        <v>164</v>
      </c>
      <c r="C84" s="19">
        <v>1666.471</v>
      </c>
      <c r="D84" s="19">
        <v>2616.959</v>
      </c>
      <c r="E84" s="19">
        <v>0</v>
      </c>
      <c r="F84" s="19">
        <v>0</v>
      </c>
      <c r="G84" s="19">
        <v>0</v>
      </c>
      <c r="H84" s="19">
        <v>1</v>
      </c>
      <c r="I84" s="17">
        <v>1.166</v>
      </c>
      <c r="J84" s="17">
        <v>37.063</v>
      </c>
      <c r="K84" s="20">
        <v>4</v>
      </c>
      <c r="L84" s="20">
        <v>2</v>
      </c>
      <c r="M84" s="20">
        <v>0</v>
      </c>
      <c r="N84" s="20">
        <v>0</v>
      </c>
      <c r="O84" s="20">
        <v>0</v>
      </c>
      <c r="P84" s="20">
        <v>-11.917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688</v>
      </c>
      <c r="B85" s="19" t="s">
        <v>165</v>
      </c>
      <c r="C85" s="19">
        <v>982.835</v>
      </c>
      <c r="D85" s="19">
        <v>1400.946</v>
      </c>
      <c r="E85" s="19">
        <v>0</v>
      </c>
      <c r="F85" s="19">
        <v>0</v>
      </c>
      <c r="G85" s="19">
        <v>0</v>
      </c>
      <c r="H85" s="19">
        <v>1</v>
      </c>
      <c r="I85" s="17">
        <v>1.03</v>
      </c>
      <c r="J85" s="17">
        <v>30.567</v>
      </c>
      <c r="K85" s="20">
        <v>3</v>
      </c>
      <c r="L85" s="20">
        <v>2</v>
      </c>
      <c r="M85" s="20">
        <v>0</v>
      </c>
      <c r="N85" s="20">
        <v>-1</v>
      </c>
      <c r="O85" s="20">
        <v>0</v>
      </c>
      <c r="P85" s="20">
        <v>3.979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689</v>
      </c>
      <c r="B86" s="19" t="s">
        <v>166</v>
      </c>
      <c r="C86" s="19">
        <v>867.888</v>
      </c>
      <c r="D86" s="19">
        <v>1152.186</v>
      </c>
      <c r="E86" s="19">
        <v>0</v>
      </c>
      <c r="F86" s="19">
        <v>0</v>
      </c>
      <c r="G86" s="19">
        <v>0</v>
      </c>
      <c r="H86" s="19">
        <v>1</v>
      </c>
      <c r="I86" s="17">
        <v>1.886</v>
      </c>
      <c r="J86" s="17">
        <v>26.095</v>
      </c>
      <c r="K86" s="20">
        <v>4</v>
      </c>
      <c r="L86" s="20">
        <v>2</v>
      </c>
      <c r="M86" s="20">
        <v>0</v>
      </c>
      <c r="N86" s="20">
        <v>1</v>
      </c>
      <c r="O86" s="20">
        <v>-1</v>
      </c>
      <c r="P86" s="20">
        <v>-26.942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690</v>
      </c>
      <c r="B87" s="19" t="s">
        <v>167</v>
      </c>
      <c r="C87" s="19">
        <v>1151.409</v>
      </c>
      <c r="D87" s="19">
        <v>1740.837</v>
      </c>
      <c r="E87" s="19">
        <v>0</v>
      </c>
      <c r="F87" s="19">
        <v>0</v>
      </c>
      <c r="G87" s="19">
        <v>0</v>
      </c>
      <c r="H87" s="19">
        <v>1</v>
      </c>
      <c r="I87" s="17">
        <v>3.41</v>
      </c>
      <c r="J87" s="17">
        <v>36.115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-12.369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691</v>
      </c>
      <c r="B88" s="19" t="s">
        <v>168</v>
      </c>
      <c r="C88" s="19">
        <v>1086.281</v>
      </c>
      <c r="D88" s="19">
        <v>1473.901</v>
      </c>
      <c r="E88" s="19">
        <v>0</v>
      </c>
      <c r="F88" s="19">
        <v>0</v>
      </c>
      <c r="G88" s="19">
        <v>0</v>
      </c>
      <c r="H88" s="19">
        <v>1</v>
      </c>
      <c r="I88" s="17">
        <v>1.434</v>
      </c>
      <c r="J88" s="17">
        <v>27.355</v>
      </c>
      <c r="K88" s="20">
        <v>4</v>
      </c>
      <c r="L88" s="20">
        <v>2</v>
      </c>
      <c r="M88" s="20">
        <v>0</v>
      </c>
      <c r="N88" s="20">
        <v>0</v>
      </c>
      <c r="O88" s="20">
        <v>-1</v>
      </c>
      <c r="P88" s="20">
        <v>-7.837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692</v>
      </c>
      <c r="B89" s="19" t="s">
        <v>169</v>
      </c>
      <c r="C89" s="19">
        <v>853.694</v>
      </c>
      <c r="D89" s="19">
        <v>1165.961</v>
      </c>
      <c r="E89" s="19">
        <v>0</v>
      </c>
      <c r="F89" s="19">
        <v>0</v>
      </c>
      <c r="G89" s="19">
        <v>0</v>
      </c>
      <c r="H89" s="19">
        <v>1</v>
      </c>
      <c r="I89" s="17">
        <v>3.215</v>
      </c>
      <c r="J89" s="17">
        <v>29.136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-12.544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697</v>
      </c>
      <c r="B90" s="19" t="s">
        <v>170</v>
      </c>
      <c r="C90" s="19">
        <v>1021.415</v>
      </c>
      <c r="D90" s="19">
        <v>1350.244</v>
      </c>
      <c r="E90" s="19">
        <v>0</v>
      </c>
      <c r="F90" s="19">
        <v>0</v>
      </c>
      <c r="G90" s="19">
        <v>0</v>
      </c>
      <c r="H90" s="19">
        <v>1</v>
      </c>
      <c r="I90" s="17">
        <v>1.048</v>
      </c>
      <c r="J90" s="17">
        <v>25.146</v>
      </c>
      <c r="K90" s="20">
        <v>3</v>
      </c>
      <c r="L90" s="20">
        <v>2</v>
      </c>
      <c r="M90" s="20">
        <v>-1</v>
      </c>
      <c r="N90" s="20">
        <v>1</v>
      </c>
      <c r="O90" s="20">
        <v>0</v>
      </c>
      <c r="P90" s="20">
        <v>0.001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802</v>
      </c>
      <c r="B91" s="19" t="s">
        <v>171</v>
      </c>
      <c r="C91" s="19">
        <v>6226.044</v>
      </c>
      <c r="D91" s="19">
        <v>7410.57</v>
      </c>
      <c r="E91" s="19">
        <v>0</v>
      </c>
      <c r="F91" s="19">
        <v>0</v>
      </c>
      <c r="G91" s="19">
        <v>0</v>
      </c>
      <c r="H91" s="19">
        <v>1</v>
      </c>
      <c r="I91" s="17">
        <v>1.703</v>
      </c>
      <c r="J91" s="17">
        <v>17.415</v>
      </c>
      <c r="K91" s="20">
        <v>4</v>
      </c>
      <c r="L91" s="20">
        <v>2</v>
      </c>
      <c r="M91" s="20">
        <v>0</v>
      </c>
      <c r="N91" s="20">
        <v>1</v>
      </c>
      <c r="O91" s="20">
        <v>0</v>
      </c>
      <c r="P91" s="20">
        <v>-5.317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805</v>
      </c>
      <c r="B92" s="19" t="s">
        <v>172</v>
      </c>
      <c r="C92" s="19">
        <v>4854.889</v>
      </c>
      <c r="D92" s="19">
        <v>6146.943</v>
      </c>
      <c r="E92" s="19">
        <v>0</v>
      </c>
      <c r="F92" s="19">
        <v>0</v>
      </c>
      <c r="G92" s="19">
        <v>0</v>
      </c>
      <c r="H92" s="19">
        <v>1</v>
      </c>
      <c r="I92" s="17">
        <v>7.858</v>
      </c>
      <c r="J92" s="17">
        <v>27.226</v>
      </c>
      <c r="K92" s="20">
        <v>2</v>
      </c>
      <c r="L92" s="20">
        <v>2</v>
      </c>
      <c r="M92" s="20">
        <v>0</v>
      </c>
      <c r="N92" s="20">
        <v>-1</v>
      </c>
      <c r="O92" s="20">
        <v>0</v>
      </c>
      <c r="P92" s="20">
        <v>17.08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811</v>
      </c>
      <c r="B93" s="19" t="s">
        <v>173</v>
      </c>
      <c r="C93" s="19">
        <v>6658.351</v>
      </c>
      <c r="D93" s="19">
        <v>9329.238</v>
      </c>
      <c r="E93" s="19">
        <v>0</v>
      </c>
      <c r="F93" s="19">
        <v>0</v>
      </c>
      <c r="G93" s="19">
        <v>0</v>
      </c>
      <c r="H93" s="19">
        <v>1</v>
      </c>
      <c r="I93" s="17">
        <v>9.569</v>
      </c>
      <c r="J93" s="17">
        <v>35.459</v>
      </c>
      <c r="K93" s="20">
        <v>4</v>
      </c>
      <c r="L93" s="20">
        <v>2</v>
      </c>
      <c r="M93" s="20">
        <v>0</v>
      </c>
      <c r="N93" s="20">
        <v>1</v>
      </c>
      <c r="O93" s="20">
        <v>0</v>
      </c>
      <c r="P93" s="20">
        <v>-1.825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812</v>
      </c>
      <c r="B94" s="19" t="s">
        <v>174</v>
      </c>
      <c r="C94" s="19">
        <v>5644.347</v>
      </c>
      <c r="D94" s="19">
        <v>7237.614</v>
      </c>
      <c r="E94" s="19">
        <v>0</v>
      </c>
      <c r="F94" s="19">
        <v>0</v>
      </c>
      <c r="G94" s="19">
        <v>0</v>
      </c>
      <c r="H94" s="19">
        <v>1</v>
      </c>
      <c r="I94" s="17">
        <v>8.415</v>
      </c>
      <c r="J94" s="17">
        <v>28.576</v>
      </c>
      <c r="K94" s="20">
        <v>4</v>
      </c>
      <c r="L94" s="20">
        <v>2</v>
      </c>
      <c r="M94" s="20">
        <v>0</v>
      </c>
      <c r="N94" s="20">
        <v>1</v>
      </c>
      <c r="O94" s="20">
        <v>0</v>
      </c>
      <c r="P94" s="20">
        <v>-1.003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813</v>
      </c>
      <c r="B95" s="19" t="s">
        <v>175</v>
      </c>
      <c r="C95" s="19">
        <v>2653.886</v>
      </c>
      <c r="D95" s="19">
        <v>3270.157</v>
      </c>
      <c r="E95" s="19">
        <v>0</v>
      </c>
      <c r="F95" s="19">
        <v>0</v>
      </c>
      <c r="G95" s="19">
        <v>0</v>
      </c>
      <c r="H95" s="19">
        <v>1</v>
      </c>
      <c r="I95" s="17">
        <v>2.819</v>
      </c>
      <c r="J95" s="17">
        <v>21.133</v>
      </c>
      <c r="K95" s="20">
        <v>4</v>
      </c>
      <c r="L95" s="20">
        <v>2</v>
      </c>
      <c r="M95" s="20">
        <v>0</v>
      </c>
      <c r="N95" s="20">
        <v>1</v>
      </c>
      <c r="O95" s="20">
        <v>0</v>
      </c>
      <c r="P95" s="20">
        <v>-0.58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819</v>
      </c>
      <c r="B96" s="19" t="s">
        <v>176</v>
      </c>
      <c r="C96" s="19">
        <v>5474.531</v>
      </c>
      <c r="D96" s="19">
        <v>7709.931</v>
      </c>
      <c r="E96" s="19">
        <v>0</v>
      </c>
      <c r="F96" s="19">
        <v>0</v>
      </c>
      <c r="G96" s="19">
        <v>0</v>
      </c>
      <c r="H96" s="19">
        <v>1</v>
      </c>
      <c r="I96" s="17">
        <v>8.778</v>
      </c>
      <c r="J96" s="17">
        <v>35.227</v>
      </c>
      <c r="K96" s="20">
        <v>3</v>
      </c>
      <c r="L96" s="20">
        <v>1</v>
      </c>
      <c r="M96" s="20">
        <v>0</v>
      </c>
      <c r="N96" s="20">
        <v>0</v>
      </c>
      <c r="O96" s="20">
        <v>0</v>
      </c>
      <c r="P96" s="20">
        <v>4.216</v>
      </c>
      <c r="Q96" s="20">
        <v>0</v>
      </c>
      <c r="R96" s="20">
        <v>-1</v>
      </c>
      <c r="S96" s="21"/>
      <c r="T96" s="21"/>
      <c r="U96" s="21"/>
      <c r="V96" s="21"/>
      <c r="W96" s="21"/>
    </row>
    <row r="97" ht="16.5" spans="1:23">
      <c r="A97" s="19">
        <v>820</v>
      </c>
      <c r="B97" s="19" t="s">
        <v>177</v>
      </c>
      <c r="C97" s="19">
        <v>3811.178</v>
      </c>
      <c r="D97" s="19">
        <v>4351.428</v>
      </c>
      <c r="E97" s="19">
        <v>0</v>
      </c>
      <c r="F97" s="19">
        <v>0</v>
      </c>
      <c r="G97" s="19">
        <v>0</v>
      </c>
      <c r="H97" s="19">
        <v>1</v>
      </c>
      <c r="I97" s="17">
        <v>2.602</v>
      </c>
      <c r="J97" s="17">
        <v>14.695</v>
      </c>
      <c r="K97" s="20">
        <v>4</v>
      </c>
      <c r="L97" s="20">
        <v>2</v>
      </c>
      <c r="M97" s="20">
        <v>0</v>
      </c>
      <c r="N97" s="20">
        <v>0</v>
      </c>
      <c r="O97" s="20">
        <v>0</v>
      </c>
      <c r="P97" s="20">
        <v>31.818</v>
      </c>
      <c r="Q97" s="20">
        <v>1</v>
      </c>
      <c r="R97" s="20">
        <v>1</v>
      </c>
      <c r="S97" s="21"/>
      <c r="T97" s="21"/>
      <c r="U97" s="21"/>
      <c r="V97" s="21"/>
      <c r="W97" s="21"/>
    </row>
    <row r="98" ht="16.5" spans="1:23">
      <c r="A98" s="19">
        <v>823</v>
      </c>
      <c r="B98" s="19" t="s">
        <v>178</v>
      </c>
      <c r="C98" s="19">
        <v>6301.101</v>
      </c>
      <c r="D98" s="19">
        <v>8948.943</v>
      </c>
      <c r="E98" s="19">
        <v>0</v>
      </c>
      <c r="F98" s="19">
        <v>0</v>
      </c>
      <c r="G98" s="19">
        <v>0</v>
      </c>
      <c r="H98" s="19">
        <v>1</v>
      </c>
      <c r="I98" s="17">
        <v>9.305</v>
      </c>
      <c r="J98" s="17">
        <v>36.14</v>
      </c>
      <c r="K98" s="20">
        <v>2</v>
      </c>
      <c r="L98" s="20">
        <v>2</v>
      </c>
      <c r="M98" s="20">
        <v>0</v>
      </c>
      <c r="N98" s="20">
        <v>-1</v>
      </c>
      <c r="O98" s="20">
        <v>0</v>
      </c>
      <c r="P98" s="20">
        <v>13.745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827</v>
      </c>
      <c r="B99" s="19" t="s">
        <v>179</v>
      </c>
      <c r="C99" s="19">
        <v>1370.633</v>
      </c>
      <c r="D99" s="19">
        <v>1761.648</v>
      </c>
      <c r="E99" s="19">
        <v>0</v>
      </c>
      <c r="F99" s="19">
        <v>0</v>
      </c>
      <c r="G99" s="19">
        <v>0</v>
      </c>
      <c r="H99" s="19">
        <v>1</v>
      </c>
      <c r="I99" s="17">
        <v>9.279</v>
      </c>
      <c r="J99" s="17">
        <v>29.416</v>
      </c>
      <c r="K99" s="20">
        <v>4</v>
      </c>
      <c r="L99" s="20">
        <v>2</v>
      </c>
      <c r="M99" s="20">
        <v>0</v>
      </c>
      <c r="N99" s="20">
        <v>0</v>
      </c>
      <c r="O99" s="20">
        <v>0</v>
      </c>
      <c r="P99" s="20">
        <v>-6.982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828</v>
      </c>
      <c r="B100" s="19" t="s">
        <v>180</v>
      </c>
      <c r="C100" s="19">
        <v>2354.893</v>
      </c>
      <c r="D100" s="19">
        <v>2995.449</v>
      </c>
      <c r="E100" s="19">
        <v>0</v>
      </c>
      <c r="F100" s="19">
        <v>0</v>
      </c>
      <c r="G100" s="19">
        <v>0</v>
      </c>
      <c r="H100" s="19">
        <v>1</v>
      </c>
      <c r="I100" s="17">
        <v>2.023</v>
      </c>
      <c r="J100" s="17">
        <v>22.975</v>
      </c>
      <c r="K100" s="20">
        <v>3</v>
      </c>
      <c r="L100" s="20">
        <v>2</v>
      </c>
      <c r="M100" s="20">
        <v>0</v>
      </c>
      <c r="N100" s="20">
        <v>0</v>
      </c>
      <c r="O100" s="20">
        <v>0</v>
      </c>
      <c r="P100" s="20">
        <v>-30.341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846</v>
      </c>
      <c r="B101" s="19" t="s">
        <v>181</v>
      </c>
      <c r="C101" s="19">
        <v>1242.065</v>
      </c>
      <c r="D101" s="19">
        <v>1411.644</v>
      </c>
      <c r="E101" s="19">
        <v>0</v>
      </c>
      <c r="F101" s="19">
        <v>0</v>
      </c>
      <c r="G101" s="19">
        <v>0</v>
      </c>
      <c r="H101" s="19">
        <v>1</v>
      </c>
      <c r="I101" s="17">
        <v>1.679</v>
      </c>
      <c r="J101" s="17">
        <v>13.49</v>
      </c>
      <c r="K101" s="20">
        <v>2</v>
      </c>
      <c r="L101" s="20">
        <v>2</v>
      </c>
      <c r="M101" s="20">
        <v>0</v>
      </c>
      <c r="N101" s="20">
        <v>0</v>
      </c>
      <c r="O101" s="20">
        <v>0</v>
      </c>
      <c r="P101" s="20">
        <v>-6.727</v>
      </c>
      <c r="Q101" s="20">
        <v>0</v>
      </c>
      <c r="R101" s="20">
        <v>-1</v>
      </c>
      <c r="S101" s="21"/>
      <c r="T101" s="21"/>
      <c r="U101" s="21"/>
      <c r="V101" s="21"/>
      <c r="W101" s="21"/>
    </row>
    <row r="102" ht="16.5" spans="1:23">
      <c r="A102" s="19">
        <v>847</v>
      </c>
      <c r="B102" s="19" t="s">
        <v>182</v>
      </c>
      <c r="C102" s="19">
        <v>2997.54</v>
      </c>
      <c r="D102" s="19">
        <v>3506.876</v>
      </c>
      <c r="E102" s="19">
        <v>0</v>
      </c>
      <c r="F102" s="19">
        <v>0</v>
      </c>
      <c r="G102" s="19">
        <v>0</v>
      </c>
      <c r="H102" s="19">
        <v>1</v>
      </c>
      <c r="I102" s="17">
        <v>0.165</v>
      </c>
      <c r="J102" s="17">
        <v>14.665</v>
      </c>
      <c r="K102" s="20">
        <v>4</v>
      </c>
      <c r="L102" s="20">
        <v>1</v>
      </c>
      <c r="M102" s="20">
        <v>0</v>
      </c>
      <c r="N102" s="20">
        <v>1</v>
      </c>
      <c r="O102" s="20">
        <v>0</v>
      </c>
      <c r="P102" s="20">
        <v>-4.579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851</v>
      </c>
      <c r="B103" s="19" t="s">
        <v>183</v>
      </c>
      <c r="C103" s="19">
        <v>16392.59</v>
      </c>
      <c r="D103" s="19">
        <v>19562.662</v>
      </c>
      <c r="E103" s="19">
        <v>0</v>
      </c>
      <c r="F103" s="19">
        <v>0</v>
      </c>
      <c r="G103" s="19">
        <v>0</v>
      </c>
      <c r="H103" s="19">
        <v>1</v>
      </c>
      <c r="I103" s="17">
        <v>3.45</v>
      </c>
      <c r="J103" s="17">
        <v>19.095</v>
      </c>
      <c r="K103" s="20">
        <v>4</v>
      </c>
      <c r="L103" s="20">
        <v>2</v>
      </c>
      <c r="M103" s="20">
        <v>0</v>
      </c>
      <c r="N103" s="20">
        <v>1</v>
      </c>
      <c r="O103" s="20">
        <v>0</v>
      </c>
      <c r="P103" s="20">
        <v>-0.432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853</v>
      </c>
      <c r="B104" s="19" t="s">
        <v>184</v>
      </c>
      <c r="C104" s="19">
        <v>1311.939</v>
      </c>
      <c r="D104" s="19">
        <v>1580.65</v>
      </c>
      <c r="E104" s="19">
        <v>0</v>
      </c>
      <c r="F104" s="19">
        <v>0</v>
      </c>
      <c r="G104" s="19">
        <v>0</v>
      </c>
      <c r="H104" s="19">
        <v>1</v>
      </c>
      <c r="I104" s="17">
        <v>2.895</v>
      </c>
      <c r="J104" s="17">
        <v>19.403</v>
      </c>
      <c r="K104" s="20">
        <v>4</v>
      </c>
      <c r="L104" s="20">
        <v>2</v>
      </c>
      <c r="M104" s="20">
        <v>0</v>
      </c>
      <c r="N104" s="20">
        <v>0</v>
      </c>
      <c r="O104" s="20">
        <v>0</v>
      </c>
      <c r="P104" s="20">
        <v>-1.776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854</v>
      </c>
      <c r="B105" s="19" t="s">
        <v>185</v>
      </c>
      <c r="C105" s="19">
        <v>4097.571</v>
      </c>
      <c r="D105" s="19">
        <v>5228.757</v>
      </c>
      <c r="E105" s="19">
        <v>0</v>
      </c>
      <c r="F105" s="19">
        <v>0</v>
      </c>
      <c r="G105" s="19">
        <v>0</v>
      </c>
      <c r="H105" s="19">
        <v>1</v>
      </c>
      <c r="I105" s="17">
        <v>3.502</v>
      </c>
      <c r="J105" s="17">
        <v>24.379</v>
      </c>
      <c r="K105" s="20">
        <v>2</v>
      </c>
      <c r="L105" s="20">
        <v>2</v>
      </c>
      <c r="M105" s="20">
        <v>-1</v>
      </c>
      <c r="N105" s="20">
        <v>1</v>
      </c>
      <c r="O105" s="20">
        <v>0</v>
      </c>
      <c r="P105" s="20">
        <v>0.001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855</v>
      </c>
      <c r="B106" s="19" t="s">
        <v>186</v>
      </c>
      <c r="C106" s="19">
        <v>1384.205</v>
      </c>
      <c r="D106" s="19">
        <v>1601.181</v>
      </c>
      <c r="E106" s="19">
        <v>0</v>
      </c>
      <c r="F106" s="19">
        <v>0</v>
      </c>
      <c r="G106" s="19">
        <v>0</v>
      </c>
      <c r="H106" s="19">
        <v>1</v>
      </c>
      <c r="I106" s="17">
        <v>1.828</v>
      </c>
      <c r="J106" s="17">
        <v>15.131</v>
      </c>
      <c r="K106" s="20">
        <v>3</v>
      </c>
      <c r="L106" s="20">
        <v>2</v>
      </c>
      <c r="M106" s="20">
        <v>0</v>
      </c>
      <c r="N106" s="20">
        <v>0</v>
      </c>
      <c r="O106" s="20">
        <v>0</v>
      </c>
      <c r="P106" s="20">
        <v>-3.162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856</v>
      </c>
      <c r="B107" s="19" t="s">
        <v>187</v>
      </c>
      <c r="C107" s="19">
        <v>5519.712</v>
      </c>
      <c r="D107" s="19">
        <v>6863.649</v>
      </c>
      <c r="E107" s="19">
        <v>0</v>
      </c>
      <c r="F107" s="19">
        <v>0</v>
      </c>
      <c r="G107" s="19">
        <v>0</v>
      </c>
      <c r="H107" s="19">
        <v>1</v>
      </c>
      <c r="I107" s="17">
        <v>4.899</v>
      </c>
      <c r="J107" s="17">
        <v>23.521</v>
      </c>
      <c r="K107" s="20">
        <v>4</v>
      </c>
      <c r="L107" s="20">
        <v>2</v>
      </c>
      <c r="M107" s="20">
        <v>-1</v>
      </c>
      <c r="N107" s="20">
        <v>1</v>
      </c>
      <c r="O107" s="20">
        <v>0</v>
      </c>
      <c r="P107" s="20">
        <v>-8.778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858</v>
      </c>
      <c r="B108" s="19" t="s">
        <v>188</v>
      </c>
      <c r="C108" s="19">
        <v>7421.954</v>
      </c>
      <c r="D108" s="19">
        <v>10210.167</v>
      </c>
      <c r="E108" s="19">
        <v>0</v>
      </c>
      <c r="F108" s="19">
        <v>0</v>
      </c>
      <c r="G108" s="19">
        <v>0</v>
      </c>
      <c r="H108" s="19">
        <v>1</v>
      </c>
      <c r="I108" s="17">
        <v>1.914</v>
      </c>
      <c r="J108" s="17">
        <v>28.7</v>
      </c>
      <c r="K108" s="20">
        <v>3</v>
      </c>
      <c r="L108" s="20">
        <v>2</v>
      </c>
      <c r="M108" s="20">
        <v>0</v>
      </c>
      <c r="N108" s="20">
        <v>0</v>
      </c>
      <c r="O108" s="20">
        <v>0</v>
      </c>
      <c r="P108" s="20">
        <v>-2.054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859</v>
      </c>
      <c r="B109" s="19" t="s">
        <v>189</v>
      </c>
      <c r="C109" s="19">
        <v>1592.173</v>
      </c>
      <c r="D109" s="19">
        <v>1748.271</v>
      </c>
      <c r="E109" s="19">
        <v>0</v>
      </c>
      <c r="F109" s="19">
        <v>0</v>
      </c>
      <c r="G109" s="19">
        <v>0</v>
      </c>
      <c r="H109" s="19">
        <v>1</v>
      </c>
      <c r="I109" s="17">
        <v>1.573</v>
      </c>
      <c r="J109" s="17">
        <v>10.361</v>
      </c>
      <c r="K109" s="20">
        <v>4</v>
      </c>
      <c r="L109" s="20">
        <v>2</v>
      </c>
      <c r="M109" s="20">
        <v>0</v>
      </c>
      <c r="N109" s="20">
        <v>1</v>
      </c>
      <c r="O109" s="20">
        <v>0</v>
      </c>
      <c r="P109" s="20">
        <v>-5.836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860</v>
      </c>
      <c r="B110" s="19" t="s">
        <v>190</v>
      </c>
      <c r="C110" s="19">
        <v>1122.484</v>
      </c>
      <c r="D110" s="19">
        <v>1230.163</v>
      </c>
      <c r="E110" s="19">
        <v>0</v>
      </c>
      <c r="F110" s="19">
        <v>0</v>
      </c>
      <c r="G110" s="19">
        <v>0</v>
      </c>
      <c r="H110" s="19">
        <v>1</v>
      </c>
      <c r="I110" s="17">
        <v>0.121</v>
      </c>
      <c r="J110" s="17">
        <v>8.863</v>
      </c>
      <c r="K110" s="20">
        <v>2</v>
      </c>
      <c r="L110" s="20">
        <v>2</v>
      </c>
      <c r="M110" s="20">
        <v>0</v>
      </c>
      <c r="N110" s="20">
        <v>-1</v>
      </c>
      <c r="O110" s="20">
        <v>0</v>
      </c>
      <c r="P110" s="20">
        <v>17.588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888</v>
      </c>
      <c r="B111" s="19" t="s">
        <v>191</v>
      </c>
      <c r="C111" s="19">
        <v>3889.43</v>
      </c>
      <c r="D111" s="19">
        <v>4418.975</v>
      </c>
      <c r="E111" s="19">
        <v>0</v>
      </c>
      <c r="F111" s="19">
        <v>0</v>
      </c>
      <c r="G111" s="19">
        <v>0</v>
      </c>
      <c r="H111" s="19">
        <v>1</v>
      </c>
      <c r="I111" s="17">
        <v>2.102</v>
      </c>
      <c r="J111" s="17">
        <v>13.834</v>
      </c>
      <c r="K111" s="20">
        <v>4</v>
      </c>
      <c r="L111" s="20">
        <v>2</v>
      </c>
      <c r="M111" s="20">
        <v>0</v>
      </c>
      <c r="N111" s="20">
        <v>0</v>
      </c>
      <c r="O111" s="20">
        <v>0</v>
      </c>
      <c r="P111" s="20">
        <v>0.964</v>
      </c>
      <c r="Q111" s="20">
        <v>0</v>
      </c>
      <c r="R111" s="20">
        <v>-1</v>
      </c>
      <c r="S111" s="21"/>
      <c r="T111" s="21"/>
      <c r="U111" s="21"/>
      <c r="V111" s="21"/>
      <c r="W111" s="21"/>
    </row>
    <row r="112" ht="16.5" spans="1:23">
      <c r="A112" s="19">
        <v>891</v>
      </c>
      <c r="B112" s="19" t="s">
        <v>192</v>
      </c>
      <c r="C112" s="19">
        <v>1439.403</v>
      </c>
      <c r="D112" s="19">
        <v>1843.297</v>
      </c>
      <c r="E112" s="19">
        <v>0</v>
      </c>
      <c r="F112" s="19">
        <v>0</v>
      </c>
      <c r="G112" s="19">
        <v>0</v>
      </c>
      <c r="H112" s="19">
        <v>1</v>
      </c>
      <c r="I112" s="17">
        <v>1.397</v>
      </c>
      <c r="J112" s="17">
        <v>23.003</v>
      </c>
      <c r="K112" s="20">
        <v>4</v>
      </c>
      <c r="L112" s="20">
        <v>2</v>
      </c>
      <c r="M112" s="20">
        <v>0</v>
      </c>
      <c r="N112" s="20">
        <v>0</v>
      </c>
      <c r="O112" s="20">
        <v>-1</v>
      </c>
      <c r="P112" s="20">
        <v>-23.833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902</v>
      </c>
      <c r="B113" s="19" t="s">
        <v>193</v>
      </c>
      <c r="C113" s="19">
        <v>5236.463</v>
      </c>
      <c r="D113" s="19">
        <v>6147.267</v>
      </c>
      <c r="E113" s="19">
        <v>0</v>
      </c>
      <c r="F113" s="19">
        <v>0</v>
      </c>
      <c r="G113" s="19">
        <v>0</v>
      </c>
      <c r="H113" s="19">
        <v>1</v>
      </c>
      <c r="I113" s="17">
        <v>1.386</v>
      </c>
      <c r="J113" s="17">
        <v>15.997</v>
      </c>
      <c r="K113" s="20">
        <v>4</v>
      </c>
      <c r="L113" s="20">
        <v>1</v>
      </c>
      <c r="M113" s="20">
        <v>0</v>
      </c>
      <c r="N113" s="20">
        <v>0</v>
      </c>
      <c r="O113" s="20">
        <v>0</v>
      </c>
      <c r="P113" s="20">
        <v>-19.743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903</v>
      </c>
      <c r="B114" s="19" t="s">
        <v>194</v>
      </c>
      <c r="C114" s="19">
        <v>3730.069</v>
      </c>
      <c r="D114" s="19">
        <v>4366.251</v>
      </c>
      <c r="E114" s="19">
        <v>0</v>
      </c>
      <c r="F114" s="19">
        <v>0</v>
      </c>
      <c r="G114" s="19">
        <v>0</v>
      </c>
      <c r="H114" s="19">
        <v>1</v>
      </c>
      <c r="I114" s="17">
        <v>2.739</v>
      </c>
      <c r="J114" s="17">
        <v>16.91</v>
      </c>
      <c r="K114" s="20">
        <v>4</v>
      </c>
      <c r="L114" s="20">
        <v>2</v>
      </c>
      <c r="M114" s="20">
        <v>0</v>
      </c>
      <c r="N114" s="20">
        <v>0</v>
      </c>
      <c r="O114" s="20">
        <v>0</v>
      </c>
      <c r="P114" s="20">
        <v>9.373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904</v>
      </c>
      <c r="B115" s="19" t="s">
        <v>195</v>
      </c>
      <c r="C115" s="19">
        <v>4539.095</v>
      </c>
      <c r="D115" s="19">
        <v>5513.904</v>
      </c>
      <c r="E115" s="19">
        <v>0</v>
      </c>
      <c r="F115" s="19">
        <v>0</v>
      </c>
      <c r="G115" s="19">
        <v>0</v>
      </c>
      <c r="H115" s="19">
        <v>1</v>
      </c>
      <c r="I115" s="17">
        <v>2.303</v>
      </c>
      <c r="J115" s="17">
        <v>19.575</v>
      </c>
      <c r="K115" s="20">
        <v>4</v>
      </c>
      <c r="L115" s="20">
        <v>2</v>
      </c>
      <c r="M115" s="20">
        <v>0</v>
      </c>
      <c r="N115" s="20">
        <v>1</v>
      </c>
      <c r="O115" s="20">
        <v>0</v>
      </c>
      <c r="P115" s="20">
        <v>-4.766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905</v>
      </c>
      <c r="B116" s="19" t="s">
        <v>196</v>
      </c>
      <c r="C116" s="19">
        <v>5874.972</v>
      </c>
      <c r="D116" s="19">
        <v>7189.818</v>
      </c>
      <c r="E116" s="19">
        <v>0</v>
      </c>
      <c r="F116" s="19">
        <v>0</v>
      </c>
      <c r="G116" s="19">
        <v>0</v>
      </c>
      <c r="H116" s="19">
        <v>1</v>
      </c>
      <c r="I116" s="17">
        <v>1.926</v>
      </c>
      <c r="J116" s="17">
        <v>19.861</v>
      </c>
      <c r="K116" s="20">
        <v>4</v>
      </c>
      <c r="L116" s="20">
        <v>1</v>
      </c>
      <c r="M116" s="20">
        <v>0</v>
      </c>
      <c r="N116" s="20">
        <v>0</v>
      </c>
      <c r="O116" s="20">
        <v>0</v>
      </c>
      <c r="P116" s="20">
        <v>-32.518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906</v>
      </c>
      <c r="B117" s="19" t="s">
        <v>197</v>
      </c>
      <c r="C117" s="19">
        <v>4255.685</v>
      </c>
      <c r="D117" s="19">
        <v>4989.919</v>
      </c>
      <c r="E117" s="19">
        <v>0</v>
      </c>
      <c r="F117" s="19">
        <v>0</v>
      </c>
      <c r="G117" s="19">
        <v>0</v>
      </c>
      <c r="H117" s="19">
        <v>1</v>
      </c>
      <c r="I117" s="17">
        <v>2.024</v>
      </c>
      <c r="J117" s="17">
        <v>16.44</v>
      </c>
      <c r="K117" s="20">
        <v>4</v>
      </c>
      <c r="L117" s="20">
        <v>2</v>
      </c>
      <c r="M117" s="20">
        <v>0</v>
      </c>
      <c r="N117" s="20">
        <v>1</v>
      </c>
      <c r="O117" s="20">
        <v>0</v>
      </c>
      <c r="P117" s="20">
        <v>-7.486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907</v>
      </c>
      <c r="B118" s="19" t="s">
        <v>198</v>
      </c>
      <c r="C118" s="19">
        <v>5147.326</v>
      </c>
      <c r="D118" s="19">
        <v>6271.675</v>
      </c>
      <c r="E118" s="19">
        <v>0</v>
      </c>
      <c r="F118" s="19">
        <v>0</v>
      </c>
      <c r="G118" s="19">
        <v>0</v>
      </c>
      <c r="H118" s="19">
        <v>1</v>
      </c>
      <c r="I118" s="17">
        <v>2.151</v>
      </c>
      <c r="J118" s="17">
        <v>19.693</v>
      </c>
      <c r="K118" s="20">
        <v>2</v>
      </c>
      <c r="L118" s="20">
        <v>1</v>
      </c>
      <c r="M118" s="20">
        <v>0</v>
      </c>
      <c r="N118" s="20">
        <v>0</v>
      </c>
      <c r="O118" s="20">
        <v>0</v>
      </c>
      <c r="P118" s="20">
        <v>20.054</v>
      </c>
      <c r="Q118" s="20">
        <v>0</v>
      </c>
      <c r="R118" s="20">
        <v>1</v>
      </c>
      <c r="S118" s="21"/>
      <c r="T118" s="21"/>
      <c r="U118" s="21"/>
      <c r="V118" s="21"/>
      <c r="W118" s="21"/>
    </row>
    <row r="119" ht="16.5" spans="1:23">
      <c r="A119" s="19">
        <v>908</v>
      </c>
      <c r="B119" s="19" t="s">
        <v>199</v>
      </c>
      <c r="C119" s="19">
        <v>2105.068</v>
      </c>
      <c r="D119" s="19">
        <v>2290.313</v>
      </c>
      <c r="E119" s="19">
        <v>0</v>
      </c>
      <c r="F119" s="19">
        <v>0</v>
      </c>
      <c r="G119" s="19">
        <v>0</v>
      </c>
      <c r="H119" s="19">
        <v>1</v>
      </c>
      <c r="I119" s="17">
        <v>1.435</v>
      </c>
      <c r="J119" s="17">
        <v>9.407</v>
      </c>
      <c r="K119" s="20">
        <v>3</v>
      </c>
      <c r="L119" s="20">
        <v>2</v>
      </c>
      <c r="M119" s="20">
        <v>0</v>
      </c>
      <c r="N119" s="20">
        <v>0</v>
      </c>
      <c r="O119" s="20">
        <v>0</v>
      </c>
      <c r="P119" s="20">
        <v>-1.798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909</v>
      </c>
      <c r="B120" s="19" t="s">
        <v>200</v>
      </c>
      <c r="C120" s="19">
        <v>2567.816</v>
      </c>
      <c r="D120" s="19">
        <v>3422.064</v>
      </c>
      <c r="E120" s="19">
        <v>0</v>
      </c>
      <c r="F120" s="19">
        <v>0</v>
      </c>
      <c r="G120" s="19">
        <v>0</v>
      </c>
      <c r="H120" s="19">
        <v>1</v>
      </c>
      <c r="I120" s="17">
        <v>7.121</v>
      </c>
      <c r="J120" s="17">
        <v>30.306</v>
      </c>
      <c r="K120" s="20">
        <v>4</v>
      </c>
      <c r="L120" s="20">
        <v>2</v>
      </c>
      <c r="M120" s="20">
        <v>0</v>
      </c>
      <c r="N120" s="20">
        <v>0</v>
      </c>
      <c r="O120" s="20">
        <v>0</v>
      </c>
      <c r="P120" s="20">
        <v>-0.007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910</v>
      </c>
      <c r="B121" s="19" t="s">
        <v>201</v>
      </c>
      <c r="C121" s="19">
        <v>2076.793</v>
      </c>
      <c r="D121" s="19">
        <v>2475.228</v>
      </c>
      <c r="E121" s="19">
        <v>0</v>
      </c>
      <c r="F121" s="19">
        <v>0</v>
      </c>
      <c r="G121" s="19">
        <v>0</v>
      </c>
      <c r="H121" s="19">
        <v>1</v>
      </c>
      <c r="I121" s="17">
        <v>5.377</v>
      </c>
      <c r="J121" s="17">
        <v>20.609</v>
      </c>
      <c r="K121" s="20">
        <v>4</v>
      </c>
      <c r="L121" s="20">
        <v>0</v>
      </c>
      <c r="M121" s="20">
        <v>0</v>
      </c>
      <c r="N121" s="20">
        <v>0</v>
      </c>
      <c r="O121" s="20">
        <v>0</v>
      </c>
      <c r="P121" s="20">
        <v>-3.326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915</v>
      </c>
      <c r="B122" s="19" t="s">
        <v>202</v>
      </c>
      <c r="C122" s="19">
        <v>2327.97</v>
      </c>
      <c r="D122" s="19">
        <v>3346.273</v>
      </c>
      <c r="E122" s="19">
        <v>0</v>
      </c>
      <c r="F122" s="19">
        <v>0</v>
      </c>
      <c r="G122" s="19">
        <v>0</v>
      </c>
      <c r="H122" s="19">
        <v>1</v>
      </c>
      <c r="I122" s="17">
        <v>2.395</v>
      </c>
      <c r="J122" s="17">
        <v>32.097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-10.403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916</v>
      </c>
      <c r="B123" s="19" t="s">
        <v>203</v>
      </c>
      <c r="C123" s="19">
        <v>3142.482</v>
      </c>
      <c r="D123" s="19">
        <v>5131.997</v>
      </c>
      <c r="E123" s="19">
        <v>0</v>
      </c>
      <c r="F123" s="19">
        <v>0</v>
      </c>
      <c r="G123" s="19">
        <v>0</v>
      </c>
      <c r="H123" s="19">
        <v>1</v>
      </c>
      <c r="I123" s="17">
        <v>0.385</v>
      </c>
      <c r="J123" s="17">
        <v>39.003</v>
      </c>
      <c r="K123" s="20">
        <v>4</v>
      </c>
      <c r="L123" s="20">
        <v>0</v>
      </c>
      <c r="M123" s="20">
        <v>0</v>
      </c>
      <c r="N123" s="20">
        <v>1</v>
      </c>
      <c r="O123" s="20">
        <v>0</v>
      </c>
      <c r="P123" s="20">
        <v>-20.615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918</v>
      </c>
      <c r="B124" s="19" t="s">
        <v>204</v>
      </c>
      <c r="C124" s="19">
        <v>3942.506</v>
      </c>
      <c r="D124" s="19">
        <v>4909.435</v>
      </c>
      <c r="E124" s="19">
        <v>0</v>
      </c>
      <c r="F124" s="19">
        <v>0</v>
      </c>
      <c r="G124" s="19">
        <v>0</v>
      </c>
      <c r="H124" s="19">
        <v>1</v>
      </c>
      <c r="I124" s="17">
        <v>3.048</v>
      </c>
      <c r="J124" s="17">
        <v>22.143</v>
      </c>
      <c r="K124" s="20">
        <v>4</v>
      </c>
      <c r="L124" s="20">
        <v>2</v>
      </c>
      <c r="M124" s="20">
        <v>0</v>
      </c>
      <c r="N124" s="20">
        <v>0</v>
      </c>
      <c r="O124" s="20">
        <v>0</v>
      </c>
      <c r="P124" s="20">
        <v>2.155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923</v>
      </c>
      <c r="B125" s="19" t="s">
        <v>205</v>
      </c>
      <c r="C125" s="19">
        <v>251.379</v>
      </c>
      <c r="D125" s="19">
        <v>252.795</v>
      </c>
      <c r="E125" s="19">
        <v>0</v>
      </c>
      <c r="F125" s="19">
        <v>0</v>
      </c>
      <c r="G125" s="19">
        <v>0</v>
      </c>
      <c r="H125" s="19">
        <v>1</v>
      </c>
      <c r="I125" s="17">
        <v>0.208</v>
      </c>
      <c r="J125" s="17">
        <v>0.767</v>
      </c>
      <c r="K125" s="20">
        <v>4</v>
      </c>
      <c r="L125" s="20">
        <v>2</v>
      </c>
      <c r="M125" s="20">
        <v>0</v>
      </c>
      <c r="N125" s="20">
        <v>0</v>
      </c>
      <c r="O125" s="20">
        <v>0</v>
      </c>
      <c r="P125" s="20">
        <v>-2.286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928</v>
      </c>
      <c r="B126" s="19" t="s">
        <v>206</v>
      </c>
      <c r="C126" s="19">
        <v>2607.337</v>
      </c>
      <c r="D126" s="19">
        <v>2849.542</v>
      </c>
      <c r="E126" s="19">
        <v>0</v>
      </c>
      <c r="F126" s="19">
        <v>0</v>
      </c>
      <c r="G126" s="19">
        <v>0</v>
      </c>
      <c r="H126" s="19">
        <v>1</v>
      </c>
      <c r="I126" s="17">
        <v>1.514</v>
      </c>
      <c r="J126" s="17">
        <v>9.885</v>
      </c>
      <c r="K126" s="20">
        <v>4</v>
      </c>
      <c r="L126" s="20">
        <v>0</v>
      </c>
      <c r="M126" s="20">
        <v>0</v>
      </c>
      <c r="N126" s="20">
        <v>0</v>
      </c>
      <c r="O126" s="20">
        <v>0</v>
      </c>
      <c r="P126" s="20">
        <v>-0.291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929</v>
      </c>
      <c r="B127" s="19" t="s">
        <v>207</v>
      </c>
      <c r="C127" s="19">
        <v>2916.931</v>
      </c>
      <c r="D127" s="19">
        <v>3815.737</v>
      </c>
      <c r="E127" s="19">
        <v>0</v>
      </c>
      <c r="F127" s="19">
        <v>0</v>
      </c>
      <c r="G127" s="19">
        <v>0</v>
      </c>
      <c r="H127" s="19">
        <v>1</v>
      </c>
      <c r="I127" s="17">
        <v>5.753</v>
      </c>
      <c r="J127" s="17">
        <v>27.953</v>
      </c>
      <c r="K127" s="20">
        <v>3</v>
      </c>
      <c r="L127" s="20">
        <v>2</v>
      </c>
      <c r="M127" s="20">
        <v>0</v>
      </c>
      <c r="N127" s="20">
        <v>0</v>
      </c>
      <c r="O127" s="20">
        <v>0</v>
      </c>
      <c r="P127" s="20">
        <v>-0.597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930</v>
      </c>
      <c r="B128" s="19" t="s">
        <v>208</v>
      </c>
      <c r="C128" s="19">
        <v>2775.116</v>
      </c>
      <c r="D128" s="19">
        <v>3338.2</v>
      </c>
      <c r="E128" s="19">
        <v>0</v>
      </c>
      <c r="F128" s="19">
        <v>0</v>
      </c>
      <c r="G128" s="19">
        <v>0</v>
      </c>
      <c r="H128" s="19">
        <v>1</v>
      </c>
      <c r="I128" s="17">
        <v>5.443</v>
      </c>
      <c r="J128" s="17">
        <v>21.393</v>
      </c>
      <c r="K128" s="20">
        <v>4</v>
      </c>
      <c r="L128" s="20">
        <v>2</v>
      </c>
      <c r="M128" s="20">
        <v>0</v>
      </c>
      <c r="N128" s="20">
        <v>1</v>
      </c>
      <c r="O128" s="20">
        <v>0</v>
      </c>
      <c r="P128" s="20">
        <v>-9.65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935</v>
      </c>
      <c r="B129" s="19" t="s">
        <v>209</v>
      </c>
      <c r="C129" s="19">
        <v>4576.56</v>
      </c>
      <c r="D129" s="19">
        <v>6474.015</v>
      </c>
      <c r="E129" s="19">
        <v>0</v>
      </c>
      <c r="F129" s="19">
        <v>0</v>
      </c>
      <c r="G129" s="19">
        <v>0</v>
      </c>
      <c r="H129" s="19">
        <v>1</v>
      </c>
      <c r="I129" s="17">
        <v>2.249</v>
      </c>
      <c r="J129" s="17">
        <v>30.899</v>
      </c>
      <c r="K129" s="20">
        <v>4</v>
      </c>
      <c r="L129" s="20">
        <v>2</v>
      </c>
      <c r="M129" s="20">
        <v>0</v>
      </c>
      <c r="N129" s="20">
        <v>1</v>
      </c>
      <c r="O129" s="20">
        <v>0</v>
      </c>
      <c r="P129" s="20">
        <v>-10.124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936</v>
      </c>
      <c r="B130" s="19" t="s">
        <v>210</v>
      </c>
      <c r="C130" s="19">
        <v>6020.504</v>
      </c>
      <c r="D130" s="19">
        <v>8957.353</v>
      </c>
      <c r="E130" s="19">
        <v>0</v>
      </c>
      <c r="F130" s="19">
        <v>0</v>
      </c>
      <c r="G130" s="19">
        <v>0</v>
      </c>
      <c r="H130" s="19">
        <v>1</v>
      </c>
      <c r="I130" s="17">
        <v>0.14</v>
      </c>
      <c r="J130" s="17">
        <v>32.881</v>
      </c>
      <c r="K130" s="20">
        <v>4</v>
      </c>
      <c r="L130" s="20">
        <v>2</v>
      </c>
      <c r="M130" s="20">
        <v>0</v>
      </c>
      <c r="N130" s="20">
        <v>1</v>
      </c>
      <c r="O130" s="20">
        <v>0</v>
      </c>
      <c r="P130" s="20">
        <v>-1.891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937</v>
      </c>
      <c r="B131" s="19" t="s">
        <v>211</v>
      </c>
      <c r="C131" s="19">
        <v>2444.4</v>
      </c>
      <c r="D131" s="19">
        <v>2595.631</v>
      </c>
      <c r="E131" s="19">
        <v>0</v>
      </c>
      <c r="F131" s="19">
        <v>0</v>
      </c>
      <c r="G131" s="19">
        <v>0</v>
      </c>
      <c r="H131" s="19">
        <v>1</v>
      </c>
      <c r="I131" s="17">
        <v>1.828</v>
      </c>
      <c r="J131" s="17">
        <v>7.548</v>
      </c>
      <c r="K131" s="20">
        <v>2</v>
      </c>
      <c r="L131" s="20">
        <v>2</v>
      </c>
      <c r="M131" s="20">
        <v>0</v>
      </c>
      <c r="N131" s="20">
        <v>-1</v>
      </c>
      <c r="O131" s="20">
        <v>0</v>
      </c>
      <c r="P131" s="20">
        <v>13.073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941</v>
      </c>
      <c r="B132" s="19" t="s">
        <v>212</v>
      </c>
      <c r="C132" s="19">
        <v>1703.505</v>
      </c>
      <c r="D132" s="19">
        <v>2368.788</v>
      </c>
      <c r="E132" s="19">
        <v>0</v>
      </c>
      <c r="F132" s="19">
        <v>0</v>
      </c>
      <c r="G132" s="19">
        <v>0</v>
      </c>
      <c r="H132" s="19">
        <v>1</v>
      </c>
      <c r="I132" s="17">
        <v>11.191</v>
      </c>
      <c r="J132" s="17">
        <v>36.134</v>
      </c>
      <c r="K132" s="20">
        <v>4</v>
      </c>
      <c r="L132" s="20">
        <v>1</v>
      </c>
      <c r="M132" s="20">
        <v>0</v>
      </c>
      <c r="N132" s="20">
        <v>0</v>
      </c>
      <c r="O132" s="20">
        <v>0</v>
      </c>
      <c r="P132" s="20">
        <v>-2.433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944</v>
      </c>
      <c r="B133" s="19" t="s">
        <v>213</v>
      </c>
      <c r="C133" s="19">
        <v>3472.936</v>
      </c>
      <c r="D133" s="19">
        <v>4474.328</v>
      </c>
      <c r="E133" s="19">
        <v>0</v>
      </c>
      <c r="F133" s="19">
        <v>0</v>
      </c>
      <c r="G133" s="19">
        <v>0</v>
      </c>
      <c r="H133" s="19">
        <v>1</v>
      </c>
      <c r="I133" s="17">
        <v>8.849</v>
      </c>
      <c r="J133" s="17">
        <v>29.249</v>
      </c>
      <c r="K133" s="20">
        <v>4</v>
      </c>
      <c r="L133" s="20">
        <v>0</v>
      </c>
      <c r="M133" s="20">
        <v>0</v>
      </c>
      <c r="N133" s="20">
        <v>0</v>
      </c>
      <c r="O133" s="20">
        <v>0</v>
      </c>
      <c r="P133" s="20">
        <v>-11.334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959</v>
      </c>
      <c r="B134" s="19" t="s">
        <v>214</v>
      </c>
      <c r="C134" s="19">
        <v>7323.008</v>
      </c>
      <c r="D134" s="19">
        <v>7943.619</v>
      </c>
      <c r="E134" s="19">
        <v>0</v>
      </c>
      <c r="F134" s="19">
        <v>0</v>
      </c>
      <c r="G134" s="19">
        <v>0</v>
      </c>
      <c r="H134" s="19">
        <v>1</v>
      </c>
      <c r="I134" s="17">
        <v>2.071</v>
      </c>
      <c r="J134" s="17">
        <v>9.722</v>
      </c>
      <c r="K134" s="20">
        <v>4</v>
      </c>
      <c r="L134" s="20">
        <v>2</v>
      </c>
      <c r="M134" s="20">
        <v>-1</v>
      </c>
      <c r="N134" s="20">
        <v>1</v>
      </c>
      <c r="O134" s="20">
        <v>0</v>
      </c>
      <c r="P134" s="20">
        <v>-6.13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961</v>
      </c>
      <c r="B135" s="19" t="s">
        <v>215</v>
      </c>
      <c r="C135" s="19">
        <v>3321.686</v>
      </c>
      <c r="D135" s="19">
        <v>4253.344</v>
      </c>
      <c r="E135" s="19">
        <v>0</v>
      </c>
      <c r="F135" s="19">
        <v>0</v>
      </c>
      <c r="G135" s="19">
        <v>0</v>
      </c>
      <c r="H135" s="19">
        <v>1</v>
      </c>
      <c r="I135" s="17">
        <v>8.841</v>
      </c>
      <c r="J135" s="17">
        <v>28.809</v>
      </c>
      <c r="K135" s="20">
        <v>4</v>
      </c>
      <c r="L135" s="20">
        <v>0</v>
      </c>
      <c r="M135" s="20">
        <v>0</v>
      </c>
      <c r="N135" s="20">
        <v>0</v>
      </c>
      <c r="O135" s="20">
        <v>0</v>
      </c>
      <c r="P135" s="20">
        <v>-4.104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964</v>
      </c>
      <c r="B136" s="19" t="s">
        <v>216</v>
      </c>
      <c r="C136" s="19">
        <v>8077.98</v>
      </c>
      <c r="D136" s="19">
        <v>10865.187</v>
      </c>
      <c r="E136" s="19">
        <v>0</v>
      </c>
      <c r="F136" s="19">
        <v>0</v>
      </c>
      <c r="G136" s="19">
        <v>0</v>
      </c>
      <c r="H136" s="19">
        <v>1</v>
      </c>
      <c r="I136" s="17">
        <v>3.056</v>
      </c>
      <c r="J136" s="17">
        <v>27.925</v>
      </c>
      <c r="K136" s="20">
        <v>4</v>
      </c>
      <c r="L136" s="20">
        <v>1</v>
      </c>
      <c r="M136" s="20">
        <v>0</v>
      </c>
      <c r="N136" s="20">
        <v>1</v>
      </c>
      <c r="O136" s="20">
        <v>0</v>
      </c>
      <c r="P136" s="20">
        <v>-4.903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966</v>
      </c>
      <c r="B137" s="19" t="s">
        <v>217</v>
      </c>
      <c r="C137" s="19">
        <v>7173.796</v>
      </c>
      <c r="D137" s="19">
        <v>8510.622</v>
      </c>
      <c r="E137" s="19">
        <v>0</v>
      </c>
      <c r="F137" s="19">
        <v>0</v>
      </c>
      <c r="G137" s="19">
        <v>0</v>
      </c>
      <c r="H137" s="19">
        <v>1</v>
      </c>
      <c r="I137" s="17">
        <v>3.905</v>
      </c>
      <c r="J137" s="17">
        <v>18.999</v>
      </c>
      <c r="K137" s="20">
        <v>4</v>
      </c>
      <c r="L137" s="20">
        <v>2</v>
      </c>
      <c r="M137" s="20">
        <v>0</v>
      </c>
      <c r="N137" s="20">
        <v>0</v>
      </c>
      <c r="O137" s="20">
        <v>0</v>
      </c>
      <c r="P137" s="20">
        <v>-3.498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967</v>
      </c>
      <c r="B138" s="19" t="s">
        <v>218</v>
      </c>
      <c r="C138" s="19">
        <v>5887.8</v>
      </c>
      <c r="D138" s="19">
        <v>6425.163</v>
      </c>
      <c r="E138" s="19">
        <v>0</v>
      </c>
      <c r="F138" s="19">
        <v>0</v>
      </c>
      <c r="G138" s="19">
        <v>0</v>
      </c>
      <c r="H138" s="19">
        <v>1</v>
      </c>
      <c r="I138" s="17">
        <v>0.755</v>
      </c>
      <c r="J138" s="17">
        <v>9.055</v>
      </c>
      <c r="K138" s="20">
        <v>4</v>
      </c>
      <c r="L138" s="20">
        <v>2</v>
      </c>
      <c r="M138" s="20">
        <v>0</v>
      </c>
      <c r="N138" s="20">
        <v>0</v>
      </c>
      <c r="O138" s="20">
        <v>-1</v>
      </c>
      <c r="P138" s="20">
        <v>-8.382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969</v>
      </c>
      <c r="B139" s="19" t="s">
        <v>219</v>
      </c>
      <c r="C139" s="19">
        <v>4360.47</v>
      </c>
      <c r="D139" s="19">
        <v>5327.36</v>
      </c>
      <c r="E139" s="19">
        <v>0</v>
      </c>
      <c r="F139" s="19">
        <v>0</v>
      </c>
      <c r="G139" s="19">
        <v>0</v>
      </c>
      <c r="H139" s="19">
        <v>1</v>
      </c>
      <c r="I139" s="17">
        <v>2.048</v>
      </c>
      <c r="J139" s="17">
        <v>19.826</v>
      </c>
      <c r="K139" s="20">
        <v>4</v>
      </c>
      <c r="L139" s="20">
        <v>2</v>
      </c>
      <c r="M139" s="20">
        <v>0</v>
      </c>
      <c r="N139" s="20">
        <v>1</v>
      </c>
      <c r="O139" s="20">
        <v>0</v>
      </c>
      <c r="P139" s="20">
        <v>2.89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970</v>
      </c>
      <c r="B140" s="19" t="s">
        <v>220</v>
      </c>
      <c r="C140" s="19">
        <v>1646.809</v>
      </c>
      <c r="D140" s="19">
        <v>1810.898</v>
      </c>
      <c r="E140" s="19">
        <v>0</v>
      </c>
      <c r="F140" s="19">
        <v>0</v>
      </c>
      <c r="G140" s="19">
        <v>0</v>
      </c>
      <c r="H140" s="19">
        <v>1</v>
      </c>
      <c r="I140" s="17">
        <v>1.685</v>
      </c>
      <c r="J140" s="17">
        <v>10.594</v>
      </c>
      <c r="K140" s="20">
        <v>4</v>
      </c>
      <c r="L140" s="20">
        <v>2</v>
      </c>
      <c r="M140" s="20">
        <v>0</v>
      </c>
      <c r="N140" s="20">
        <v>0</v>
      </c>
      <c r="O140" s="20">
        <v>-1</v>
      </c>
      <c r="P140" s="20">
        <v>-5.301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971</v>
      </c>
      <c r="B141" s="19" t="s">
        <v>221</v>
      </c>
      <c r="C141" s="19">
        <v>2654.987</v>
      </c>
      <c r="D141" s="19">
        <v>3262.129</v>
      </c>
      <c r="E141" s="19">
        <v>0</v>
      </c>
      <c r="F141" s="19">
        <v>0</v>
      </c>
      <c r="G141" s="19">
        <v>0</v>
      </c>
      <c r="H141" s="19">
        <v>1</v>
      </c>
      <c r="I141" s="17">
        <v>3.216</v>
      </c>
      <c r="J141" s="17">
        <v>21.23</v>
      </c>
      <c r="K141" s="20">
        <v>4</v>
      </c>
      <c r="L141" s="20">
        <v>2</v>
      </c>
      <c r="M141" s="20">
        <v>0</v>
      </c>
      <c r="N141" s="20">
        <v>0</v>
      </c>
      <c r="O141" s="20">
        <v>0</v>
      </c>
      <c r="P141" s="20">
        <v>-3.102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977</v>
      </c>
      <c r="B142" s="19" t="s">
        <v>222</v>
      </c>
      <c r="C142" s="19">
        <v>1517.728</v>
      </c>
      <c r="D142" s="19">
        <v>1970.385</v>
      </c>
      <c r="E142" s="19">
        <v>0</v>
      </c>
      <c r="F142" s="19">
        <v>0</v>
      </c>
      <c r="G142" s="19">
        <v>0</v>
      </c>
      <c r="H142" s="19">
        <v>1</v>
      </c>
      <c r="I142" s="17">
        <v>10.188</v>
      </c>
      <c r="J142" s="17">
        <v>30.821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1.762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979</v>
      </c>
      <c r="B143" s="19" t="s">
        <v>223</v>
      </c>
      <c r="C143" s="19">
        <v>4964.336</v>
      </c>
      <c r="D143" s="19">
        <v>6122.784</v>
      </c>
      <c r="E143" s="19">
        <v>0</v>
      </c>
      <c r="F143" s="19">
        <v>0</v>
      </c>
      <c r="G143" s="19">
        <v>0</v>
      </c>
      <c r="H143" s="19">
        <v>1</v>
      </c>
      <c r="I143" s="17">
        <v>4.723</v>
      </c>
      <c r="J143" s="17">
        <v>22.75</v>
      </c>
      <c r="K143" s="20">
        <v>4</v>
      </c>
      <c r="L143" s="20">
        <v>2</v>
      </c>
      <c r="M143" s="20">
        <v>0</v>
      </c>
      <c r="N143" s="20">
        <v>0</v>
      </c>
      <c r="O143" s="20">
        <v>0</v>
      </c>
      <c r="P143" s="20">
        <v>0.139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980</v>
      </c>
      <c r="B144" s="19" t="s">
        <v>224</v>
      </c>
      <c r="C144" s="19">
        <v>3053.457</v>
      </c>
      <c r="D144" s="19">
        <v>3389.46</v>
      </c>
      <c r="E144" s="19">
        <v>0</v>
      </c>
      <c r="F144" s="19">
        <v>0</v>
      </c>
      <c r="G144" s="19">
        <v>0</v>
      </c>
      <c r="H144" s="19">
        <v>1</v>
      </c>
      <c r="I144" s="17">
        <v>1.001</v>
      </c>
      <c r="J144" s="17">
        <v>10.815</v>
      </c>
      <c r="K144" s="20">
        <v>4</v>
      </c>
      <c r="L144" s="20">
        <v>2</v>
      </c>
      <c r="M144" s="20">
        <v>0</v>
      </c>
      <c r="N144" s="20">
        <v>0</v>
      </c>
      <c r="O144" s="20">
        <v>-1</v>
      </c>
      <c r="P144" s="20">
        <v>-13.47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982</v>
      </c>
      <c r="B145" s="19" t="s">
        <v>225</v>
      </c>
      <c r="C145" s="19">
        <v>7315.537</v>
      </c>
      <c r="D145" s="19">
        <v>8742.609</v>
      </c>
      <c r="E145" s="19">
        <v>0</v>
      </c>
      <c r="F145" s="19">
        <v>0</v>
      </c>
      <c r="G145" s="19">
        <v>0</v>
      </c>
      <c r="H145" s="19">
        <v>1</v>
      </c>
      <c r="I145" s="17">
        <v>1.939</v>
      </c>
      <c r="J145" s="17">
        <v>17.946</v>
      </c>
      <c r="K145" s="20">
        <v>4</v>
      </c>
      <c r="L145" s="20">
        <v>2</v>
      </c>
      <c r="M145" s="20">
        <v>0</v>
      </c>
      <c r="N145" s="20">
        <v>0</v>
      </c>
      <c r="O145" s="20">
        <v>0</v>
      </c>
      <c r="P145" s="20">
        <v>-9.035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984</v>
      </c>
      <c r="B146" s="19" t="s">
        <v>226</v>
      </c>
      <c r="C146" s="19">
        <v>3931.593</v>
      </c>
      <c r="D146" s="19">
        <v>4598.091</v>
      </c>
      <c r="E146" s="19">
        <v>0</v>
      </c>
      <c r="F146" s="19">
        <v>0</v>
      </c>
      <c r="G146" s="19">
        <v>0</v>
      </c>
      <c r="H146" s="19">
        <v>1</v>
      </c>
      <c r="I146" s="17">
        <v>2.288</v>
      </c>
      <c r="J146" s="17">
        <v>16.451</v>
      </c>
      <c r="K146" s="20">
        <v>4</v>
      </c>
      <c r="L146" s="20">
        <v>2</v>
      </c>
      <c r="M146" s="20">
        <v>0</v>
      </c>
      <c r="N146" s="20">
        <v>0</v>
      </c>
      <c r="O146" s="20">
        <v>-1</v>
      </c>
      <c r="P146" s="20">
        <v>-10.395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985</v>
      </c>
      <c r="B147" s="19" t="s">
        <v>227</v>
      </c>
      <c r="C147" s="19">
        <v>4928.083</v>
      </c>
      <c r="D147" s="19">
        <v>5785.979</v>
      </c>
      <c r="E147" s="19">
        <v>0</v>
      </c>
      <c r="F147" s="19">
        <v>0</v>
      </c>
      <c r="G147" s="19">
        <v>0</v>
      </c>
      <c r="H147" s="19">
        <v>1</v>
      </c>
      <c r="I147" s="17">
        <v>1.375</v>
      </c>
      <c r="J147" s="17">
        <v>15.998</v>
      </c>
      <c r="K147" s="20">
        <v>4</v>
      </c>
      <c r="L147" s="20">
        <v>2</v>
      </c>
      <c r="M147" s="20">
        <v>0</v>
      </c>
      <c r="N147" s="20">
        <v>0</v>
      </c>
      <c r="O147" s="20">
        <v>0</v>
      </c>
      <c r="P147" s="20">
        <v>-9.435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986</v>
      </c>
      <c r="B148" s="19" t="s">
        <v>11</v>
      </c>
      <c r="C148" s="19">
        <v>2111.855</v>
      </c>
      <c r="D148" s="19">
        <v>2295.609</v>
      </c>
      <c r="E148" s="19">
        <v>0</v>
      </c>
      <c r="F148" s="19">
        <v>0</v>
      </c>
      <c r="G148" s="19">
        <v>0</v>
      </c>
      <c r="H148" s="19">
        <v>1</v>
      </c>
      <c r="I148" s="17">
        <v>0.852</v>
      </c>
      <c r="J148" s="17">
        <v>8.788</v>
      </c>
      <c r="K148" s="20">
        <v>3</v>
      </c>
      <c r="L148" s="20">
        <v>2</v>
      </c>
      <c r="M148" s="20">
        <v>0</v>
      </c>
      <c r="N148" s="20">
        <v>0</v>
      </c>
      <c r="O148" s="20">
        <v>0</v>
      </c>
      <c r="P148" s="20">
        <v>-1.288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987</v>
      </c>
      <c r="B149" s="19" t="s">
        <v>228</v>
      </c>
      <c r="C149" s="19">
        <v>3328.949</v>
      </c>
      <c r="D149" s="19">
        <v>4306.557</v>
      </c>
      <c r="E149" s="19">
        <v>0</v>
      </c>
      <c r="F149" s="19">
        <v>0</v>
      </c>
      <c r="G149" s="19">
        <v>0</v>
      </c>
      <c r="H149" s="19">
        <v>1</v>
      </c>
      <c r="I149" s="17">
        <v>5.799</v>
      </c>
      <c r="J149" s="17">
        <v>27.183</v>
      </c>
      <c r="K149" s="20">
        <v>3</v>
      </c>
      <c r="L149" s="20">
        <v>2</v>
      </c>
      <c r="M149" s="20">
        <v>0</v>
      </c>
      <c r="N149" s="20">
        <v>0</v>
      </c>
      <c r="O149" s="20">
        <v>0</v>
      </c>
      <c r="P149" s="20">
        <v>-1.243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988</v>
      </c>
      <c r="B150" s="19" t="s">
        <v>229</v>
      </c>
      <c r="C150" s="19">
        <v>3252.374</v>
      </c>
      <c r="D150" s="19">
        <v>3909.928</v>
      </c>
      <c r="E150" s="19">
        <v>0</v>
      </c>
      <c r="F150" s="19">
        <v>0</v>
      </c>
      <c r="G150" s="19">
        <v>0</v>
      </c>
      <c r="H150" s="19">
        <v>1</v>
      </c>
      <c r="I150" s="17">
        <v>5.075</v>
      </c>
      <c r="J150" s="17">
        <v>21.039</v>
      </c>
      <c r="K150" s="20">
        <v>4</v>
      </c>
      <c r="L150" s="20">
        <v>1</v>
      </c>
      <c r="M150" s="20">
        <v>0</v>
      </c>
      <c r="N150" s="20">
        <v>0</v>
      </c>
      <c r="O150" s="20">
        <v>0</v>
      </c>
      <c r="P150" s="20">
        <v>-9.058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993</v>
      </c>
      <c r="B151" s="19" t="s">
        <v>230</v>
      </c>
      <c r="C151" s="19">
        <v>6087.324</v>
      </c>
      <c r="D151" s="19">
        <v>8562.056</v>
      </c>
      <c r="E151" s="19">
        <v>0</v>
      </c>
      <c r="F151" s="19">
        <v>0</v>
      </c>
      <c r="G151" s="19">
        <v>0</v>
      </c>
      <c r="H151" s="19">
        <v>1</v>
      </c>
      <c r="I151" s="17">
        <v>1.894</v>
      </c>
      <c r="J151" s="17">
        <v>30.25</v>
      </c>
      <c r="K151" s="20">
        <v>1</v>
      </c>
      <c r="L151" s="20">
        <v>1</v>
      </c>
      <c r="M151" s="20">
        <v>0</v>
      </c>
      <c r="N151" s="20">
        <v>-1</v>
      </c>
      <c r="O151" s="20">
        <v>0</v>
      </c>
      <c r="P151" s="20">
        <v>6.453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995</v>
      </c>
      <c r="B152" s="19" t="s">
        <v>231</v>
      </c>
      <c r="C152" s="19">
        <v>2533.091</v>
      </c>
      <c r="D152" s="19">
        <v>2677.707</v>
      </c>
      <c r="E152" s="19">
        <v>0</v>
      </c>
      <c r="F152" s="19">
        <v>0</v>
      </c>
      <c r="G152" s="19">
        <v>0</v>
      </c>
      <c r="H152" s="19">
        <v>1</v>
      </c>
      <c r="I152" s="17">
        <v>1.582</v>
      </c>
      <c r="J152" s="17">
        <v>6.898</v>
      </c>
      <c r="K152" s="20">
        <v>4</v>
      </c>
      <c r="L152" s="20">
        <v>1</v>
      </c>
      <c r="M152" s="20">
        <v>0</v>
      </c>
      <c r="N152" s="20">
        <v>0</v>
      </c>
      <c r="O152" s="20">
        <v>0</v>
      </c>
      <c r="P152" s="20">
        <v>-15.631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998</v>
      </c>
      <c r="B153" s="19" t="s">
        <v>232</v>
      </c>
      <c r="C153" s="19">
        <v>2084.751</v>
      </c>
      <c r="D153" s="19">
        <v>2908.514</v>
      </c>
      <c r="E153" s="19">
        <v>0</v>
      </c>
      <c r="F153" s="19">
        <v>0</v>
      </c>
      <c r="G153" s="19">
        <v>0</v>
      </c>
      <c r="H153" s="19">
        <v>1</v>
      </c>
      <c r="I153" s="17">
        <v>1.371</v>
      </c>
      <c r="J153" s="17">
        <v>29.305</v>
      </c>
      <c r="K153" s="20">
        <v>3</v>
      </c>
      <c r="L153" s="20">
        <v>2</v>
      </c>
      <c r="M153" s="20">
        <v>0</v>
      </c>
      <c r="N153" s="20">
        <v>0</v>
      </c>
      <c r="O153" s="20">
        <v>0</v>
      </c>
      <c r="P153" s="20">
        <v>-1.382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399001</v>
      </c>
      <c r="B154" s="19" t="s">
        <v>233</v>
      </c>
      <c r="C154" s="19">
        <v>10410.619</v>
      </c>
      <c r="D154" s="19">
        <v>13013.534</v>
      </c>
      <c r="E154" s="19">
        <v>0</v>
      </c>
      <c r="F154" s="19">
        <v>0</v>
      </c>
      <c r="G154" s="19">
        <v>0</v>
      </c>
      <c r="H154" s="19">
        <v>1</v>
      </c>
      <c r="I154" s="17">
        <v>2.726</v>
      </c>
      <c r="J154" s="17">
        <v>22.182</v>
      </c>
      <c r="K154" s="20">
        <v>4</v>
      </c>
      <c r="L154" s="20">
        <v>2</v>
      </c>
      <c r="M154" s="20">
        <v>0</v>
      </c>
      <c r="N154" s="20">
        <v>0</v>
      </c>
      <c r="O154" s="20">
        <v>0</v>
      </c>
      <c r="P154" s="20">
        <v>-4.877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399002</v>
      </c>
      <c r="B155" s="19" t="s">
        <v>234</v>
      </c>
      <c r="C155" s="19">
        <v>13879.819</v>
      </c>
      <c r="D155" s="19">
        <v>17420.473</v>
      </c>
      <c r="E155" s="19">
        <v>0</v>
      </c>
      <c r="F155" s="19">
        <v>0</v>
      </c>
      <c r="G155" s="19">
        <v>0</v>
      </c>
      <c r="H155" s="19">
        <v>1</v>
      </c>
      <c r="I155" s="17">
        <v>2.89</v>
      </c>
      <c r="J155" s="17">
        <v>22.628</v>
      </c>
      <c r="K155" s="20">
        <v>4</v>
      </c>
      <c r="L155" s="20">
        <v>2</v>
      </c>
      <c r="M155" s="20">
        <v>0</v>
      </c>
      <c r="N155" s="20">
        <v>1</v>
      </c>
      <c r="O155" s="20">
        <v>0</v>
      </c>
      <c r="P155" s="20">
        <v>-1.159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399004</v>
      </c>
      <c r="B156" s="19" t="s">
        <v>235</v>
      </c>
      <c r="C156" s="19">
        <v>6399.946</v>
      </c>
      <c r="D156" s="19">
        <v>8079.251</v>
      </c>
      <c r="E156" s="19">
        <v>0</v>
      </c>
      <c r="F156" s="19">
        <v>0</v>
      </c>
      <c r="G156" s="19">
        <v>0</v>
      </c>
      <c r="H156" s="19">
        <v>1</v>
      </c>
      <c r="I156" s="17">
        <v>3.177</v>
      </c>
      <c r="J156" s="17">
        <v>23.302</v>
      </c>
      <c r="K156" s="20">
        <v>4</v>
      </c>
      <c r="L156" s="20">
        <v>1</v>
      </c>
      <c r="M156" s="20">
        <v>0</v>
      </c>
      <c r="N156" s="20">
        <v>1</v>
      </c>
      <c r="O156" s="20">
        <v>-1</v>
      </c>
      <c r="P156" s="20">
        <v>-6.018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399005</v>
      </c>
      <c r="B157" s="19" t="s">
        <v>236</v>
      </c>
      <c r="C157" s="19">
        <v>6505.084</v>
      </c>
      <c r="D157" s="19">
        <v>8009.468</v>
      </c>
      <c r="E157" s="19">
        <v>0</v>
      </c>
      <c r="F157" s="19">
        <v>0</v>
      </c>
      <c r="G157" s="19">
        <v>0</v>
      </c>
      <c r="H157" s="19">
        <v>1</v>
      </c>
      <c r="I157" s="17">
        <v>2.45</v>
      </c>
      <c r="J157" s="17">
        <v>20.772</v>
      </c>
      <c r="K157" s="20">
        <v>4</v>
      </c>
      <c r="L157" s="20">
        <v>2</v>
      </c>
      <c r="M157" s="20">
        <v>0</v>
      </c>
      <c r="N157" s="20">
        <v>0</v>
      </c>
      <c r="O157" s="20">
        <v>0</v>
      </c>
      <c r="P157" s="20">
        <v>-4.489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399006</v>
      </c>
      <c r="B158" s="19" t="s">
        <v>237</v>
      </c>
      <c r="C158" s="19">
        <v>2132.347</v>
      </c>
      <c r="D158" s="19">
        <v>3034.129</v>
      </c>
      <c r="E158" s="19">
        <v>0</v>
      </c>
      <c r="F158" s="19">
        <v>0</v>
      </c>
      <c r="G158" s="19">
        <v>0</v>
      </c>
      <c r="H158" s="19">
        <v>1</v>
      </c>
      <c r="I158" s="17">
        <v>4.813</v>
      </c>
      <c r="J158" s="17">
        <v>33.104</v>
      </c>
      <c r="K158" s="20">
        <v>4</v>
      </c>
      <c r="L158" s="20">
        <v>2</v>
      </c>
      <c r="M158" s="20">
        <v>0</v>
      </c>
      <c r="N158" s="20">
        <v>1</v>
      </c>
      <c r="O158" s="20">
        <v>0</v>
      </c>
      <c r="P158" s="20">
        <v>5.595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399007</v>
      </c>
      <c r="B159" s="19" t="s">
        <v>238</v>
      </c>
      <c r="C159" s="19">
        <v>4363.553</v>
      </c>
      <c r="D159" s="19">
        <v>5500.025</v>
      </c>
      <c r="E159" s="19">
        <v>0</v>
      </c>
      <c r="F159" s="19">
        <v>0</v>
      </c>
      <c r="G159" s="19">
        <v>0</v>
      </c>
      <c r="H159" s="19">
        <v>1</v>
      </c>
      <c r="I159" s="17">
        <v>2.853</v>
      </c>
      <c r="J159" s="17">
        <v>22.927</v>
      </c>
      <c r="K159" s="20">
        <v>4</v>
      </c>
      <c r="L159" s="20">
        <v>2</v>
      </c>
      <c r="M159" s="20">
        <v>0</v>
      </c>
      <c r="N159" s="20">
        <v>0</v>
      </c>
      <c r="O159" s="20">
        <v>0</v>
      </c>
      <c r="P159" s="20">
        <v>-0.639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399008</v>
      </c>
      <c r="B160" s="19" t="s">
        <v>239</v>
      </c>
      <c r="C160" s="19">
        <v>1314.703</v>
      </c>
      <c r="D160" s="19">
        <v>1611.48</v>
      </c>
      <c r="E160" s="19">
        <v>0</v>
      </c>
      <c r="F160" s="19">
        <v>0</v>
      </c>
      <c r="G160" s="19">
        <v>0</v>
      </c>
      <c r="H160" s="19">
        <v>1</v>
      </c>
      <c r="I160" s="17">
        <v>1.793</v>
      </c>
      <c r="J160" s="17">
        <v>19.879</v>
      </c>
      <c r="K160" s="20">
        <v>3</v>
      </c>
      <c r="L160" s="20">
        <v>2</v>
      </c>
      <c r="M160" s="20">
        <v>0</v>
      </c>
      <c r="N160" s="20">
        <v>0</v>
      </c>
      <c r="O160" s="20">
        <v>0</v>
      </c>
      <c r="P160" s="20">
        <v>-2.177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399009</v>
      </c>
      <c r="B161" s="19" t="s">
        <v>240</v>
      </c>
      <c r="C161" s="19">
        <v>3912.668</v>
      </c>
      <c r="D161" s="19">
        <v>4984.262</v>
      </c>
      <c r="E161" s="19">
        <v>0</v>
      </c>
      <c r="F161" s="19">
        <v>0</v>
      </c>
      <c r="G161" s="19">
        <v>0</v>
      </c>
      <c r="H161" s="19">
        <v>1</v>
      </c>
      <c r="I161" s="17">
        <v>2.5</v>
      </c>
      <c r="J161" s="17">
        <v>23.462</v>
      </c>
      <c r="K161" s="20">
        <v>4</v>
      </c>
      <c r="L161" s="20">
        <v>2</v>
      </c>
      <c r="M161" s="20">
        <v>0</v>
      </c>
      <c r="N161" s="20">
        <v>0</v>
      </c>
      <c r="O161" s="20">
        <v>0</v>
      </c>
      <c r="P161" s="20">
        <v>-0.359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399011</v>
      </c>
      <c r="B162" s="19" t="s">
        <v>241</v>
      </c>
      <c r="C162" s="19">
        <v>5140.436</v>
      </c>
      <c r="D162" s="19">
        <v>6350.07</v>
      </c>
      <c r="E162" s="19">
        <v>0</v>
      </c>
      <c r="F162" s="19">
        <v>0</v>
      </c>
      <c r="G162" s="19">
        <v>0</v>
      </c>
      <c r="H162" s="19">
        <v>1</v>
      </c>
      <c r="I162" s="17">
        <v>1.996</v>
      </c>
      <c r="J162" s="17">
        <v>20.665</v>
      </c>
      <c r="K162" s="20">
        <v>4</v>
      </c>
      <c r="L162" s="20">
        <v>2</v>
      </c>
      <c r="M162" s="20">
        <v>0</v>
      </c>
      <c r="N162" s="20">
        <v>0</v>
      </c>
      <c r="O162" s="20">
        <v>0</v>
      </c>
      <c r="P162" s="20">
        <v>0.497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399012</v>
      </c>
      <c r="B163" s="19" t="s">
        <v>242</v>
      </c>
      <c r="C163" s="19">
        <v>3197.024</v>
      </c>
      <c r="D163" s="19">
        <v>4336.732</v>
      </c>
      <c r="E163" s="19">
        <v>0</v>
      </c>
      <c r="F163" s="19">
        <v>0</v>
      </c>
      <c r="G163" s="19">
        <v>0</v>
      </c>
      <c r="H163" s="19">
        <v>1</v>
      </c>
      <c r="I163" s="17">
        <v>3.18</v>
      </c>
      <c r="J163" s="17">
        <v>28.625</v>
      </c>
      <c r="K163" s="20">
        <v>3</v>
      </c>
      <c r="L163" s="20">
        <v>2</v>
      </c>
      <c r="M163" s="20">
        <v>0</v>
      </c>
      <c r="N163" s="20">
        <v>0</v>
      </c>
      <c r="O163" s="20">
        <v>0</v>
      </c>
      <c r="P163" s="20">
        <v>0.759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399013</v>
      </c>
      <c r="B164" s="19" t="s">
        <v>243</v>
      </c>
      <c r="C164" s="19">
        <v>4594.442</v>
      </c>
      <c r="D164" s="19">
        <v>5407.698</v>
      </c>
      <c r="E164" s="19">
        <v>0</v>
      </c>
      <c r="F164" s="19">
        <v>0</v>
      </c>
      <c r="G164" s="19">
        <v>0</v>
      </c>
      <c r="H164" s="19">
        <v>1</v>
      </c>
      <c r="I164" s="17">
        <v>1.283</v>
      </c>
      <c r="J164" s="17">
        <v>16.129</v>
      </c>
      <c r="K164" s="20">
        <v>4</v>
      </c>
      <c r="L164" s="20">
        <v>2</v>
      </c>
      <c r="M164" s="20">
        <v>0</v>
      </c>
      <c r="N164" s="20">
        <v>0</v>
      </c>
      <c r="O164" s="20">
        <v>0</v>
      </c>
      <c r="P164" s="20">
        <v>-6.462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399016</v>
      </c>
      <c r="B165" s="19" t="s">
        <v>244</v>
      </c>
      <c r="C165" s="19">
        <v>4293.5</v>
      </c>
      <c r="D165" s="19">
        <v>5615.806</v>
      </c>
      <c r="E165" s="19">
        <v>0</v>
      </c>
      <c r="F165" s="19">
        <v>0</v>
      </c>
      <c r="G165" s="19">
        <v>0</v>
      </c>
      <c r="H165" s="19">
        <v>1</v>
      </c>
      <c r="I165" s="17">
        <v>1.389</v>
      </c>
      <c r="J165" s="17">
        <v>24.608</v>
      </c>
      <c r="K165" s="20">
        <v>4</v>
      </c>
      <c r="L165" s="20">
        <v>2</v>
      </c>
      <c r="M165" s="20">
        <v>0</v>
      </c>
      <c r="N165" s="20">
        <v>1</v>
      </c>
      <c r="O165" s="20">
        <v>0</v>
      </c>
      <c r="P165" s="20">
        <v>-10.147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399018</v>
      </c>
      <c r="B166" s="19" t="s">
        <v>245</v>
      </c>
      <c r="C166" s="19">
        <v>4410.559</v>
      </c>
      <c r="D166" s="19">
        <v>5763.815</v>
      </c>
      <c r="E166" s="19">
        <v>0</v>
      </c>
      <c r="F166" s="19">
        <v>0</v>
      </c>
      <c r="G166" s="19">
        <v>0</v>
      </c>
      <c r="H166" s="19">
        <v>1</v>
      </c>
      <c r="I166" s="17">
        <v>2.189</v>
      </c>
      <c r="J166" s="17">
        <v>25.154</v>
      </c>
      <c r="K166" s="20">
        <v>4</v>
      </c>
      <c r="L166" s="20">
        <v>2</v>
      </c>
      <c r="M166" s="20">
        <v>0</v>
      </c>
      <c r="N166" s="20">
        <v>0</v>
      </c>
      <c r="O166" s="20">
        <v>0</v>
      </c>
      <c r="P166" s="20">
        <v>3.115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399030</v>
      </c>
      <c r="B167" s="19" t="s">
        <v>246</v>
      </c>
      <c r="C167" s="19">
        <v>2917.46</v>
      </c>
      <c r="D167" s="19">
        <v>4266.654</v>
      </c>
      <c r="E167" s="19">
        <v>0</v>
      </c>
      <c r="F167" s="19">
        <v>0</v>
      </c>
      <c r="G167" s="19">
        <v>0</v>
      </c>
      <c r="H167" s="19">
        <v>1</v>
      </c>
      <c r="I167" s="17">
        <v>11.531</v>
      </c>
      <c r="J167" s="17">
        <v>39.506</v>
      </c>
      <c r="K167" s="20">
        <v>4</v>
      </c>
      <c r="L167" s="20">
        <v>2</v>
      </c>
      <c r="M167" s="20">
        <v>0</v>
      </c>
      <c r="N167" s="20">
        <v>0</v>
      </c>
      <c r="O167" s="20">
        <v>0</v>
      </c>
      <c r="P167" s="20">
        <v>31.502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399050</v>
      </c>
      <c r="B168" s="19" t="s">
        <v>247</v>
      </c>
      <c r="C168" s="19">
        <v>2484.533</v>
      </c>
      <c r="D168" s="19">
        <v>3081.627</v>
      </c>
      <c r="E168" s="19">
        <v>0</v>
      </c>
      <c r="F168" s="19">
        <v>0</v>
      </c>
      <c r="G168" s="19">
        <v>0</v>
      </c>
      <c r="H168" s="19">
        <v>1</v>
      </c>
      <c r="I168" s="17">
        <v>1.186</v>
      </c>
      <c r="J168" s="17">
        <v>20.333</v>
      </c>
      <c r="K168" s="20">
        <v>2</v>
      </c>
      <c r="L168" s="20">
        <v>2</v>
      </c>
      <c r="M168" s="20">
        <v>0</v>
      </c>
      <c r="N168" s="20">
        <v>-1</v>
      </c>
      <c r="O168" s="20">
        <v>0</v>
      </c>
      <c r="P168" s="20">
        <v>18.94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399060</v>
      </c>
      <c r="B169" s="19" t="s">
        <v>248</v>
      </c>
      <c r="C169" s="19">
        <v>2560.565</v>
      </c>
      <c r="D169" s="19">
        <v>3240.407</v>
      </c>
      <c r="E169" s="19">
        <v>0</v>
      </c>
      <c r="F169" s="19">
        <v>0</v>
      </c>
      <c r="G169" s="19">
        <v>0</v>
      </c>
      <c r="H169" s="19">
        <v>1</v>
      </c>
      <c r="I169" s="17">
        <v>7.011</v>
      </c>
      <c r="J169" s="17">
        <v>26.52</v>
      </c>
      <c r="K169" s="20">
        <v>4</v>
      </c>
      <c r="L169" s="20">
        <v>2</v>
      </c>
      <c r="M169" s="20">
        <v>0</v>
      </c>
      <c r="N169" s="20">
        <v>1</v>
      </c>
      <c r="O169" s="20">
        <v>0</v>
      </c>
      <c r="P169" s="20">
        <v>-4.23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399088</v>
      </c>
      <c r="B170" s="19" t="s">
        <v>249</v>
      </c>
      <c r="C170" s="19">
        <v>3606.687</v>
      </c>
      <c r="D170" s="19">
        <v>4765.71</v>
      </c>
      <c r="E170" s="19">
        <v>0</v>
      </c>
      <c r="F170" s="19">
        <v>0</v>
      </c>
      <c r="G170" s="19">
        <v>0</v>
      </c>
      <c r="H170" s="19">
        <v>1</v>
      </c>
      <c r="I170" s="17">
        <v>4.559</v>
      </c>
      <c r="J170" s="17">
        <v>27.77</v>
      </c>
      <c r="K170" s="20">
        <v>4</v>
      </c>
      <c r="L170" s="20">
        <v>2</v>
      </c>
      <c r="M170" s="20">
        <v>0</v>
      </c>
      <c r="N170" s="20">
        <v>1</v>
      </c>
      <c r="O170" s="20">
        <v>0</v>
      </c>
      <c r="P170" s="20">
        <v>-1.51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399100</v>
      </c>
      <c r="B171" s="19" t="s">
        <v>250</v>
      </c>
      <c r="C171" s="19">
        <v>9649.632</v>
      </c>
      <c r="D171" s="19">
        <v>11637.431</v>
      </c>
      <c r="E171" s="19">
        <v>0</v>
      </c>
      <c r="F171" s="19">
        <v>0</v>
      </c>
      <c r="G171" s="19">
        <v>0</v>
      </c>
      <c r="H171" s="19">
        <v>1</v>
      </c>
      <c r="I171" s="17">
        <v>1.538</v>
      </c>
      <c r="J171" s="17">
        <v>18.356</v>
      </c>
      <c r="K171" s="20">
        <v>4</v>
      </c>
      <c r="L171" s="20">
        <v>2</v>
      </c>
      <c r="M171" s="20">
        <v>0</v>
      </c>
      <c r="N171" s="20">
        <v>1</v>
      </c>
      <c r="O171" s="20">
        <v>0</v>
      </c>
      <c r="P171" s="20">
        <v>4.348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399101</v>
      </c>
      <c r="B172" s="19" t="s">
        <v>251</v>
      </c>
      <c r="C172" s="19">
        <v>11824.325</v>
      </c>
      <c r="D172" s="19">
        <v>14183.142</v>
      </c>
      <c r="E172" s="19">
        <v>0</v>
      </c>
      <c r="F172" s="19">
        <v>0</v>
      </c>
      <c r="G172" s="19">
        <v>0</v>
      </c>
      <c r="H172" s="19">
        <v>1</v>
      </c>
      <c r="I172" s="17">
        <v>1.23</v>
      </c>
      <c r="J172" s="17">
        <v>17.657</v>
      </c>
      <c r="K172" s="20">
        <v>2</v>
      </c>
      <c r="L172" s="20">
        <v>2</v>
      </c>
      <c r="M172" s="20">
        <v>0</v>
      </c>
      <c r="N172" s="20">
        <v>-1</v>
      </c>
      <c r="O172" s="20">
        <v>0</v>
      </c>
      <c r="P172" s="20">
        <v>20.973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399102</v>
      </c>
      <c r="B173" s="19" t="s">
        <v>252</v>
      </c>
      <c r="C173" s="19">
        <v>2976.53</v>
      </c>
      <c r="D173" s="19">
        <v>3827.383</v>
      </c>
      <c r="E173" s="19">
        <v>0</v>
      </c>
      <c r="F173" s="19">
        <v>0</v>
      </c>
      <c r="G173" s="19">
        <v>0</v>
      </c>
      <c r="H173" s="19">
        <v>1</v>
      </c>
      <c r="I173" s="17">
        <v>1.728</v>
      </c>
      <c r="J173" s="17">
        <v>23.574</v>
      </c>
      <c r="K173" s="20">
        <v>3</v>
      </c>
      <c r="L173" s="20">
        <v>2</v>
      </c>
      <c r="M173" s="20">
        <v>0</v>
      </c>
      <c r="N173" s="20">
        <v>-1</v>
      </c>
      <c r="O173" s="20">
        <v>0</v>
      </c>
      <c r="P173" s="20">
        <v>33.191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399103</v>
      </c>
      <c r="B174" s="19" t="s">
        <v>253</v>
      </c>
      <c r="C174" s="19">
        <v>7521.298</v>
      </c>
      <c r="D174" s="19">
        <v>8988.827</v>
      </c>
      <c r="E174" s="19">
        <v>0</v>
      </c>
      <c r="F174" s="19">
        <v>0</v>
      </c>
      <c r="G174" s="19">
        <v>0</v>
      </c>
      <c r="H174" s="19">
        <v>1</v>
      </c>
      <c r="I174" s="17">
        <v>1.887</v>
      </c>
      <c r="J174" s="17">
        <v>17.905</v>
      </c>
      <c r="K174" s="20">
        <v>4</v>
      </c>
      <c r="L174" s="20">
        <v>2</v>
      </c>
      <c r="M174" s="20">
        <v>0</v>
      </c>
      <c r="N174" s="20">
        <v>1</v>
      </c>
      <c r="O174" s="20">
        <v>0</v>
      </c>
      <c r="P174" s="20">
        <v>-4.971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399106</v>
      </c>
      <c r="B175" s="19" t="s">
        <v>254</v>
      </c>
      <c r="C175" s="19">
        <v>2057.008</v>
      </c>
      <c r="D175" s="19">
        <v>2475.689</v>
      </c>
      <c r="E175" s="19">
        <v>0</v>
      </c>
      <c r="F175" s="19">
        <v>0</v>
      </c>
      <c r="G175" s="19">
        <v>0</v>
      </c>
      <c r="H175" s="19">
        <v>1</v>
      </c>
      <c r="I175" s="17">
        <v>1.351</v>
      </c>
      <c r="J175" s="17">
        <v>18.034</v>
      </c>
      <c r="K175" s="20">
        <v>4</v>
      </c>
      <c r="L175" s="20">
        <v>1</v>
      </c>
      <c r="M175" s="20">
        <v>0</v>
      </c>
      <c r="N175" s="20">
        <v>1</v>
      </c>
      <c r="O175" s="20">
        <v>0</v>
      </c>
      <c r="P175" s="20">
        <v>-12.994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399107</v>
      </c>
      <c r="B176" s="19" t="s">
        <v>255</v>
      </c>
      <c r="C176" s="19">
        <v>2151.779</v>
      </c>
      <c r="D176" s="19">
        <v>2590.049</v>
      </c>
      <c r="E176" s="19">
        <v>0</v>
      </c>
      <c r="F176" s="19">
        <v>0</v>
      </c>
      <c r="G176" s="19">
        <v>0</v>
      </c>
      <c r="H176" s="19">
        <v>1</v>
      </c>
      <c r="I176" s="17">
        <v>1.356</v>
      </c>
      <c r="J176" s="17">
        <v>18.048</v>
      </c>
      <c r="K176" s="20">
        <v>4</v>
      </c>
      <c r="L176" s="20">
        <v>0</v>
      </c>
      <c r="M176" s="20">
        <v>0</v>
      </c>
      <c r="N176" s="20">
        <v>0</v>
      </c>
      <c r="O176" s="20">
        <v>0</v>
      </c>
      <c r="P176" s="20">
        <v>-15.895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399232</v>
      </c>
      <c r="B177" s="19" t="s">
        <v>256</v>
      </c>
      <c r="C177" s="19">
        <v>2800.451</v>
      </c>
      <c r="D177" s="19">
        <v>3499.632</v>
      </c>
      <c r="E177" s="19">
        <v>0</v>
      </c>
      <c r="F177" s="19">
        <v>0</v>
      </c>
      <c r="G177" s="19">
        <v>0</v>
      </c>
      <c r="H177" s="19">
        <v>1</v>
      </c>
      <c r="I177" s="17">
        <v>4.76</v>
      </c>
      <c r="J177" s="17">
        <v>23.788</v>
      </c>
      <c r="K177" s="20">
        <v>4</v>
      </c>
      <c r="L177" s="20">
        <v>2</v>
      </c>
      <c r="M177" s="20">
        <v>0</v>
      </c>
      <c r="N177" s="20">
        <v>1</v>
      </c>
      <c r="O177" s="20">
        <v>0</v>
      </c>
      <c r="P177" s="20">
        <v>-6.741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399233</v>
      </c>
      <c r="B178" s="19" t="s">
        <v>257</v>
      </c>
      <c r="C178" s="19">
        <v>2645.014</v>
      </c>
      <c r="D178" s="19">
        <v>3305.725</v>
      </c>
      <c r="E178" s="19">
        <v>0</v>
      </c>
      <c r="F178" s="19">
        <v>0</v>
      </c>
      <c r="G178" s="19">
        <v>0</v>
      </c>
      <c r="H178" s="19">
        <v>1</v>
      </c>
      <c r="I178" s="17">
        <v>2.779</v>
      </c>
      <c r="J178" s="17">
        <v>22.21</v>
      </c>
      <c r="K178" s="20">
        <v>4</v>
      </c>
      <c r="L178" s="20">
        <v>0</v>
      </c>
      <c r="M178" s="20">
        <v>0</v>
      </c>
      <c r="N178" s="20">
        <v>0</v>
      </c>
      <c r="O178" s="20">
        <v>0</v>
      </c>
      <c r="P178" s="20">
        <v>-3.33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399234</v>
      </c>
      <c r="B179" s="19" t="s">
        <v>258</v>
      </c>
      <c r="C179" s="19">
        <v>861.858</v>
      </c>
      <c r="D179" s="19">
        <v>935.225</v>
      </c>
      <c r="E179" s="19">
        <v>0</v>
      </c>
      <c r="F179" s="19">
        <v>0</v>
      </c>
      <c r="G179" s="19">
        <v>0</v>
      </c>
      <c r="H179" s="19">
        <v>1</v>
      </c>
      <c r="I179" s="17">
        <v>1.08</v>
      </c>
      <c r="J179" s="17">
        <v>8.84</v>
      </c>
      <c r="K179" s="20">
        <v>4</v>
      </c>
      <c r="L179" s="20">
        <v>1</v>
      </c>
      <c r="M179" s="20">
        <v>0</v>
      </c>
      <c r="N179" s="20">
        <v>1</v>
      </c>
      <c r="O179" s="20">
        <v>0</v>
      </c>
      <c r="P179" s="20">
        <v>-6.543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399236</v>
      </c>
      <c r="B180" s="19" t="s">
        <v>259</v>
      </c>
      <c r="C180" s="19">
        <v>1337.453</v>
      </c>
      <c r="D180" s="19">
        <v>1521.197</v>
      </c>
      <c r="E180" s="19">
        <v>0</v>
      </c>
      <c r="F180" s="19">
        <v>0</v>
      </c>
      <c r="G180" s="19">
        <v>0</v>
      </c>
      <c r="H180" s="19">
        <v>1</v>
      </c>
      <c r="I180" s="17">
        <v>2.076</v>
      </c>
      <c r="J180" s="17">
        <v>13.904</v>
      </c>
      <c r="K180" s="20">
        <v>4</v>
      </c>
      <c r="L180" s="20">
        <v>2</v>
      </c>
      <c r="M180" s="20">
        <v>0</v>
      </c>
      <c r="N180" s="20">
        <v>1</v>
      </c>
      <c r="O180" s="20">
        <v>0</v>
      </c>
      <c r="P180" s="20">
        <v>1.412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399249</v>
      </c>
      <c r="B181" s="19" t="s">
        <v>260</v>
      </c>
      <c r="C181" s="19">
        <v>2298.92</v>
      </c>
      <c r="D181" s="19">
        <v>2730.528</v>
      </c>
      <c r="E181" s="19">
        <v>0</v>
      </c>
      <c r="F181" s="19">
        <v>0</v>
      </c>
      <c r="G181" s="19">
        <v>0</v>
      </c>
      <c r="H181" s="19">
        <v>1</v>
      </c>
      <c r="I181" s="17">
        <v>2.857</v>
      </c>
      <c r="J181" s="17">
        <v>18.212</v>
      </c>
      <c r="K181" s="20">
        <v>4</v>
      </c>
      <c r="L181" s="20">
        <v>2</v>
      </c>
      <c r="M181" s="20">
        <v>0</v>
      </c>
      <c r="N181" s="20">
        <v>1</v>
      </c>
      <c r="O181" s="20">
        <v>0</v>
      </c>
      <c r="P181" s="20">
        <v>-5.674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399258</v>
      </c>
      <c r="B182" s="19" t="s">
        <v>261</v>
      </c>
      <c r="C182" s="19">
        <v>3166.984</v>
      </c>
      <c r="D182" s="19">
        <v>4127.23</v>
      </c>
      <c r="E182" s="19">
        <v>0</v>
      </c>
      <c r="F182" s="19">
        <v>0</v>
      </c>
      <c r="G182" s="19">
        <v>0</v>
      </c>
      <c r="H182" s="19">
        <v>1</v>
      </c>
      <c r="I182" s="17">
        <v>10.016</v>
      </c>
      <c r="J182" s="17">
        <v>30.952</v>
      </c>
      <c r="K182" s="20">
        <v>4</v>
      </c>
      <c r="L182" s="20">
        <v>1</v>
      </c>
      <c r="M182" s="20">
        <v>0</v>
      </c>
      <c r="N182" s="20">
        <v>0</v>
      </c>
      <c r="O182" s="20">
        <v>0</v>
      </c>
      <c r="P182" s="20">
        <v>-0.23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399259</v>
      </c>
      <c r="B183" s="19" t="s">
        <v>262</v>
      </c>
      <c r="C183" s="19">
        <v>3275.25</v>
      </c>
      <c r="D183" s="19">
        <v>4671.754</v>
      </c>
      <c r="E183" s="19">
        <v>0</v>
      </c>
      <c r="F183" s="19">
        <v>0</v>
      </c>
      <c r="G183" s="19">
        <v>0</v>
      </c>
      <c r="H183" s="19">
        <v>1</v>
      </c>
      <c r="I183" s="17">
        <v>10.494</v>
      </c>
      <c r="J183" s="17">
        <v>37.25</v>
      </c>
      <c r="K183" s="20">
        <v>2</v>
      </c>
      <c r="L183" s="20">
        <v>1</v>
      </c>
      <c r="M183" s="20">
        <v>0</v>
      </c>
      <c r="N183" s="20">
        <v>-1</v>
      </c>
      <c r="O183" s="20">
        <v>0</v>
      </c>
      <c r="P183" s="20">
        <v>21.78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399260</v>
      </c>
      <c r="B184" s="19" t="s">
        <v>263</v>
      </c>
      <c r="C184" s="19">
        <v>2686.658</v>
      </c>
      <c r="D184" s="19">
        <v>3559.96</v>
      </c>
      <c r="E184" s="19">
        <v>0</v>
      </c>
      <c r="F184" s="19">
        <v>0</v>
      </c>
      <c r="G184" s="19">
        <v>0</v>
      </c>
      <c r="H184" s="19">
        <v>1</v>
      </c>
      <c r="I184" s="17">
        <v>5.366</v>
      </c>
      <c r="J184" s="17">
        <v>28.581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-1.644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399261</v>
      </c>
      <c r="B185" s="19" t="s">
        <v>264</v>
      </c>
      <c r="C185" s="19">
        <v>3476.926</v>
      </c>
      <c r="D185" s="19">
        <v>5557.502</v>
      </c>
      <c r="E185" s="19">
        <v>0</v>
      </c>
      <c r="F185" s="19">
        <v>0</v>
      </c>
      <c r="G185" s="19">
        <v>0</v>
      </c>
      <c r="H185" s="19">
        <v>1</v>
      </c>
      <c r="I185" s="17">
        <v>8.004</v>
      </c>
      <c r="J185" s="17">
        <v>42.445</v>
      </c>
      <c r="K185" s="20">
        <v>4</v>
      </c>
      <c r="L185" s="20">
        <v>2</v>
      </c>
      <c r="M185" s="20">
        <v>0</v>
      </c>
      <c r="N185" s="20">
        <v>0</v>
      </c>
      <c r="O185" s="20">
        <v>0</v>
      </c>
      <c r="P185" s="20">
        <v>-2.834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399262</v>
      </c>
      <c r="B186" s="19" t="s">
        <v>265</v>
      </c>
      <c r="C186" s="19">
        <v>1879.15</v>
      </c>
      <c r="D186" s="19">
        <v>2757.148</v>
      </c>
      <c r="E186" s="19">
        <v>0</v>
      </c>
      <c r="F186" s="19">
        <v>0</v>
      </c>
      <c r="G186" s="19">
        <v>0</v>
      </c>
      <c r="H186" s="19">
        <v>1</v>
      </c>
      <c r="I186" s="17">
        <v>0.507</v>
      </c>
      <c r="J186" s="17">
        <v>32.19</v>
      </c>
      <c r="K186" s="20">
        <v>4</v>
      </c>
      <c r="L186" s="20">
        <v>1</v>
      </c>
      <c r="M186" s="20">
        <v>0</v>
      </c>
      <c r="N186" s="20">
        <v>0</v>
      </c>
      <c r="O186" s="20">
        <v>0</v>
      </c>
      <c r="P186" s="20">
        <v>-39.062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399263</v>
      </c>
      <c r="B187" s="19" t="s">
        <v>266</v>
      </c>
      <c r="C187" s="19">
        <v>2011.928</v>
      </c>
      <c r="D187" s="19">
        <v>3063.174</v>
      </c>
      <c r="E187" s="19">
        <v>0</v>
      </c>
      <c r="F187" s="19">
        <v>0</v>
      </c>
      <c r="G187" s="19">
        <v>0</v>
      </c>
      <c r="H187" s="19">
        <v>1</v>
      </c>
      <c r="I187" s="17">
        <v>1.212</v>
      </c>
      <c r="J187" s="17">
        <v>35.115</v>
      </c>
      <c r="K187" s="20">
        <v>4</v>
      </c>
      <c r="L187" s="20">
        <v>2</v>
      </c>
      <c r="M187" s="20">
        <v>0</v>
      </c>
      <c r="N187" s="20">
        <v>0</v>
      </c>
      <c r="O187" s="20">
        <v>0</v>
      </c>
      <c r="P187" s="20">
        <v>-25.483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399266</v>
      </c>
      <c r="B188" s="19" t="s">
        <v>267</v>
      </c>
      <c r="C188" s="19">
        <v>2240.413</v>
      </c>
      <c r="D188" s="19">
        <v>3351.795</v>
      </c>
      <c r="E188" s="19">
        <v>0</v>
      </c>
      <c r="F188" s="19">
        <v>0</v>
      </c>
      <c r="G188" s="19">
        <v>0</v>
      </c>
      <c r="H188" s="19">
        <v>1</v>
      </c>
      <c r="I188" s="17">
        <v>11.136</v>
      </c>
      <c r="J188" s="17">
        <v>40.601</v>
      </c>
      <c r="K188" s="20">
        <v>4</v>
      </c>
      <c r="L188" s="20">
        <v>2</v>
      </c>
      <c r="M188" s="20">
        <v>0</v>
      </c>
      <c r="N188" s="20">
        <v>0</v>
      </c>
      <c r="O188" s="20">
        <v>0</v>
      </c>
      <c r="P188" s="20">
        <v>2.124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399269</v>
      </c>
      <c r="B189" s="19" t="s">
        <v>268</v>
      </c>
      <c r="C189" s="19">
        <v>4553.436</v>
      </c>
      <c r="D189" s="19">
        <v>7288.568</v>
      </c>
      <c r="E189" s="19">
        <v>0</v>
      </c>
      <c r="F189" s="19">
        <v>0</v>
      </c>
      <c r="G189" s="19">
        <v>0</v>
      </c>
      <c r="H189" s="19">
        <v>1</v>
      </c>
      <c r="I189" s="17">
        <v>5.823</v>
      </c>
      <c r="J189" s="17">
        <v>41.164</v>
      </c>
      <c r="K189" s="20">
        <v>4</v>
      </c>
      <c r="L189" s="20">
        <v>2</v>
      </c>
      <c r="M189" s="20">
        <v>0</v>
      </c>
      <c r="N189" s="20">
        <v>0</v>
      </c>
      <c r="O189" s="20">
        <v>-1</v>
      </c>
      <c r="P189" s="20">
        <v>-2.719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399274</v>
      </c>
      <c r="B190" s="19" t="s">
        <v>269</v>
      </c>
      <c r="C190" s="19">
        <v>3939.734</v>
      </c>
      <c r="D190" s="19">
        <v>5644.653</v>
      </c>
      <c r="E190" s="19">
        <v>0</v>
      </c>
      <c r="F190" s="19">
        <v>0</v>
      </c>
      <c r="G190" s="19">
        <v>0</v>
      </c>
      <c r="H190" s="19">
        <v>1</v>
      </c>
      <c r="I190" s="17">
        <v>1.609</v>
      </c>
      <c r="J190" s="17">
        <v>31.327</v>
      </c>
      <c r="K190" s="20">
        <v>4</v>
      </c>
      <c r="L190" s="20">
        <v>2</v>
      </c>
      <c r="M190" s="20">
        <v>0</v>
      </c>
      <c r="N190" s="20">
        <v>1</v>
      </c>
      <c r="O190" s="20">
        <v>0</v>
      </c>
      <c r="P190" s="20">
        <v>-2.868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399276</v>
      </c>
      <c r="B191" s="19" t="s">
        <v>270</v>
      </c>
      <c r="C191" s="19">
        <v>4888.19</v>
      </c>
      <c r="D191" s="19">
        <v>7275.557</v>
      </c>
      <c r="E191" s="19">
        <v>0</v>
      </c>
      <c r="F191" s="19">
        <v>0</v>
      </c>
      <c r="G191" s="19">
        <v>0</v>
      </c>
      <c r="H191" s="19">
        <v>1</v>
      </c>
      <c r="I191" s="17">
        <v>7.768</v>
      </c>
      <c r="J191" s="17">
        <v>38.033</v>
      </c>
      <c r="K191" s="20">
        <v>4</v>
      </c>
      <c r="L191" s="20">
        <v>2</v>
      </c>
      <c r="M191" s="20">
        <v>0</v>
      </c>
      <c r="N191" s="20">
        <v>0</v>
      </c>
      <c r="O191" s="20">
        <v>-1</v>
      </c>
      <c r="P191" s="20">
        <v>-2.824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399278</v>
      </c>
      <c r="B192" s="19" t="s">
        <v>271</v>
      </c>
      <c r="C192" s="19">
        <v>1564.68</v>
      </c>
      <c r="D192" s="19">
        <v>2037.162</v>
      </c>
      <c r="E192" s="19">
        <v>0</v>
      </c>
      <c r="F192" s="19">
        <v>0</v>
      </c>
      <c r="G192" s="19">
        <v>0</v>
      </c>
      <c r="H192" s="19">
        <v>1</v>
      </c>
      <c r="I192" s="17">
        <v>4.08</v>
      </c>
      <c r="J192" s="17">
        <v>26.327</v>
      </c>
      <c r="K192" s="20">
        <v>4</v>
      </c>
      <c r="L192" s="20">
        <v>2</v>
      </c>
      <c r="M192" s="20">
        <v>0</v>
      </c>
      <c r="N192" s="20">
        <v>1</v>
      </c>
      <c r="O192" s="20">
        <v>0</v>
      </c>
      <c r="P192" s="20">
        <v>-0.787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399279</v>
      </c>
      <c r="B193" s="19" t="s">
        <v>272</v>
      </c>
      <c r="C193" s="19">
        <v>3198.293</v>
      </c>
      <c r="D193" s="19">
        <v>4697.089</v>
      </c>
      <c r="E193" s="19">
        <v>0</v>
      </c>
      <c r="F193" s="19">
        <v>0</v>
      </c>
      <c r="G193" s="19">
        <v>0</v>
      </c>
      <c r="H193" s="19">
        <v>1</v>
      </c>
      <c r="I193" s="17">
        <v>1.203</v>
      </c>
      <c r="J193" s="17">
        <v>32.728</v>
      </c>
      <c r="K193" s="20">
        <v>2</v>
      </c>
      <c r="L193" s="20">
        <v>2</v>
      </c>
      <c r="M193" s="20">
        <v>0</v>
      </c>
      <c r="N193" s="20">
        <v>-1</v>
      </c>
      <c r="O193" s="20">
        <v>0</v>
      </c>
      <c r="P193" s="20">
        <v>23.072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399281</v>
      </c>
      <c r="B194" s="19" t="s">
        <v>273</v>
      </c>
      <c r="C194" s="19">
        <v>3252.145</v>
      </c>
      <c r="D194" s="19">
        <v>4535.729</v>
      </c>
      <c r="E194" s="19">
        <v>0</v>
      </c>
      <c r="F194" s="19">
        <v>0</v>
      </c>
      <c r="G194" s="19">
        <v>0</v>
      </c>
      <c r="H194" s="19">
        <v>1</v>
      </c>
      <c r="I194" s="17">
        <v>1.476</v>
      </c>
      <c r="J194" s="17">
        <v>29.358</v>
      </c>
      <c r="K194" s="20">
        <v>4</v>
      </c>
      <c r="L194" s="20">
        <v>1</v>
      </c>
      <c r="M194" s="20">
        <v>0</v>
      </c>
      <c r="N194" s="20">
        <v>0</v>
      </c>
      <c r="O194" s="20">
        <v>-1</v>
      </c>
      <c r="P194" s="20">
        <v>-40.942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399285</v>
      </c>
      <c r="B195" s="19" t="s">
        <v>274</v>
      </c>
      <c r="C195" s="19">
        <v>4093.933</v>
      </c>
      <c r="D195" s="19">
        <v>5829.773</v>
      </c>
      <c r="E195" s="19">
        <v>0</v>
      </c>
      <c r="F195" s="19">
        <v>0</v>
      </c>
      <c r="G195" s="19">
        <v>0</v>
      </c>
      <c r="H195" s="19">
        <v>1</v>
      </c>
      <c r="I195" s="17">
        <v>1.511</v>
      </c>
      <c r="J195" s="17">
        <v>30.837</v>
      </c>
      <c r="K195" s="20">
        <v>4</v>
      </c>
      <c r="L195" s="20">
        <v>2</v>
      </c>
      <c r="M195" s="20">
        <v>0</v>
      </c>
      <c r="N195" s="20">
        <v>1</v>
      </c>
      <c r="O195" s="20">
        <v>0</v>
      </c>
      <c r="P195" s="20">
        <v>-2.357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399289</v>
      </c>
      <c r="B196" s="19" t="s">
        <v>275</v>
      </c>
      <c r="C196" s="19">
        <v>119.291</v>
      </c>
      <c r="D196" s="19">
        <v>120.17</v>
      </c>
      <c r="E196" s="19">
        <v>0</v>
      </c>
      <c r="F196" s="19">
        <v>0</v>
      </c>
      <c r="G196" s="19">
        <v>0</v>
      </c>
      <c r="H196" s="19">
        <v>1</v>
      </c>
      <c r="I196" s="17">
        <v>0.352</v>
      </c>
      <c r="J196" s="17">
        <v>1.081</v>
      </c>
      <c r="K196" s="20">
        <v>4</v>
      </c>
      <c r="L196" s="20">
        <v>2</v>
      </c>
      <c r="M196" s="20">
        <v>0</v>
      </c>
      <c r="N196" s="20">
        <v>0</v>
      </c>
      <c r="O196" s="20">
        <v>-1</v>
      </c>
      <c r="P196" s="20">
        <v>-3.207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399290</v>
      </c>
      <c r="B197" s="19" t="s">
        <v>276</v>
      </c>
      <c r="C197" s="19">
        <v>168.794</v>
      </c>
      <c r="D197" s="19">
        <v>188.847</v>
      </c>
      <c r="E197" s="19">
        <v>0</v>
      </c>
      <c r="F197" s="19">
        <v>0</v>
      </c>
      <c r="G197" s="19">
        <v>0</v>
      </c>
      <c r="H197" s="19">
        <v>1</v>
      </c>
      <c r="I197" s="17">
        <v>0.418</v>
      </c>
      <c r="J197" s="17">
        <v>10.992</v>
      </c>
      <c r="K197" s="20">
        <v>4</v>
      </c>
      <c r="L197" s="20">
        <v>2</v>
      </c>
      <c r="M197" s="20">
        <v>0</v>
      </c>
      <c r="N197" s="20">
        <v>1</v>
      </c>
      <c r="O197" s="20">
        <v>0</v>
      </c>
      <c r="P197" s="20">
        <v>-6.057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399291</v>
      </c>
      <c r="B198" s="19" t="s">
        <v>277</v>
      </c>
      <c r="C198" s="19">
        <v>3670.765</v>
      </c>
      <c r="D198" s="19">
        <v>4393.874</v>
      </c>
      <c r="E198" s="19">
        <v>0</v>
      </c>
      <c r="F198" s="19">
        <v>0</v>
      </c>
      <c r="G198" s="19">
        <v>0</v>
      </c>
      <c r="H198" s="19">
        <v>1</v>
      </c>
      <c r="I198" s="17">
        <v>1.278</v>
      </c>
      <c r="J198" s="17">
        <v>17.525</v>
      </c>
      <c r="K198" s="20">
        <v>2</v>
      </c>
      <c r="L198" s="20">
        <v>2</v>
      </c>
      <c r="M198" s="20">
        <v>0</v>
      </c>
      <c r="N198" s="20">
        <v>-1</v>
      </c>
      <c r="O198" s="20">
        <v>0</v>
      </c>
      <c r="P198" s="20">
        <v>15.08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399292</v>
      </c>
      <c r="B199" s="19" t="s">
        <v>278</v>
      </c>
      <c r="C199" s="19">
        <v>1143.146</v>
      </c>
      <c r="D199" s="19">
        <v>1429.483</v>
      </c>
      <c r="E199" s="19">
        <v>0</v>
      </c>
      <c r="F199" s="19">
        <v>0</v>
      </c>
      <c r="G199" s="19">
        <v>0</v>
      </c>
      <c r="H199" s="19">
        <v>1</v>
      </c>
      <c r="I199" s="17">
        <v>0.891</v>
      </c>
      <c r="J199" s="17">
        <v>20.744</v>
      </c>
      <c r="K199" s="20">
        <v>4</v>
      </c>
      <c r="L199" s="20">
        <v>2</v>
      </c>
      <c r="M199" s="20">
        <v>0</v>
      </c>
      <c r="N199" s="20">
        <v>0</v>
      </c>
      <c r="O199" s="20">
        <v>0</v>
      </c>
      <c r="P199" s="20">
        <v>-2.827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399293</v>
      </c>
      <c r="B200" s="19" t="s">
        <v>279</v>
      </c>
      <c r="C200" s="19">
        <v>4072.243</v>
      </c>
      <c r="D200" s="19">
        <v>6106.359</v>
      </c>
      <c r="E200" s="19">
        <v>0</v>
      </c>
      <c r="F200" s="19">
        <v>0</v>
      </c>
      <c r="G200" s="19">
        <v>0</v>
      </c>
      <c r="H200" s="19">
        <v>1</v>
      </c>
      <c r="I200" s="17">
        <v>4.991</v>
      </c>
      <c r="J200" s="17">
        <v>36.64</v>
      </c>
      <c r="K200" s="20">
        <v>0</v>
      </c>
      <c r="L200" s="20">
        <v>2</v>
      </c>
      <c r="M200" s="20">
        <v>1</v>
      </c>
      <c r="N200" s="20">
        <v>-1</v>
      </c>
      <c r="O200" s="20">
        <v>0</v>
      </c>
      <c r="P200" s="20">
        <v>-1.763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399294</v>
      </c>
      <c r="B201" s="19" t="s">
        <v>280</v>
      </c>
      <c r="C201" s="19">
        <v>2720.808</v>
      </c>
      <c r="D201" s="19">
        <v>3477.093</v>
      </c>
      <c r="E201" s="19">
        <v>0</v>
      </c>
      <c r="F201" s="19">
        <v>0</v>
      </c>
      <c r="G201" s="19">
        <v>0</v>
      </c>
      <c r="H201" s="19">
        <v>1</v>
      </c>
      <c r="I201" s="17">
        <v>5.259</v>
      </c>
      <c r="J201" s="17">
        <v>25.866</v>
      </c>
      <c r="K201" s="20">
        <v>3</v>
      </c>
      <c r="L201" s="20">
        <v>2</v>
      </c>
      <c r="M201" s="20">
        <v>0</v>
      </c>
      <c r="N201" s="20">
        <v>0</v>
      </c>
      <c r="O201" s="20">
        <v>0</v>
      </c>
      <c r="P201" s="20">
        <v>-8.679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399295</v>
      </c>
      <c r="B202" s="19" t="s">
        <v>281</v>
      </c>
      <c r="C202" s="19">
        <v>4336.612</v>
      </c>
      <c r="D202" s="19">
        <v>5478.07</v>
      </c>
      <c r="E202" s="19">
        <v>0</v>
      </c>
      <c r="F202" s="19">
        <v>0</v>
      </c>
      <c r="G202" s="19">
        <v>0</v>
      </c>
      <c r="H202" s="19">
        <v>1</v>
      </c>
      <c r="I202" s="17">
        <v>1.267</v>
      </c>
      <c r="J202" s="17">
        <v>21.84</v>
      </c>
      <c r="K202" s="20">
        <v>4</v>
      </c>
      <c r="L202" s="20">
        <v>2</v>
      </c>
      <c r="M202" s="20">
        <v>0</v>
      </c>
      <c r="N202" s="20">
        <v>0</v>
      </c>
      <c r="O202" s="20">
        <v>0</v>
      </c>
      <c r="P202" s="20">
        <v>-8.768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399296</v>
      </c>
      <c r="B203" s="19" t="s">
        <v>282</v>
      </c>
      <c r="C203" s="19">
        <v>4314.958</v>
      </c>
      <c r="D203" s="19">
        <v>5840.165</v>
      </c>
      <c r="E203" s="19">
        <v>0</v>
      </c>
      <c r="F203" s="19">
        <v>0</v>
      </c>
      <c r="G203" s="19">
        <v>0</v>
      </c>
      <c r="H203" s="19">
        <v>1</v>
      </c>
      <c r="I203" s="17">
        <v>0.593</v>
      </c>
      <c r="J203" s="17">
        <v>26.554</v>
      </c>
      <c r="K203" s="20">
        <v>4</v>
      </c>
      <c r="L203" s="20">
        <v>2</v>
      </c>
      <c r="M203" s="20">
        <v>0</v>
      </c>
      <c r="N203" s="20">
        <v>0</v>
      </c>
      <c r="O203" s="20">
        <v>0</v>
      </c>
      <c r="P203" s="20">
        <v>-2.386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399298</v>
      </c>
      <c r="B204" s="19" t="s">
        <v>283</v>
      </c>
      <c r="C204" s="19">
        <v>211.753</v>
      </c>
      <c r="D204" s="19">
        <v>212.83</v>
      </c>
      <c r="E204" s="19">
        <v>0</v>
      </c>
      <c r="F204" s="19">
        <v>0</v>
      </c>
      <c r="G204" s="19">
        <v>0</v>
      </c>
      <c r="H204" s="19">
        <v>1</v>
      </c>
      <c r="I204" s="17">
        <v>0.2</v>
      </c>
      <c r="J204" s="17">
        <v>0.705</v>
      </c>
      <c r="K204" s="20">
        <v>4</v>
      </c>
      <c r="L204" s="20">
        <v>2</v>
      </c>
      <c r="M204" s="20">
        <v>0</v>
      </c>
      <c r="N204" s="20">
        <v>1</v>
      </c>
      <c r="O204" s="20">
        <v>0</v>
      </c>
      <c r="P204" s="20">
        <v>-9.149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399299</v>
      </c>
      <c r="B205" s="19" t="s">
        <v>284</v>
      </c>
      <c r="C205" s="19">
        <v>243.569</v>
      </c>
      <c r="D205" s="19">
        <v>244.868</v>
      </c>
      <c r="E205" s="19">
        <v>0</v>
      </c>
      <c r="F205" s="19">
        <v>0</v>
      </c>
      <c r="G205" s="19">
        <v>0</v>
      </c>
      <c r="H205" s="19">
        <v>1</v>
      </c>
      <c r="I205" s="17">
        <v>0.177</v>
      </c>
      <c r="J205" s="17">
        <v>0.706</v>
      </c>
      <c r="K205" s="20">
        <v>4</v>
      </c>
      <c r="L205" s="20">
        <v>2</v>
      </c>
      <c r="M205" s="20">
        <v>0</v>
      </c>
      <c r="N205" s="20">
        <v>0</v>
      </c>
      <c r="O205" s="20">
        <v>-1</v>
      </c>
      <c r="P205" s="20">
        <v>-6.489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399300</v>
      </c>
      <c r="B206" s="19" t="s">
        <v>159</v>
      </c>
      <c r="C206" s="19">
        <v>3933.178</v>
      </c>
      <c r="D206" s="19">
        <v>4548.545</v>
      </c>
      <c r="E206" s="19">
        <v>0</v>
      </c>
      <c r="F206" s="19">
        <v>0</v>
      </c>
      <c r="G206" s="19">
        <v>0</v>
      </c>
      <c r="H206" s="19">
        <v>1</v>
      </c>
      <c r="I206" s="17">
        <v>1.985</v>
      </c>
      <c r="J206" s="17">
        <v>15.245</v>
      </c>
      <c r="K206" s="20">
        <v>4</v>
      </c>
      <c r="L206" s="20">
        <v>2</v>
      </c>
      <c r="M206" s="20">
        <v>0</v>
      </c>
      <c r="N206" s="20">
        <v>0</v>
      </c>
      <c r="O206" s="20">
        <v>-1</v>
      </c>
      <c r="P206" s="20">
        <v>-9.263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399301</v>
      </c>
      <c r="B207" s="19" t="s">
        <v>285</v>
      </c>
      <c r="C207" s="19">
        <v>215.573</v>
      </c>
      <c r="D207" s="19">
        <v>216.67</v>
      </c>
      <c r="E207" s="19">
        <v>0</v>
      </c>
      <c r="F207" s="19">
        <v>0</v>
      </c>
      <c r="G207" s="19">
        <v>0</v>
      </c>
      <c r="H207" s="19">
        <v>1</v>
      </c>
      <c r="I207" s="17">
        <v>0.2</v>
      </c>
      <c r="J207" s="17">
        <v>0.706</v>
      </c>
      <c r="K207" s="20">
        <v>4</v>
      </c>
      <c r="L207" s="20">
        <v>2</v>
      </c>
      <c r="M207" s="20">
        <v>0</v>
      </c>
      <c r="N207" s="20">
        <v>1</v>
      </c>
      <c r="O207" s="20">
        <v>0</v>
      </c>
      <c r="P207" s="20">
        <v>-10.834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399306</v>
      </c>
      <c r="B208" s="19" t="s">
        <v>286</v>
      </c>
      <c r="C208" s="19">
        <v>1502.674</v>
      </c>
      <c r="D208" s="19">
        <v>1808.603</v>
      </c>
      <c r="E208" s="19">
        <v>0</v>
      </c>
      <c r="F208" s="19">
        <v>0</v>
      </c>
      <c r="G208" s="19">
        <v>0</v>
      </c>
      <c r="H208" s="19">
        <v>1</v>
      </c>
      <c r="I208" s="17">
        <v>1.954</v>
      </c>
      <c r="J208" s="17">
        <v>18.538</v>
      </c>
      <c r="K208" s="20">
        <v>4</v>
      </c>
      <c r="L208" s="20">
        <v>2</v>
      </c>
      <c r="M208" s="20">
        <v>0</v>
      </c>
      <c r="N208" s="20">
        <v>1</v>
      </c>
      <c r="O208" s="20">
        <v>0</v>
      </c>
      <c r="P208" s="20">
        <v>-6.712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399310</v>
      </c>
      <c r="B209" s="19" t="s">
        <v>287</v>
      </c>
      <c r="C209" s="19">
        <v>6399.737</v>
      </c>
      <c r="D209" s="19">
        <v>7776.774</v>
      </c>
      <c r="E209" s="19">
        <v>0</v>
      </c>
      <c r="F209" s="19">
        <v>0</v>
      </c>
      <c r="G209" s="19">
        <v>0</v>
      </c>
      <c r="H209" s="19">
        <v>1</v>
      </c>
      <c r="I209" s="17">
        <v>3.247</v>
      </c>
      <c r="J209" s="17">
        <v>20.379</v>
      </c>
      <c r="K209" s="20">
        <v>4</v>
      </c>
      <c r="L209" s="20">
        <v>2</v>
      </c>
      <c r="M209" s="20">
        <v>0</v>
      </c>
      <c r="N209" s="20">
        <v>0</v>
      </c>
      <c r="O209" s="20">
        <v>-1</v>
      </c>
      <c r="P209" s="20">
        <v>-9.591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399311</v>
      </c>
      <c r="B210" s="19" t="s">
        <v>288</v>
      </c>
      <c r="C210" s="19">
        <v>4120.32</v>
      </c>
      <c r="D210" s="19">
        <v>4841.314</v>
      </c>
      <c r="E210" s="19">
        <v>0</v>
      </c>
      <c r="F210" s="19">
        <v>0</v>
      </c>
      <c r="G210" s="19">
        <v>0</v>
      </c>
      <c r="H210" s="19">
        <v>1</v>
      </c>
      <c r="I210" s="17">
        <v>1.961</v>
      </c>
      <c r="J210" s="17">
        <v>16.562</v>
      </c>
      <c r="K210" s="20">
        <v>4</v>
      </c>
      <c r="L210" s="20">
        <v>2</v>
      </c>
      <c r="M210" s="20">
        <v>0</v>
      </c>
      <c r="N210" s="20">
        <v>1</v>
      </c>
      <c r="O210" s="20">
        <v>0</v>
      </c>
      <c r="P210" s="20">
        <v>-9.032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399312</v>
      </c>
      <c r="B211" s="19" t="s">
        <v>289</v>
      </c>
      <c r="C211" s="19">
        <v>4417.719</v>
      </c>
      <c r="D211" s="19">
        <v>5324.026</v>
      </c>
      <c r="E211" s="19">
        <v>0</v>
      </c>
      <c r="F211" s="19">
        <v>0</v>
      </c>
      <c r="G211" s="19">
        <v>0</v>
      </c>
      <c r="H211" s="19">
        <v>1</v>
      </c>
      <c r="I211" s="17">
        <v>2.494</v>
      </c>
      <c r="J211" s="17">
        <v>19.092</v>
      </c>
      <c r="K211" s="20">
        <v>4</v>
      </c>
      <c r="L211" s="20">
        <v>1</v>
      </c>
      <c r="M211" s="20">
        <v>0</v>
      </c>
      <c r="N211" s="20">
        <v>0</v>
      </c>
      <c r="O211" s="20">
        <v>0</v>
      </c>
      <c r="P211" s="20">
        <v>-7.76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399313</v>
      </c>
      <c r="B212" s="19" t="s">
        <v>290</v>
      </c>
      <c r="C212" s="19">
        <v>4741.621</v>
      </c>
      <c r="D212" s="19">
        <v>5384.493</v>
      </c>
      <c r="E212" s="19">
        <v>0</v>
      </c>
      <c r="F212" s="19">
        <v>0</v>
      </c>
      <c r="G212" s="19">
        <v>0</v>
      </c>
      <c r="H212" s="19">
        <v>1</v>
      </c>
      <c r="I212" s="17">
        <v>1.694</v>
      </c>
      <c r="J212" s="17">
        <v>13.431</v>
      </c>
      <c r="K212" s="20">
        <v>4</v>
      </c>
      <c r="L212" s="20">
        <v>2</v>
      </c>
      <c r="M212" s="20">
        <v>0</v>
      </c>
      <c r="N212" s="20">
        <v>1</v>
      </c>
      <c r="O212" s="20">
        <v>0</v>
      </c>
      <c r="P212" s="20">
        <v>-2.058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399314</v>
      </c>
      <c r="B213" s="19" t="s">
        <v>291</v>
      </c>
      <c r="C213" s="19">
        <v>4371.378</v>
      </c>
      <c r="D213" s="19">
        <v>5038.502</v>
      </c>
      <c r="E213" s="19">
        <v>0</v>
      </c>
      <c r="F213" s="19">
        <v>0</v>
      </c>
      <c r="G213" s="19">
        <v>0</v>
      </c>
      <c r="H213" s="19">
        <v>1</v>
      </c>
      <c r="I213" s="17">
        <v>1.965</v>
      </c>
      <c r="J213" s="17">
        <v>14.946</v>
      </c>
      <c r="K213" s="20">
        <v>4</v>
      </c>
      <c r="L213" s="20">
        <v>2</v>
      </c>
      <c r="M213" s="20">
        <v>0</v>
      </c>
      <c r="N213" s="20">
        <v>0</v>
      </c>
      <c r="O213" s="20">
        <v>0</v>
      </c>
      <c r="P213" s="20">
        <v>-2.727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399315</v>
      </c>
      <c r="B214" s="19" t="s">
        <v>292</v>
      </c>
      <c r="C214" s="19">
        <v>3771.463</v>
      </c>
      <c r="D214" s="19">
        <v>4593.776</v>
      </c>
      <c r="E214" s="19">
        <v>0</v>
      </c>
      <c r="F214" s="19">
        <v>0</v>
      </c>
      <c r="G214" s="19">
        <v>0</v>
      </c>
      <c r="H214" s="19">
        <v>1</v>
      </c>
      <c r="I214" s="17">
        <v>1.996</v>
      </c>
      <c r="J214" s="17">
        <v>19.539</v>
      </c>
      <c r="K214" s="20">
        <v>4</v>
      </c>
      <c r="L214" s="20">
        <v>1</v>
      </c>
      <c r="M214" s="20">
        <v>-1</v>
      </c>
      <c r="N214" s="20">
        <v>0</v>
      </c>
      <c r="O214" s="20">
        <v>0</v>
      </c>
      <c r="P214" s="20">
        <v>2.62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399316</v>
      </c>
      <c r="B215" s="19" t="s">
        <v>293</v>
      </c>
      <c r="C215" s="19">
        <v>4826.904</v>
      </c>
      <c r="D215" s="19">
        <v>5841.321</v>
      </c>
      <c r="E215" s="19">
        <v>0</v>
      </c>
      <c r="F215" s="19">
        <v>0</v>
      </c>
      <c r="G215" s="19">
        <v>0</v>
      </c>
      <c r="H215" s="19">
        <v>1</v>
      </c>
      <c r="I215" s="17">
        <v>1.362</v>
      </c>
      <c r="J215" s="17">
        <v>18.492</v>
      </c>
      <c r="K215" s="20">
        <v>3</v>
      </c>
      <c r="L215" s="20">
        <v>2</v>
      </c>
      <c r="M215" s="20">
        <v>0</v>
      </c>
      <c r="N215" s="20">
        <v>-1</v>
      </c>
      <c r="O215" s="20">
        <v>0</v>
      </c>
      <c r="P215" s="20">
        <v>27.878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399317</v>
      </c>
      <c r="B216" s="19" t="s">
        <v>294</v>
      </c>
      <c r="C216" s="19">
        <v>5648.171</v>
      </c>
      <c r="D216" s="19">
        <v>6668.987</v>
      </c>
      <c r="E216" s="19">
        <v>0</v>
      </c>
      <c r="F216" s="19">
        <v>0</v>
      </c>
      <c r="G216" s="19">
        <v>0</v>
      </c>
      <c r="H216" s="19">
        <v>1</v>
      </c>
      <c r="I216" s="17">
        <v>1.585</v>
      </c>
      <c r="J216" s="17">
        <v>16.65</v>
      </c>
      <c r="K216" s="20">
        <v>2</v>
      </c>
      <c r="L216" s="20">
        <v>2</v>
      </c>
      <c r="M216" s="20">
        <v>0</v>
      </c>
      <c r="N216" s="20">
        <v>-1</v>
      </c>
      <c r="O216" s="20">
        <v>0</v>
      </c>
      <c r="P216" s="20">
        <v>15.255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399319</v>
      </c>
      <c r="B217" s="19" t="s">
        <v>295</v>
      </c>
      <c r="C217" s="19">
        <v>2377.101</v>
      </c>
      <c r="D217" s="19">
        <v>2917.52</v>
      </c>
      <c r="E217" s="19">
        <v>0</v>
      </c>
      <c r="F217" s="19">
        <v>0</v>
      </c>
      <c r="G217" s="19">
        <v>0</v>
      </c>
      <c r="H217" s="19">
        <v>1</v>
      </c>
      <c r="I217" s="17">
        <v>6.8</v>
      </c>
      <c r="J217" s="17">
        <v>24.064</v>
      </c>
      <c r="K217" s="20">
        <v>4</v>
      </c>
      <c r="L217" s="20">
        <v>0</v>
      </c>
      <c r="M217" s="20">
        <v>0</v>
      </c>
      <c r="N217" s="20">
        <v>0</v>
      </c>
      <c r="O217" s="20">
        <v>0</v>
      </c>
      <c r="P217" s="20">
        <v>-21.53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399322</v>
      </c>
      <c r="B218" s="19" t="s">
        <v>296</v>
      </c>
      <c r="C218" s="19">
        <v>8742.397</v>
      </c>
      <c r="D218" s="19">
        <v>9983.906</v>
      </c>
      <c r="E218" s="19">
        <v>0</v>
      </c>
      <c r="F218" s="19">
        <v>0</v>
      </c>
      <c r="G218" s="19">
        <v>0</v>
      </c>
      <c r="H218" s="19">
        <v>1</v>
      </c>
      <c r="I218" s="17">
        <v>4.383</v>
      </c>
      <c r="J218" s="17">
        <v>16.273</v>
      </c>
      <c r="K218" s="20">
        <v>4</v>
      </c>
      <c r="L218" s="20">
        <v>2</v>
      </c>
      <c r="M218" s="20">
        <v>0</v>
      </c>
      <c r="N218" s="20">
        <v>0</v>
      </c>
      <c r="O218" s="20">
        <v>0</v>
      </c>
      <c r="P218" s="20">
        <v>-16.959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399326</v>
      </c>
      <c r="B219" s="19" t="s">
        <v>297</v>
      </c>
      <c r="C219" s="19">
        <v>4190.849</v>
      </c>
      <c r="D219" s="19">
        <v>5684.965</v>
      </c>
      <c r="E219" s="19">
        <v>0</v>
      </c>
      <c r="F219" s="19">
        <v>0</v>
      </c>
      <c r="G219" s="19">
        <v>0</v>
      </c>
      <c r="H219" s="19">
        <v>1</v>
      </c>
      <c r="I219" s="17">
        <v>3.917</v>
      </c>
      <c r="J219" s="17">
        <v>29.169</v>
      </c>
      <c r="K219" s="20">
        <v>4</v>
      </c>
      <c r="L219" s="20">
        <v>2</v>
      </c>
      <c r="M219" s="20">
        <v>0</v>
      </c>
      <c r="N219" s="20">
        <v>0</v>
      </c>
      <c r="O219" s="20">
        <v>-1</v>
      </c>
      <c r="P219" s="20">
        <v>-40.497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399328</v>
      </c>
      <c r="B220" s="19" t="s">
        <v>298</v>
      </c>
      <c r="C220" s="19">
        <v>8661.646</v>
      </c>
      <c r="D220" s="19">
        <v>10713.756</v>
      </c>
      <c r="E220" s="19">
        <v>0</v>
      </c>
      <c r="F220" s="19">
        <v>0</v>
      </c>
      <c r="G220" s="19">
        <v>0</v>
      </c>
      <c r="H220" s="19">
        <v>1</v>
      </c>
      <c r="I220" s="17">
        <v>5.136</v>
      </c>
      <c r="J220" s="17">
        <v>23.306</v>
      </c>
      <c r="K220" s="20">
        <v>4</v>
      </c>
      <c r="L220" s="20">
        <v>2</v>
      </c>
      <c r="M220" s="20">
        <v>0</v>
      </c>
      <c r="N220" s="20">
        <v>1</v>
      </c>
      <c r="O220" s="20">
        <v>0</v>
      </c>
      <c r="P220" s="20">
        <v>-7.058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399330</v>
      </c>
      <c r="B221" s="19" t="s">
        <v>299</v>
      </c>
      <c r="C221" s="19">
        <v>4542.109</v>
      </c>
      <c r="D221" s="19">
        <v>5703.394</v>
      </c>
      <c r="E221" s="19">
        <v>0</v>
      </c>
      <c r="F221" s="19">
        <v>0</v>
      </c>
      <c r="G221" s="19">
        <v>0</v>
      </c>
      <c r="H221" s="19">
        <v>1</v>
      </c>
      <c r="I221" s="17">
        <v>2.97</v>
      </c>
      <c r="J221" s="17">
        <v>22.726</v>
      </c>
      <c r="K221" s="20">
        <v>4</v>
      </c>
      <c r="L221" s="20">
        <v>2</v>
      </c>
      <c r="M221" s="20">
        <v>0</v>
      </c>
      <c r="N221" s="20">
        <v>0</v>
      </c>
      <c r="O221" s="20">
        <v>0</v>
      </c>
      <c r="P221" s="20">
        <v>-10.54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399333</v>
      </c>
      <c r="B222" s="19" t="s">
        <v>300</v>
      </c>
      <c r="C222" s="19">
        <v>7876.064</v>
      </c>
      <c r="D222" s="19">
        <v>9742.068</v>
      </c>
      <c r="E222" s="19">
        <v>0</v>
      </c>
      <c r="F222" s="19">
        <v>0</v>
      </c>
      <c r="G222" s="19">
        <v>0</v>
      </c>
      <c r="H222" s="19">
        <v>1</v>
      </c>
      <c r="I222" s="17">
        <v>2.676</v>
      </c>
      <c r="J222" s="17">
        <v>21.317</v>
      </c>
      <c r="K222" s="20">
        <v>4</v>
      </c>
      <c r="L222" s="20">
        <v>2</v>
      </c>
      <c r="M222" s="20">
        <v>0</v>
      </c>
      <c r="N222" s="20">
        <v>0</v>
      </c>
      <c r="O222" s="20">
        <v>0</v>
      </c>
      <c r="P222" s="20">
        <v>-12.291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399337</v>
      </c>
      <c r="B223" s="19" t="s">
        <v>301</v>
      </c>
      <c r="C223" s="19">
        <v>4609.682</v>
      </c>
      <c r="D223" s="19">
        <v>6266.207</v>
      </c>
      <c r="E223" s="19">
        <v>0</v>
      </c>
      <c r="F223" s="19">
        <v>0</v>
      </c>
      <c r="G223" s="19">
        <v>0</v>
      </c>
      <c r="H223" s="19">
        <v>1</v>
      </c>
      <c r="I223" s="17">
        <v>5.046</v>
      </c>
      <c r="J223" s="17">
        <v>30.148</v>
      </c>
      <c r="K223" s="20">
        <v>4</v>
      </c>
      <c r="L223" s="20">
        <v>0</v>
      </c>
      <c r="M223" s="20">
        <v>0</v>
      </c>
      <c r="N223" s="20">
        <v>0</v>
      </c>
      <c r="O223" s="20">
        <v>0</v>
      </c>
      <c r="P223" s="20">
        <v>-9.506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399339</v>
      </c>
      <c r="B224" s="19" t="s">
        <v>302</v>
      </c>
      <c r="C224" s="19">
        <v>6755.036</v>
      </c>
      <c r="D224" s="19">
        <v>8919.79</v>
      </c>
      <c r="E224" s="19">
        <v>0</v>
      </c>
      <c r="F224" s="19">
        <v>0</v>
      </c>
      <c r="G224" s="19">
        <v>0</v>
      </c>
      <c r="H224" s="19">
        <v>1</v>
      </c>
      <c r="I224" s="17">
        <v>2.04</v>
      </c>
      <c r="J224" s="17">
        <v>25.814</v>
      </c>
      <c r="K224" s="20">
        <v>1</v>
      </c>
      <c r="L224" s="20">
        <v>2</v>
      </c>
      <c r="M224" s="20">
        <v>1</v>
      </c>
      <c r="N224" s="20">
        <v>-1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399341</v>
      </c>
      <c r="B225" s="19" t="s">
        <v>303</v>
      </c>
      <c r="C225" s="19">
        <v>1460.95</v>
      </c>
      <c r="D225" s="19">
        <v>1674.223</v>
      </c>
      <c r="E225" s="19">
        <v>0</v>
      </c>
      <c r="F225" s="19">
        <v>0</v>
      </c>
      <c r="G225" s="19">
        <v>0</v>
      </c>
      <c r="H225" s="19">
        <v>1</v>
      </c>
      <c r="I225" s="17">
        <v>2.163</v>
      </c>
      <c r="J225" s="17">
        <v>14.626</v>
      </c>
      <c r="K225" s="20">
        <v>4</v>
      </c>
      <c r="L225" s="20">
        <v>0</v>
      </c>
      <c r="M225" s="20">
        <v>0</v>
      </c>
      <c r="N225" s="20">
        <v>0</v>
      </c>
      <c r="O225" s="20">
        <v>0</v>
      </c>
      <c r="P225" s="20">
        <v>-12.981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399344</v>
      </c>
      <c r="B226" s="19" t="s">
        <v>304</v>
      </c>
      <c r="C226" s="19">
        <v>5717.013</v>
      </c>
      <c r="D226" s="19">
        <v>7237.283</v>
      </c>
      <c r="E226" s="19">
        <v>0</v>
      </c>
      <c r="F226" s="19">
        <v>0</v>
      </c>
      <c r="G226" s="19">
        <v>0</v>
      </c>
      <c r="H226" s="19">
        <v>1</v>
      </c>
      <c r="I226" s="17">
        <v>3.038</v>
      </c>
      <c r="J226" s="17">
        <v>23.406</v>
      </c>
      <c r="K226" s="20">
        <v>4</v>
      </c>
      <c r="L226" s="20">
        <v>2</v>
      </c>
      <c r="M226" s="20">
        <v>0</v>
      </c>
      <c r="N226" s="20">
        <v>1</v>
      </c>
      <c r="O226" s="20">
        <v>0</v>
      </c>
      <c r="P226" s="20">
        <v>-5.501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399346</v>
      </c>
      <c r="B227" s="19" t="s">
        <v>305</v>
      </c>
      <c r="C227" s="19">
        <v>2995.901</v>
      </c>
      <c r="D227" s="19">
        <v>4089.02</v>
      </c>
      <c r="E227" s="19">
        <v>0</v>
      </c>
      <c r="F227" s="19">
        <v>0</v>
      </c>
      <c r="G227" s="19">
        <v>0</v>
      </c>
      <c r="H227" s="19">
        <v>1</v>
      </c>
      <c r="I227" s="17">
        <v>6.7</v>
      </c>
      <c r="J227" s="17">
        <v>31.642</v>
      </c>
      <c r="K227" s="20">
        <v>4</v>
      </c>
      <c r="L227" s="20">
        <v>1</v>
      </c>
      <c r="M227" s="20">
        <v>0</v>
      </c>
      <c r="N227" s="20">
        <v>0</v>
      </c>
      <c r="O227" s="20">
        <v>0</v>
      </c>
      <c r="P227" s="20">
        <v>-5.997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399350</v>
      </c>
      <c r="B228" s="19" t="s">
        <v>306</v>
      </c>
      <c r="C228" s="19">
        <v>2104.878</v>
      </c>
      <c r="D228" s="19">
        <v>2744.173</v>
      </c>
      <c r="E228" s="19">
        <v>0</v>
      </c>
      <c r="F228" s="19">
        <v>0</v>
      </c>
      <c r="G228" s="19">
        <v>0</v>
      </c>
      <c r="H228" s="19">
        <v>1</v>
      </c>
      <c r="I228" s="17">
        <v>10.4</v>
      </c>
      <c r="J228" s="17">
        <v>31.274</v>
      </c>
      <c r="K228" s="20">
        <v>4</v>
      </c>
      <c r="L228" s="20">
        <v>1</v>
      </c>
      <c r="M228" s="20">
        <v>0</v>
      </c>
      <c r="N228" s="20">
        <v>0</v>
      </c>
      <c r="O228" s="20">
        <v>0</v>
      </c>
      <c r="P228" s="20">
        <v>-8.28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399351</v>
      </c>
      <c r="B229" s="19" t="s">
        <v>307</v>
      </c>
      <c r="C229" s="19">
        <v>8991.741</v>
      </c>
      <c r="D229" s="19">
        <v>10817.591</v>
      </c>
      <c r="E229" s="19">
        <v>0</v>
      </c>
      <c r="F229" s="19">
        <v>0</v>
      </c>
      <c r="G229" s="19">
        <v>0</v>
      </c>
      <c r="H229" s="19">
        <v>1</v>
      </c>
      <c r="I229" s="17">
        <v>1.027</v>
      </c>
      <c r="J229" s="17">
        <v>17.732</v>
      </c>
      <c r="K229" s="20">
        <v>4</v>
      </c>
      <c r="L229" s="20">
        <v>2</v>
      </c>
      <c r="M229" s="20">
        <v>0</v>
      </c>
      <c r="N229" s="20">
        <v>1</v>
      </c>
      <c r="O229" s="20">
        <v>0</v>
      </c>
      <c r="P229" s="20">
        <v>-2.215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399352</v>
      </c>
      <c r="B230" s="19" t="s">
        <v>308</v>
      </c>
      <c r="C230" s="19">
        <v>9149.224</v>
      </c>
      <c r="D230" s="19">
        <v>10891.717</v>
      </c>
      <c r="E230" s="19">
        <v>0</v>
      </c>
      <c r="F230" s="19">
        <v>0</v>
      </c>
      <c r="G230" s="19">
        <v>0</v>
      </c>
      <c r="H230" s="19">
        <v>1</v>
      </c>
      <c r="I230" s="17">
        <v>0.429</v>
      </c>
      <c r="J230" s="17">
        <v>16.359</v>
      </c>
      <c r="K230" s="20">
        <v>4</v>
      </c>
      <c r="L230" s="20">
        <v>2</v>
      </c>
      <c r="M230" s="20">
        <v>0</v>
      </c>
      <c r="N230" s="20">
        <v>0</v>
      </c>
      <c r="O230" s="20">
        <v>0</v>
      </c>
      <c r="P230" s="20">
        <v>-2.692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399354</v>
      </c>
      <c r="B231" s="19" t="s">
        <v>309</v>
      </c>
      <c r="C231" s="19">
        <v>7273.947</v>
      </c>
      <c r="D231" s="19">
        <v>8242.679</v>
      </c>
      <c r="E231" s="19">
        <v>0</v>
      </c>
      <c r="F231" s="19">
        <v>0</v>
      </c>
      <c r="G231" s="19">
        <v>0</v>
      </c>
      <c r="H231" s="19">
        <v>1</v>
      </c>
      <c r="I231" s="17">
        <v>2.468</v>
      </c>
      <c r="J231" s="17">
        <v>13.931</v>
      </c>
      <c r="K231" s="20">
        <v>4</v>
      </c>
      <c r="L231" s="20">
        <v>1</v>
      </c>
      <c r="M231" s="20">
        <v>0</v>
      </c>
      <c r="N231" s="20">
        <v>0</v>
      </c>
      <c r="O231" s="20">
        <v>0</v>
      </c>
      <c r="P231" s="20">
        <v>3.294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399357</v>
      </c>
      <c r="B232" s="19" t="s">
        <v>310</v>
      </c>
      <c r="C232" s="19">
        <v>3000.727</v>
      </c>
      <c r="D232" s="19">
        <v>3441.148</v>
      </c>
      <c r="E232" s="19">
        <v>0</v>
      </c>
      <c r="F232" s="19">
        <v>0</v>
      </c>
      <c r="G232" s="19">
        <v>0</v>
      </c>
      <c r="H232" s="19">
        <v>1</v>
      </c>
      <c r="I232" s="17">
        <v>2.013</v>
      </c>
      <c r="J232" s="17">
        <v>14.554</v>
      </c>
      <c r="K232" s="20">
        <v>3</v>
      </c>
      <c r="L232" s="20">
        <v>2</v>
      </c>
      <c r="M232" s="20">
        <v>0</v>
      </c>
      <c r="N232" s="20">
        <v>-1</v>
      </c>
      <c r="O232" s="20">
        <v>0</v>
      </c>
      <c r="P232" s="20">
        <v>25.197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399358</v>
      </c>
      <c r="B233" s="19" t="s">
        <v>311</v>
      </c>
      <c r="C233" s="19">
        <v>4252.899</v>
      </c>
      <c r="D233" s="19">
        <v>5279.706</v>
      </c>
      <c r="E233" s="19">
        <v>0</v>
      </c>
      <c r="F233" s="19">
        <v>0</v>
      </c>
      <c r="G233" s="19">
        <v>0</v>
      </c>
      <c r="H233" s="19">
        <v>1</v>
      </c>
      <c r="I233" s="17">
        <v>7.654</v>
      </c>
      <c r="J233" s="17">
        <v>25.613</v>
      </c>
      <c r="K233" s="20">
        <v>2</v>
      </c>
      <c r="L233" s="20">
        <v>2</v>
      </c>
      <c r="M233" s="20">
        <v>0</v>
      </c>
      <c r="N233" s="20">
        <v>-1</v>
      </c>
      <c r="O233" s="20">
        <v>0</v>
      </c>
      <c r="P233" s="20">
        <v>16.17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399362</v>
      </c>
      <c r="B234" s="19" t="s">
        <v>312</v>
      </c>
      <c r="C234" s="19">
        <v>6328.761</v>
      </c>
      <c r="D234" s="19">
        <v>8433.385</v>
      </c>
      <c r="E234" s="19">
        <v>0</v>
      </c>
      <c r="F234" s="19">
        <v>0</v>
      </c>
      <c r="G234" s="19">
        <v>0</v>
      </c>
      <c r="H234" s="19">
        <v>1</v>
      </c>
      <c r="I234" s="17">
        <v>3.439</v>
      </c>
      <c r="J234" s="17">
        <v>27.537</v>
      </c>
      <c r="K234" s="20">
        <v>4</v>
      </c>
      <c r="L234" s="20">
        <v>1</v>
      </c>
      <c r="M234" s="20">
        <v>0</v>
      </c>
      <c r="N234" s="20">
        <v>0</v>
      </c>
      <c r="O234" s="20">
        <v>0</v>
      </c>
      <c r="P234" s="20">
        <v>-19.161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399363</v>
      </c>
      <c r="B235" s="19" t="s">
        <v>313</v>
      </c>
      <c r="C235" s="19">
        <v>5308.473</v>
      </c>
      <c r="D235" s="19">
        <v>8863.931</v>
      </c>
      <c r="E235" s="19">
        <v>0</v>
      </c>
      <c r="F235" s="19">
        <v>0</v>
      </c>
      <c r="G235" s="19">
        <v>0</v>
      </c>
      <c r="H235" s="19">
        <v>1</v>
      </c>
      <c r="I235" s="17">
        <v>2.517</v>
      </c>
      <c r="J235" s="17">
        <v>41.619</v>
      </c>
      <c r="K235" s="20">
        <v>4</v>
      </c>
      <c r="L235" s="20">
        <v>2</v>
      </c>
      <c r="M235" s="20">
        <v>0</v>
      </c>
      <c r="N235" s="20">
        <v>0</v>
      </c>
      <c r="O235" s="20">
        <v>0</v>
      </c>
      <c r="P235" s="20">
        <v>-30.439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399364</v>
      </c>
      <c r="B236" s="19" t="s">
        <v>314</v>
      </c>
      <c r="C236" s="19">
        <v>8311.869</v>
      </c>
      <c r="D236" s="19">
        <v>10864.653</v>
      </c>
      <c r="E236" s="19">
        <v>0</v>
      </c>
      <c r="F236" s="19">
        <v>0</v>
      </c>
      <c r="G236" s="19">
        <v>0</v>
      </c>
      <c r="H236" s="19">
        <v>1</v>
      </c>
      <c r="I236" s="17">
        <v>0.89</v>
      </c>
      <c r="J236" s="17">
        <v>24.177</v>
      </c>
      <c r="K236" s="20">
        <v>4</v>
      </c>
      <c r="L236" s="20">
        <v>2</v>
      </c>
      <c r="M236" s="20">
        <v>0</v>
      </c>
      <c r="N236" s="20">
        <v>0</v>
      </c>
      <c r="O236" s="20">
        <v>-1</v>
      </c>
      <c r="P236" s="20">
        <v>-47.832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399365</v>
      </c>
      <c r="B237" s="19" t="s">
        <v>315</v>
      </c>
      <c r="C237" s="19">
        <v>11604.684</v>
      </c>
      <c r="D237" s="19">
        <v>12776.933</v>
      </c>
      <c r="E237" s="19">
        <v>0</v>
      </c>
      <c r="F237" s="19">
        <v>0</v>
      </c>
      <c r="G237" s="19">
        <v>0</v>
      </c>
      <c r="H237" s="19">
        <v>1</v>
      </c>
      <c r="I237" s="17">
        <v>0.318</v>
      </c>
      <c r="J237" s="17">
        <v>9.463</v>
      </c>
      <c r="K237" s="20">
        <v>4</v>
      </c>
      <c r="L237" s="20">
        <v>2</v>
      </c>
      <c r="M237" s="20">
        <v>0</v>
      </c>
      <c r="N237" s="20">
        <v>1</v>
      </c>
      <c r="O237" s="20">
        <v>0</v>
      </c>
      <c r="P237" s="20">
        <v>-7.118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399366</v>
      </c>
      <c r="B238" s="19" t="s">
        <v>316</v>
      </c>
      <c r="C238" s="19">
        <v>1622.827</v>
      </c>
      <c r="D238" s="19">
        <v>2364.582</v>
      </c>
      <c r="E238" s="19">
        <v>0</v>
      </c>
      <c r="F238" s="19">
        <v>0</v>
      </c>
      <c r="G238" s="19">
        <v>0</v>
      </c>
      <c r="H238" s="19">
        <v>1</v>
      </c>
      <c r="I238" s="17">
        <v>8.191</v>
      </c>
      <c r="J238" s="17">
        <v>36.991</v>
      </c>
      <c r="K238" s="20">
        <v>4</v>
      </c>
      <c r="L238" s="20">
        <v>2</v>
      </c>
      <c r="M238" s="20">
        <v>0</v>
      </c>
      <c r="N238" s="20">
        <v>1</v>
      </c>
      <c r="O238" s="20">
        <v>0</v>
      </c>
      <c r="P238" s="20">
        <v>1.154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399370</v>
      </c>
      <c r="B239" s="19" t="s">
        <v>317</v>
      </c>
      <c r="C239" s="19">
        <v>3816.119</v>
      </c>
      <c r="D239" s="19">
        <v>4809.294</v>
      </c>
      <c r="E239" s="19">
        <v>0</v>
      </c>
      <c r="F239" s="19">
        <v>0</v>
      </c>
      <c r="G239" s="19">
        <v>0</v>
      </c>
      <c r="H239" s="19">
        <v>1</v>
      </c>
      <c r="I239" s="17">
        <v>3.989</v>
      </c>
      <c r="J239" s="17">
        <v>23.816</v>
      </c>
      <c r="K239" s="20">
        <v>4</v>
      </c>
      <c r="L239" s="20">
        <v>1</v>
      </c>
      <c r="M239" s="20">
        <v>0</v>
      </c>
      <c r="N239" s="20">
        <v>0</v>
      </c>
      <c r="O239" s="20">
        <v>0</v>
      </c>
      <c r="P239" s="20">
        <v>10.089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399372</v>
      </c>
      <c r="B240" s="19" t="s">
        <v>318</v>
      </c>
      <c r="C240" s="19">
        <v>3981.226</v>
      </c>
      <c r="D240" s="19">
        <v>5054.085</v>
      </c>
      <c r="E240" s="19">
        <v>0</v>
      </c>
      <c r="F240" s="19">
        <v>0</v>
      </c>
      <c r="G240" s="19">
        <v>0</v>
      </c>
      <c r="H240" s="19">
        <v>1</v>
      </c>
      <c r="I240" s="17">
        <v>4.582</v>
      </c>
      <c r="J240" s="17">
        <v>24.837</v>
      </c>
      <c r="K240" s="20">
        <v>4</v>
      </c>
      <c r="L240" s="20">
        <v>2</v>
      </c>
      <c r="M240" s="20">
        <v>0</v>
      </c>
      <c r="N240" s="20">
        <v>1</v>
      </c>
      <c r="O240" s="20">
        <v>0</v>
      </c>
      <c r="P240" s="20">
        <v>-7.291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399374</v>
      </c>
      <c r="B241" s="19" t="s">
        <v>319</v>
      </c>
      <c r="C241" s="19">
        <v>3475.362</v>
      </c>
      <c r="D241" s="19">
        <v>4261.764</v>
      </c>
      <c r="E241" s="19">
        <v>0</v>
      </c>
      <c r="F241" s="19">
        <v>0</v>
      </c>
      <c r="G241" s="19">
        <v>0</v>
      </c>
      <c r="H241" s="19">
        <v>1</v>
      </c>
      <c r="I241" s="17">
        <v>3.117</v>
      </c>
      <c r="J241" s="17">
        <v>20.995</v>
      </c>
      <c r="K241" s="20">
        <v>4</v>
      </c>
      <c r="L241" s="20">
        <v>2</v>
      </c>
      <c r="M241" s="20">
        <v>0</v>
      </c>
      <c r="N241" s="20">
        <v>0</v>
      </c>
      <c r="O241" s="20">
        <v>0</v>
      </c>
      <c r="P241" s="20">
        <v>-1.804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399375</v>
      </c>
      <c r="B242" s="19" t="s">
        <v>320</v>
      </c>
      <c r="C242" s="19">
        <v>4969.168</v>
      </c>
      <c r="D242" s="19">
        <v>5594.25</v>
      </c>
      <c r="E242" s="19">
        <v>0</v>
      </c>
      <c r="F242" s="19">
        <v>0</v>
      </c>
      <c r="G242" s="19">
        <v>0</v>
      </c>
      <c r="H242" s="19">
        <v>1</v>
      </c>
      <c r="I242" s="17">
        <v>2.909</v>
      </c>
      <c r="J242" s="17">
        <v>13.757</v>
      </c>
      <c r="K242" s="20">
        <v>3</v>
      </c>
      <c r="L242" s="20">
        <v>0</v>
      </c>
      <c r="M242" s="20">
        <v>1</v>
      </c>
      <c r="N242" s="20">
        <v>-1</v>
      </c>
      <c r="O242" s="20">
        <v>0</v>
      </c>
      <c r="P242" s="20">
        <v>1.053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399376</v>
      </c>
      <c r="B243" s="19" t="s">
        <v>321</v>
      </c>
      <c r="C243" s="19">
        <v>4671.497</v>
      </c>
      <c r="D243" s="19">
        <v>5983.781</v>
      </c>
      <c r="E243" s="19">
        <v>0</v>
      </c>
      <c r="F243" s="19">
        <v>0</v>
      </c>
      <c r="G243" s="19">
        <v>0</v>
      </c>
      <c r="H243" s="19">
        <v>1</v>
      </c>
      <c r="I243" s="17">
        <v>2.241</v>
      </c>
      <c r="J243" s="17">
        <v>23.681</v>
      </c>
      <c r="K243" s="20">
        <v>3</v>
      </c>
      <c r="L243" s="20">
        <v>2</v>
      </c>
      <c r="M243" s="20">
        <v>0</v>
      </c>
      <c r="N243" s="20">
        <v>0</v>
      </c>
      <c r="O243" s="20">
        <v>0</v>
      </c>
      <c r="P243" s="20">
        <v>3.102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399377</v>
      </c>
      <c r="B244" s="19" t="s">
        <v>322</v>
      </c>
      <c r="C244" s="19">
        <v>6534.988</v>
      </c>
      <c r="D244" s="19">
        <v>7527.169</v>
      </c>
      <c r="E244" s="19">
        <v>0</v>
      </c>
      <c r="F244" s="19">
        <v>0</v>
      </c>
      <c r="G244" s="19">
        <v>0</v>
      </c>
      <c r="H244" s="19">
        <v>1</v>
      </c>
      <c r="I244" s="17">
        <v>2.052</v>
      </c>
      <c r="J244" s="17">
        <v>14.963</v>
      </c>
      <c r="K244" s="20">
        <v>3</v>
      </c>
      <c r="L244" s="20">
        <v>0</v>
      </c>
      <c r="M244" s="20">
        <v>0</v>
      </c>
      <c r="N244" s="20">
        <v>0</v>
      </c>
      <c r="O244" s="20">
        <v>0</v>
      </c>
      <c r="P244" s="20">
        <v>0.642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399378</v>
      </c>
      <c r="B245" s="19" t="s">
        <v>323</v>
      </c>
      <c r="C245" s="19">
        <v>2417.912</v>
      </c>
      <c r="D245" s="19">
        <v>2829.883</v>
      </c>
      <c r="E245" s="19">
        <v>0</v>
      </c>
      <c r="F245" s="19">
        <v>0</v>
      </c>
      <c r="G245" s="19">
        <v>0</v>
      </c>
      <c r="H245" s="19">
        <v>1</v>
      </c>
      <c r="I245" s="17">
        <v>3.043</v>
      </c>
      <c r="J245" s="17">
        <v>17.158</v>
      </c>
      <c r="K245" s="20">
        <v>4</v>
      </c>
      <c r="L245" s="20">
        <v>2</v>
      </c>
      <c r="M245" s="20">
        <v>0</v>
      </c>
      <c r="N245" s="20">
        <v>1</v>
      </c>
      <c r="O245" s="20">
        <v>0</v>
      </c>
      <c r="P245" s="20">
        <v>-29.655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399379</v>
      </c>
      <c r="B246" s="19" t="s">
        <v>324</v>
      </c>
      <c r="C246" s="19">
        <v>7849.522</v>
      </c>
      <c r="D246" s="19">
        <v>9156.301</v>
      </c>
      <c r="E246" s="19">
        <v>0</v>
      </c>
      <c r="F246" s="19">
        <v>0</v>
      </c>
      <c r="G246" s="19">
        <v>0</v>
      </c>
      <c r="H246" s="19">
        <v>1</v>
      </c>
      <c r="I246" s="17">
        <v>1.652</v>
      </c>
      <c r="J246" s="17">
        <v>15.688</v>
      </c>
      <c r="K246" s="20">
        <v>4</v>
      </c>
      <c r="L246" s="20">
        <v>2</v>
      </c>
      <c r="M246" s="20">
        <v>0</v>
      </c>
      <c r="N246" s="20">
        <v>1</v>
      </c>
      <c r="O246" s="20">
        <v>0</v>
      </c>
      <c r="P246" s="20">
        <v>-7.065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399380</v>
      </c>
      <c r="B247" s="19" t="s">
        <v>325</v>
      </c>
      <c r="C247" s="19">
        <v>1542.183</v>
      </c>
      <c r="D247" s="19">
        <v>1812.461</v>
      </c>
      <c r="E247" s="19">
        <v>0</v>
      </c>
      <c r="F247" s="19">
        <v>0</v>
      </c>
      <c r="G247" s="19">
        <v>0</v>
      </c>
      <c r="H247" s="19">
        <v>1</v>
      </c>
      <c r="I247" s="17">
        <v>1.744</v>
      </c>
      <c r="J247" s="17">
        <v>16.396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399381</v>
      </c>
      <c r="B248" s="19" t="s">
        <v>326</v>
      </c>
      <c r="C248" s="19">
        <v>2729.258</v>
      </c>
      <c r="D248" s="19">
        <v>2969.948</v>
      </c>
      <c r="E248" s="19">
        <v>0</v>
      </c>
      <c r="F248" s="19">
        <v>0</v>
      </c>
      <c r="G248" s="19">
        <v>0</v>
      </c>
      <c r="H248" s="19">
        <v>1</v>
      </c>
      <c r="I248" s="17">
        <v>1.093</v>
      </c>
      <c r="J248" s="17">
        <v>9.109</v>
      </c>
      <c r="K248" s="20">
        <v>4</v>
      </c>
      <c r="L248" s="20">
        <v>2</v>
      </c>
      <c r="M248" s="20">
        <v>0</v>
      </c>
      <c r="N248" s="20">
        <v>0</v>
      </c>
      <c r="O248" s="20">
        <v>0</v>
      </c>
      <c r="P248" s="20">
        <v>-36.167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399382</v>
      </c>
      <c r="B249" s="19" t="s">
        <v>327</v>
      </c>
      <c r="C249" s="19">
        <v>2526.897</v>
      </c>
      <c r="D249" s="19">
        <v>3263.4</v>
      </c>
      <c r="E249" s="19">
        <v>0</v>
      </c>
      <c r="F249" s="19">
        <v>0</v>
      </c>
      <c r="G249" s="19">
        <v>0</v>
      </c>
      <c r="H249" s="19">
        <v>1</v>
      </c>
      <c r="I249" s="17">
        <v>5.971</v>
      </c>
      <c r="J249" s="17">
        <v>27.192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-11.11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399383</v>
      </c>
      <c r="B250" s="19" t="s">
        <v>328</v>
      </c>
      <c r="C250" s="19">
        <v>2334.78</v>
      </c>
      <c r="D250" s="19">
        <v>2826.556</v>
      </c>
      <c r="E250" s="19">
        <v>0</v>
      </c>
      <c r="F250" s="19">
        <v>0</v>
      </c>
      <c r="G250" s="19">
        <v>0</v>
      </c>
      <c r="H250" s="19">
        <v>1</v>
      </c>
      <c r="I250" s="17">
        <v>5.397</v>
      </c>
      <c r="J250" s="17">
        <v>21.857</v>
      </c>
      <c r="K250" s="20">
        <v>4</v>
      </c>
      <c r="L250" s="20">
        <v>2</v>
      </c>
      <c r="M250" s="20">
        <v>0</v>
      </c>
      <c r="N250" s="20">
        <v>1</v>
      </c>
      <c r="O250" s="20">
        <v>0</v>
      </c>
      <c r="P250" s="20">
        <v>-5.931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399388</v>
      </c>
      <c r="B251" s="19" t="s">
        <v>329</v>
      </c>
      <c r="C251" s="19">
        <v>4647.237</v>
      </c>
      <c r="D251" s="19">
        <v>6491.54</v>
      </c>
      <c r="E251" s="19">
        <v>0</v>
      </c>
      <c r="F251" s="19">
        <v>0</v>
      </c>
      <c r="G251" s="19">
        <v>0</v>
      </c>
      <c r="H251" s="19">
        <v>1</v>
      </c>
      <c r="I251" s="17">
        <v>1.447</v>
      </c>
      <c r="J251" s="17">
        <v>29.447</v>
      </c>
      <c r="K251" s="20">
        <v>4</v>
      </c>
      <c r="L251" s="20">
        <v>2</v>
      </c>
      <c r="M251" s="20">
        <v>0</v>
      </c>
      <c r="N251" s="20">
        <v>0</v>
      </c>
      <c r="O251" s="20">
        <v>0</v>
      </c>
      <c r="P251" s="20">
        <v>-10.65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399390</v>
      </c>
      <c r="B252" s="19" t="s">
        <v>330</v>
      </c>
      <c r="C252" s="19">
        <v>2547.468</v>
      </c>
      <c r="D252" s="19">
        <v>2694.919</v>
      </c>
      <c r="E252" s="19">
        <v>0</v>
      </c>
      <c r="F252" s="19">
        <v>0</v>
      </c>
      <c r="G252" s="19">
        <v>0</v>
      </c>
      <c r="H252" s="19">
        <v>1</v>
      </c>
      <c r="I252" s="17">
        <v>1.532</v>
      </c>
      <c r="J252" s="17">
        <v>6.92</v>
      </c>
      <c r="K252" s="20">
        <v>4</v>
      </c>
      <c r="L252" s="20">
        <v>2</v>
      </c>
      <c r="M252" s="20">
        <v>0</v>
      </c>
      <c r="N252" s="20">
        <v>0</v>
      </c>
      <c r="O252" s="20">
        <v>0</v>
      </c>
      <c r="P252" s="20">
        <v>-11.046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399392</v>
      </c>
      <c r="B253" s="19" t="s">
        <v>331</v>
      </c>
      <c r="C253" s="19">
        <v>2382.141</v>
      </c>
      <c r="D253" s="19">
        <v>3001.004</v>
      </c>
      <c r="E253" s="19">
        <v>0</v>
      </c>
      <c r="F253" s="19">
        <v>0</v>
      </c>
      <c r="G253" s="19">
        <v>0</v>
      </c>
      <c r="H253" s="19">
        <v>1</v>
      </c>
      <c r="I253" s="17">
        <v>1.636</v>
      </c>
      <c r="J253" s="17">
        <v>21.92</v>
      </c>
      <c r="K253" s="20">
        <v>4</v>
      </c>
      <c r="L253" s="20">
        <v>1</v>
      </c>
      <c r="M253" s="20">
        <v>0</v>
      </c>
      <c r="N253" s="20">
        <v>1</v>
      </c>
      <c r="O253" s="20">
        <v>0</v>
      </c>
      <c r="P253" s="20">
        <v>-4.003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399395</v>
      </c>
      <c r="B254" s="19" t="s">
        <v>332</v>
      </c>
      <c r="C254" s="19">
        <v>5692.318</v>
      </c>
      <c r="D254" s="19">
        <v>8019.437</v>
      </c>
      <c r="E254" s="19">
        <v>0</v>
      </c>
      <c r="F254" s="19">
        <v>0</v>
      </c>
      <c r="G254" s="19">
        <v>0</v>
      </c>
      <c r="H254" s="19">
        <v>1</v>
      </c>
      <c r="I254" s="17">
        <v>9.204</v>
      </c>
      <c r="J254" s="17">
        <v>35.551</v>
      </c>
      <c r="K254" s="20">
        <v>4</v>
      </c>
      <c r="L254" s="20">
        <v>2</v>
      </c>
      <c r="M254" s="20">
        <v>0</v>
      </c>
      <c r="N254" s="20">
        <v>1</v>
      </c>
      <c r="O254" s="20">
        <v>-1</v>
      </c>
      <c r="P254" s="20">
        <v>-10.25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399399</v>
      </c>
      <c r="B255" s="19" t="s">
        <v>333</v>
      </c>
      <c r="C255" s="19">
        <v>7033.768</v>
      </c>
      <c r="D255" s="19">
        <v>8047.913</v>
      </c>
      <c r="E255" s="19">
        <v>0</v>
      </c>
      <c r="F255" s="19">
        <v>0</v>
      </c>
      <c r="G255" s="19">
        <v>0</v>
      </c>
      <c r="H255" s="19">
        <v>1</v>
      </c>
      <c r="I255" s="17">
        <v>2.899</v>
      </c>
      <c r="J255" s="17">
        <v>15.135</v>
      </c>
      <c r="K255" s="20">
        <v>4</v>
      </c>
      <c r="L255" s="20">
        <v>1</v>
      </c>
      <c r="M255" s="20">
        <v>0</v>
      </c>
      <c r="N255" s="20">
        <v>0</v>
      </c>
      <c r="O255" s="20">
        <v>0</v>
      </c>
      <c r="P255" s="20">
        <v>-22.456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399400</v>
      </c>
      <c r="B256" s="19" t="s">
        <v>334</v>
      </c>
      <c r="C256" s="19">
        <v>3511.917</v>
      </c>
      <c r="D256" s="19">
        <v>4102.407</v>
      </c>
      <c r="E256" s="19">
        <v>0</v>
      </c>
      <c r="F256" s="19">
        <v>0</v>
      </c>
      <c r="G256" s="19">
        <v>0</v>
      </c>
      <c r="H256" s="19">
        <v>1</v>
      </c>
      <c r="I256" s="17">
        <v>2.031</v>
      </c>
      <c r="J256" s="17">
        <v>16.132</v>
      </c>
      <c r="K256" s="20">
        <v>4</v>
      </c>
      <c r="L256" s="20">
        <v>2</v>
      </c>
      <c r="M256" s="20">
        <v>0</v>
      </c>
      <c r="N256" s="20">
        <v>1</v>
      </c>
      <c r="O256" s="20">
        <v>0</v>
      </c>
      <c r="P256" s="20">
        <v>0.285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399401</v>
      </c>
      <c r="B257" s="19" t="s">
        <v>335</v>
      </c>
      <c r="C257" s="19">
        <v>3836.484</v>
      </c>
      <c r="D257" s="19">
        <v>4655.503</v>
      </c>
      <c r="E257" s="19">
        <v>0</v>
      </c>
      <c r="F257" s="19">
        <v>0</v>
      </c>
      <c r="G257" s="19">
        <v>0</v>
      </c>
      <c r="H257" s="19">
        <v>1</v>
      </c>
      <c r="I257" s="17">
        <v>1.763</v>
      </c>
      <c r="J257" s="17">
        <v>19.045</v>
      </c>
      <c r="K257" s="20">
        <v>2</v>
      </c>
      <c r="L257" s="20">
        <v>2</v>
      </c>
      <c r="M257" s="20">
        <v>0</v>
      </c>
      <c r="N257" s="20">
        <v>-1</v>
      </c>
      <c r="O257" s="20">
        <v>0</v>
      </c>
      <c r="P257" s="20">
        <v>24.339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399402</v>
      </c>
      <c r="B258" s="19" t="s">
        <v>336</v>
      </c>
      <c r="C258" s="19">
        <v>3011.646</v>
      </c>
      <c r="D258" s="19">
        <v>3623.953</v>
      </c>
      <c r="E258" s="19">
        <v>0</v>
      </c>
      <c r="F258" s="19">
        <v>0</v>
      </c>
      <c r="G258" s="19">
        <v>0</v>
      </c>
      <c r="H258" s="19">
        <v>1</v>
      </c>
      <c r="I258" s="17">
        <v>4.346</v>
      </c>
      <c r="J258" s="17">
        <v>20.507</v>
      </c>
      <c r="K258" s="20">
        <v>4</v>
      </c>
      <c r="L258" s="20">
        <v>2</v>
      </c>
      <c r="M258" s="20">
        <v>0</v>
      </c>
      <c r="N258" s="20">
        <v>1</v>
      </c>
      <c r="O258" s="20">
        <v>0</v>
      </c>
      <c r="P258" s="20">
        <v>-4.225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399404</v>
      </c>
      <c r="B259" s="19" t="s">
        <v>337</v>
      </c>
      <c r="C259" s="19">
        <v>6073.034</v>
      </c>
      <c r="D259" s="19">
        <v>6681.427</v>
      </c>
      <c r="E259" s="19">
        <v>0</v>
      </c>
      <c r="F259" s="19">
        <v>0</v>
      </c>
      <c r="G259" s="19">
        <v>0</v>
      </c>
      <c r="H259" s="19">
        <v>1</v>
      </c>
      <c r="I259" s="17">
        <v>1.799</v>
      </c>
      <c r="J259" s="17">
        <v>10.741</v>
      </c>
      <c r="K259" s="20">
        <v>4</v>
      </c>
      <c r="L259" s="20">
        <v>1</v>
      </c>
      <c r="M259" s="20">
        <v>0</v>
      </c>
      <c r="N259" s="20">
        <v>0</v>
      </c>
      <c r="O259" s="20">
        <v>0</v>
      </c>
      <c r="P259" s="20">
        <v>-10.391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399405</v>
      </c>
      <c r="B260" s="19" t="s">
        <v>338</v>
      </c>
      <c r="C260" s="19">
        <v>2190.729</v>
      </c>
      <c r="D260" s="19">
        <v>3041.505</v>
      </c>
      <c r="E260" s="19">
        <v>0</v>
      </c>
      <c r="F260" s="19">
        <v>0</v>
      </c>
      <c r="G260" s="19">
        <v>0</v>
      </c>
      <c r="H260" s="19">
        <v>1</v>
      </c>
      <c r="I260" s="17">
        <v>5.249</v>
      </c>
      <c r="J260" s="17">
        <v>31.753</v>
      </c>
      <c r="K260" s="20">
        <v>4</v>
      </c>
      <c r="L260" s="20">
        <v>2</v>
      </c>
      <c r="M260" s="20">
        <v>0</v>
      </c>
      <c r="N260" s="20">
        <v>0</v>
      </c>
      <c r="O260" s="20">
        <v>0</v>
      </c>
      <c r="P260" s="20">
        <v>-6.022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399406</v>
      </c>
      <c r="B261" s="19" t="s">
        <v>339</v>
      </c>
      <c r="C261" s="19">
        <v>12287.366</v>
      </c>
      <c r="D261" s="19">
        <v>13342.269</v>
      </c>
      <c r="E261" s="19">
        <v>0</v>
      </c>
      <c r="F261" s="19">
        <v>0</v>
      </c>
      <c r="G261" s="19">
        <v>0</v>
      </c>
      <c r="H261" s="19">
        <v>1</v>
      </c>
      <c r="I261" s="17">
        <v>1.526</v>
      </c>
      <c r="J261" s="17">
        <v>9.311</v>
      </c>
      <c r="K261" s="20">
        <v>4</v>
      </c>
      <c r="L261" s="20">
        <v>2</v>
      </c>
      <c r="M261" s="20">
        <v>0</v>
      </c>
      <c r="N261" s="20">
        <v>1</v>
      </c>
      <c r="O261" s="20">
        <v>-1</v>
      </c>
      <c r="P261" s="20">
        <v>-7.924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399407</v>
      </c>
      <c r="B262" s="19" t="s">
        <v>340</v>
      </c>
      <c r="C262" s="19">
        <v>2290.686</v>
      </c>
      <c r="D262" s="19">
        <v>3068.003</v>
      </c>
      <c r="E262" s="19">
        <v>0</v>
      </c>
      <c r="F262" s="19">
        <v>0</v>
      </c>
      <c r="G262" s="19">
        <v>0</v>
      </c>
      <c r="H262" s="19">
        <v>1</v>
      </c>
      <c r="I262" s="17">
        <v>2.468</v>
      </c>
      <c r="J262" s="17">
        <v>27.179</v>
      </c>
      <c r="K262" s="20">
        <v>4</v>
      </c>
      <c r="L262" s="20">
        <v>2</v>
      </c>
      <c r="M262" s="20">
        <v>0</v>
      </c>
      <c r="N262" s="20">
        <v>0</v>
      </c>
      <c r="O262" s="20">
        <v>-1</v>
      </c>
      <c r="P262" s="20">
        <v>-6.179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399408</v>
      </c>
      <c r="B263" s="19" t="s">
        <v>341</v>
      </c>
      <c r="C263" s="19">
        <v>13823.656</v>
      </c>
      <c r="D263" s="19">
        <v>15198.501</v>
      </c>
      <c r="E263" s="19">
        <v>0</v>
      </c>
      <c r="F263" s="19">
        <v>0</v>
      </c>
      <c r="G263" s="19">
        <v>0</v>
      </c>
      <c r="H263" s="19">
        <v>1</v>
      </c>
      <c r="I263" s="17">
        <v>0.688</v>
      </c>
      <c r="J263" s="17">
        <v>9.671</v>
      </c>
      <c r="K263" s="20">
        <v>4</v>
      </c>
      <c r="L263" s="20">
        <v>1</v>
      </c>
      <c r="M263" s="20">
        <v>0</v>
      </c>
      <c r="N263" s="20">
        <v>0</v>
      </c>
      <c r="O263" s="20">
        <v>0</v>
      </c>
      <c r="P263" s="20">
        <v>-6.408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399409</v>
      </c>
      <c r="B264" s="19" t="s">
        <v>342</v>
      </c>
      <c r="C264" s="19">
        <v>4898.49</v>
      </c>
      <c r="D264" s="19">
        <v>6288.714</v>
      </c>
      <c r="E264" s="19">
        <v>0</v>
      </c>
      <c r="F264" s="19">
        <v>0</v>
      </c>
      <c r="G264" s="19">
        <v>0</v>
      </c>
      <c r="H264" s="19">
        <v>1</v>
      </c>
      <c r="I264" s="17">
        <v>1.072</v>
      </c>
      <c r="J264" s="17">
        <v>22.942</v>
      </c>
      <c r="K264" s="20">
        <v>4</v>
      </c>
      <c r="L264" s="20">
        <v>2</v>
      </c>
      <c r="M264" s="20">
        <v>0</v>
      </c>
      <c r="N264" s="20">
        <v>1</v>
      </c>
      <c r="O264" s="20">
        <v>0</v>
      </c>
      <c r="P264" s="20">
        <v>-1.649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399412</v>
      </c>
      <c r="B265" s="19" t="s">
        <v>343</v>
      </c>
      <c r="C265" s="19">
        <v>2199.529</v>
      </c>
      <c r="D265" s="19">
        <v>2866.848</v>
      </c>
      <c r="E265" s="19">
        <v>0</v>
      </c>
      <c r="F265" s="19">
        <v>0</v>
      </c>
      <c r="G265" s="19">
        <v>0</v>
      </c>
      <c r="H265" s="19">
        <v>1</v>
      </c>
      <c r="I265" s="17">
        <v>8.54</v>
      </c>
      <c r="J265" s="17">
        <v>29.829</v>
      </c>
      <c r="K265" s="20">
        <v>4</v>
      </c>
      <c r="L265" s="20">
        <v>2</v>
      </c>
      <c r="M265" s="20">
        <v>0</v>
      </c>
      <c r="N265" s="20">
        <v>0</v>
      </c>
      <c r="O265" s="20">
        <v>0</v>
      </c>
      <c r="P265" s="20">
        <v>-1.711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399416</v>
      </c>
      <c r="B266" s="19" t="s">
        <v>344</v>
      </c>
      <c r="C266" s="19">
        <v>3922.816</v>
      </c>
      <c r="D266" s="19">
        <v>4731.735</v>
      </c>
      <c r="E266" s="19">
        <v>0</v>
      </c>
      <c r="F266" s="19">
        <v>0</v>
      </c>
      <c r="G266" s="19">
        <v>0</v>
      </c>
      <c r="H266" s="19">
        <v>1</v>
      </c>
      <c r="I266" s="17">
        <v>0.715</v>
      </c>
      <c r="J266" s="17">
        <v>17.689</v>
      </c>
      <c r="K266" s="20">
        <v>4</v>
      </c>
      <c r="L266" s="20">
        <v>2</v>
      </c>
      <c r="M266" s="20">
        <v>0</v>
      </c>
      <c r="N266" s="20">
        <v>0</v>
      </c>
      <c r="O266" s="20">
        <v>0</v>
      </c>
      <c r="P266" s="20">
        <v>4.285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399417</v>
      </c>
      <c r="B267" s="19" t="s">
        <v>345</v>
      </c>
      <c r="C267" s="19">
        <v>2720.397</v>
      </c>
      <c r="D267" s="19">
        <v>3679.758</v>
      </c>
      <c r="E267" s="19">
        <v>0</v>
      </c>
      <c r="F267" s="19">
        <v>0</v>
      </c>
      <c r="G267" s="19">
        <v>0</v>
      </c>
      <c r="H267" s="19">
        <v>1</v>
      </c>
      <c r="I267" s="17">
        <v>8.596</v>
      </c>
      <c r="J267" s="17">
        <v>32.427</v>
      </c>
      <c r="K267" s="20">
        <v>3</v>
      </c>
      <c r="L267" s="20">
        <v>2</v>
      </c>
      <c r="M267" s="20">
        <v>0</v>
      </c>
      <c r="N267" s="20">
        <v>-1</v>
      </c>
      <c r="O267" s="20">
        <v>0</v>
      </c>
      <c r="P267" s="20">
        <v>22.064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399427</v>
      </c>
      <c r="B268" s="19" t="s">
        <v>346</v>
      </c>
      <c r="C268" s="19">
        <v>2139.628</v>
      </c>
      <c r="D268" s="19">
        <v>2475.492</v>
      </c>
      <c r="E268" s="19">
        <v>0</v>
      </c>
      <c r="F268" s="19">
        <v>0</v>
      </c>
      <c r="G268" s="19">
        <v>0</v>
      </c>
      <c r="H268" s="19">
        <v>1</v>
      </c>
      <c r="I268" s="17">
        <v>1.685</v>
      </c>
      <c r="J268" s="17">
        <v>15.024</v>
      </c>
      <c r="K268" s="20">
        <v>2</v>
      </c>
      <c r="L268" s="20">
        <v>2</v>
      </c>
      <c r="M268" s="20">
        <v>0</v>
      </c>
      <c r="N268" s="20">
        <v>-1</v>
      </c>
      <c r="O268" s="20">
        <v>0</v>
      </c>
      <c r="P268" s="20">
        <v>20.471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399429</v>
      </c>
      <c r="B269" s="19" t="s">
        <v>347</v>
      </c>
      <c r="C269" s="19">
        <v>1285.575</v>
      </c>
      <c r="D269" s="19">
        <v>1520.869</v>
      </c>
      <c r="E269" s="19">
        <v>0</v>
      </c>
      <c r="F269" s="19">
        <v>0</v>
      </c>
      <c r="G269" s="19">
        <v>0</v>
      </c>
      <c r="H269" s="19">
        <v>1</v>
      </c>
      <c r="I269" s="17">
        <v>5.248</v>
      </c>
      <c r="J269" s="17">
        <v>19.907</v>
      </c>
      <c r="K269" s="20">
        <v>4</v>
      </c>
      <c r="L269" s="20">
        <v>2</v>
      </c>
      <c r="M269" s="20">
        <v>0</v>
      </c>
      <c r="N269" s="20">
        <v>0</v>
      </c>
      <c r="O269" s="20">
        <v>0</v>
      </c>
      <c r="P269" s="20">
        <v>-17.857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399432</v>
      </c>
      <c r="B270" s="19" t="s">
        <v>348</v>
      </c>
      <c r="C270" s="19">
        <v>4730.422</v>
      </c>
      <c r="D270" s="19">
        <v>6493.854</v>
      </c>
      <c r="E270" s="19">
        <v>0</v>
      </c>
      <c r="F270" s="19">
        <v>0</v>
      </c>
      <c r="G270" s="19">
        <v>0</v>
      </c>
      <c r="H270" s="19">
        <v>1</v>
      </c>
      <c r="I270" s="17">
        <v>5.482</v>
      </c>
      <c r="J270" s="17">
        <v>31.148</v>
      </c>
      <c r="K270" s="20">
        <v>4</v>
      </c>
      <c r="L270" s="20">
        <v>2</v>
      </c>
      <c r="M270" s="20">
        <v>0</v>
      </c>
      <c r="N270" s="20">
        <v>0</v>
      </c>
      <c r="O270" s="20">
        <v>0</v>
      </c>
      <c r="P270" s="20">
        <v>-38.96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399436</v>
      </c>
      <c r="B271" s="19" t="s">
        <v>349</v>
      </c>
      <c r="C271" s="19">
        <v>3567.148</v>
      </c>
      <c r="D271" s="19">
        <v>4075.629</v>
      </c>
      <c r="E271" s="19">
        <v>0</v>
      </c>
      <c r="F271" s="19">
        <v>0</v>
      </c>
      <c r="G271" s="19">
        <v>0</v>
      </c>
      <c r="H271" s="19">
        <v>1</v>
      </c>
      <c r="I271" s="17">
        <v>1.991</v>
      </c>
      <c r="J271" s="17">
        <v>14.219</v>
      </c>
      <c r="K271" s="20">
        <v>4</v>
      </c>
      <c r="L271" s="20">
        <v>2</v>
      </c>
      <c r="M271" s="20">
        <v>0</v>
      </c>
      <c r="N271" s="20">
        <v>0</v>
      </c>
      <c r="O271" s="20">
        <v>-1</v>
      </c>
      <c r="P271" s="20">
        <v>-45.705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399438</v>
      </c>
      <c r="B272" s="19" t="s">
        <v>350</v>
      </c>
      <c r="C272" s="19">
        <v>1957.879</v>
      </c>
      <c r="D272" s="19">
        <v>2092.687</v>
      </c>
      <c r="E272" s="19">
        <v>0</v>
      </c>
      <c r="F272" s="19">
        <v>0</v>
      </c>
      <c r="G272" s="19">
        <v>0</v>
      </c>
      <c r="H272" s="19">
        <v>1</v>
      </c>
      <c r="I272" s="17">
        <v>1.419</v>
      </c>
      <c r="J272" s="17">
        <v>7.77</v>
      </c>
      <c r="K272" s="20">
        <v>4</v>
      </c>
      <c r="L272" s="20">
        <v>2</v>
      </c>
      <c r="M272" s="20">
        <v>0</v>
      </c>
      <c r="N272" s="20">
        <v>1</v>
      </c>
      <c r="O272" s="20">
        <v>0</v>
      </c>
      <c r="P272" s="20">
        <v>-6.535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399439</v>
      </c>
      <c r="B273" s="19" t="s">
        <v>351</v>
      </c>
      <c r="C273" s="19">
        <v>1628.686</v>
      </c>
      <c r="D273" s="19">
        <v>1748.637</v>
      </c>
      <c r="E273" s="19">
        <v>0</v>
      </c>
      <c r="F273" s="19">
        <v>0</v>
      </c>
      <c r="G273" s="19">
        <v>0</v>
      </c>
      <c r="H273" s="19">
        <v>1</v>
      </c>
      <c r="I273" s="17">
        <v>2.659</v>
      </c>
      <c r="J273" s="17">
        <v>9.336</v>
      </c>
      <c r="K273" s="20">
        <v>4</v>
      </c>
      <c r="L273" s="20">
        <v>2</v>
      </c>
      <c r="M273" s="20">
        <v>0</v>
      </c>
      <c r="N273" s="20">
        <v>0</v>
      </c>
      <c r="O273" s="20">
        <v>-1</v>
      </c>
      <c r="P273" s="20">
        <v>-13.704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399551</v>
      </c>
      <c r="B274" s="19" t="s">
        <v>352</v>
      </c>
      <c r="C274" s="19">
        <v>7848.667</v>
      </c>
      <c r="D274" s="19">
        <v>10309.421</v>
      </c>
      <c r="E274" s="19">
        <v>0</v>
      </c>
      <c r="F274" s="19">
        <v>0</v>
      </c>
      <c r="G274" s="19">
        <v>0</v>
      </c>
      <c r="H274" s="19">
        <v>1</v>
      </c>
      <c r="I274" s="17">
        <v>1.6</v>
      </c>
      <c r="J274" s="17">
        <v>25.087</v>
      </c>
      <c r="K274" s="20">
        <v>4</v>
      </c>
      <c r="L274" s="20">
        <v>2</v>
      </c>
      <c r="M274" s="20">
        <v>0</v>
      </c>
      <c r="N274" s="20">
        <v>1</v>
      </c>
      <c r="O274" s="20">
        <v>-1</v>
      </c>
      <c r="P274" s="20">
        <v>-18.718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399553</v>
      </c>
      <c r="B275" s="19" t="s">
        <v>353</v>
      </c>
      <c r="C275" s="19">
        <v>6624.34</v>
      </c>
      <c r="D275" s="19">
        <v>7489.762</v>
      </c>
      <c r="E275" s="19">
        <v>0</v>
      </c>
      <c r="F275" s="19">
        <v>0</v>
      </c>
      <c r="G275" s="19">
        <v>0</v>
      </c>
      <c r="H275" s="19">
        <v>1</v>
      </c>
      <c r="I275" s="17">
        <v>1.264</v>
      </c>
      <c r="J275" s="17">
        <v>12.672</v>
      </c>
      <c r="K275" s="20">
        <v>4</v>
      </c>
      <c r="L275" s="20">
        <v>2</v>
      </c>
      <c r="M275" s="20">
        <v>0</v>
      </c>
      <c r="N275" s="20">
        <v>1</v>
      </c>
      <c r="O275" s="20">
        <v>-1</v>
      </c>
      <c r="P275" s="20">
        <v>-25.099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399556</v>
      </c>
      <c r="B276" s="19" t="s">
        <v>354</v>
      </c>
      <c r="C276" s="19">
        <v>2260.398</v>
      </c>
      <c r="D276" s="19">
        <v>2724.155</v>
      </c>
      <c r="E276" s="19">
        <v>0</v>
      </c>
      <c r="F276" s="19">
        <v>0</v>
      </c>
      <c r="G276" s="19">
        <v>0</v>
      </c>
      <c r="H276" s="19">
        <v>1</v>
      </c>
      <c r="I276" s="17">
        <v>8.325</v>
      </c>
      <c r="J276" s="17">
        <v>23.931</v>
      </c>
      <c r="K276" s="20">
        <v>2</v>
      </c>
      <c r="L276" s="20">
        <v>0</v>
      </c>
      <c r="M276" s="20">
        <v>0</v>
      </c>
      <c r="N276" s="20">
        <v>-1</v>
      </c>
      <c r="O276" s="20">
        <v>0</v>
      </c>
      <c r="P276" s="20">
        <v>1.857</v>
      </c>
      <c r="Q276" s="20">
        <v>-1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399602</v>
      </c>
      <c r="B277" s="19" t="s">
        <v>355</v>
      </c>
      <c r="C277" s="19">
        <v>979.313</v>
      </c>
      <c r="D277" s="19">
        <v>1229.718</v>
      </c>
      <c r="E277" s="19">
        <v>0</v>
      </c>
      <c r="F277" s="19">
        <v>0</v>
      </c>
      <c r="G277" s="19">
        <v>0</v>
      </c>
      <c r="H277" s="19">
        <v>1</v>
      </c>
      <c r="I277" s="17">
        <v>3.547</v>
      </c>
      <c r="J277" s="17">
        <v>23.188</v>
      </c>
      <c r="K277" s="20">
        <v>4</v>
      </c>
      <c r="L277" s="20">
        <v>2</v>
      </c>
      <c r="M277" s="20">
        <v>0</v>
      </c>
      <c r="N277" s="20">
        <v>0</v>
      </c>
      <c r="O277" s="20">
        <v>0</v>
      </c>
      <c r="P277" s="20">
        <v>-18.056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399606</v>
      </c>
      <c r="B278" s="19" t="s">
        <v>356</v>
      </c>
      <c r="C278" s="19">
        <v>2357.403</v>
      </c>
      <c r="D278" s="19">
        <v>3359.269</v>
      </c>
      <c r="E278" s="19">
        <v>0</v>
      </c>
      <c r="F278" s="19">
        <v>0</v>
      </c>
      <c r="G278" s="19">
        <v>0</v>
      </c>
      <c r="H278" s="19">
        <v>1</v>
      </c>
      <c r="I278" s="17">
        <v>4.89</v>
      </c>
      <c r="J278" s="17">
        <v>33.256</v>
      </c>
      <c r="K278" s="20">
        <v>4</v>
      </c>
      <c r="L278" s="20">
        <v>2</v>
      </c>
      <c r="M278" s="20">
        <v>0</v>
      </c>
      <c r="N278" s="20">
        <v>1</v>
      </c>
      <c r="O278" s="20">
        <v>0</v>
      </c>
      <c r="P278" s="20">
        <v>-10.251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399608</v>
      </c>
      <c r="B279" s="19" t="s">
        <v>357</v>
      </c>
      <c r="C279" s="19">
        <v>2968.602</v>
      </c>
      <c r="D279" s="19">
        <v>4022.317</v>
      </c>
      <c r="E279" s="19">
        <v>0</v>
      </c>
      <c r="F279" s="19">
        <v>0</v>
      </c>
      <c r="G279" s="19">
        <v>0</v>
      </c>
      <c r="H279" s="19">
        <v>1</v>
      </c>
      <c r="I279" s="17">
        <v>4.564</v>
      </c>
      <c r="J279" s="17">
        <v>29.565</v>
      </c>
      <c r="K279" s="20">
        <v>4</v>
      </c>
      <c r="L279" s="20">
        <v>2</v>
      </c>
      <c r="M279" s="20">
        <v>0</v>
      </c>
      <c r="N279" s="20">
        <v>0</v>
      </c>
      <c r="O279" s="20">
        <v>-1</v>
      </c>
      <c r="P279" s="20">
        <v>-10.191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399610</v>
      </c>
      <c r="B280" s="19" t="s">
        <v>358</v>
      </c>
      <c r="C280" s="19">
        <v>6079.579</v>
      </c>
      <c r="D280" s="19">
        <v>9083.213</v>
      </c>
      <c r="E280" s="19">
        <v>0</v>
      </c>
      <c r="F280" s="19">
        <v>0</v>
      </c>
      <c r="G280" s="19">
        <v>0</v>
      </c>
      <c r="H280" s="19">
        <v>1</v>
      </c>
      <c r="I280" s="17">
        <v>2.412</v>
      </c>
      <c r="J280" s="17">
        <v>34.682</v>
      </c>
      <c r="K280" s="20">
        <v>4</v>
      </c>
      <c r="L280" s="20">
        <v>2</v>
      </c>
      <c r="M280" s="20">
        <v>0</v>
      </c>
      <c r="N280" s="20">
        <v>0</v>
      </c>
      <c r="O280" s="20">
        <v>0</v>
      </c>
      <c r="P280" s="20">
        <v>-10.089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399611</v>
      </c>
      <c r="B281" s="19" t="s">
        <v>359</v>
      </c>
      <c r="C281" s="19">
        <v>2298.079</v>
      </c>
      <c r="D281" s="19">
        <v>3108.379</v>
      </c>
      <c r="E281" s="19">
        <v>0</v>
      </c>
      <c r="F281" s="19">
        <v>0</v>
      </c>
      <c r="G281" s="19">
        <v>0</v>
      </c>
      <c r="H281" s="19">
        <v>1</v>
      </c>
      <c r="I281" s="17">
        <v>4.665</v>
      </c>
      <c r="J281" s="17">
        <v>29.517</v>
      </c>
      <c r="K281" s="20">
        <v>4</v>
      </c>
      <c r="L281" s="20">
        <v>2</v>
      </c>
      <c r="M281" s="20">
        <v>0</v>
      </c>
      <c r="N281" s="20">
        <v>1</v>
      </c>
      <c r="O281" s="20">
        <v>0</v>
      </c>
      <c r="P281" s="20">
        <v>-1.326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399612</v>
      </c>
      <c r="B282" s="19" t="s">
        <v>360</v>
      </c>
      <c r="C282" s="19">
        <v>1957.335</v>
      </c>
      <c r="D282" s="19">
        <v>2638.361</v>
      </c>
      <c r="E282" s="19">
        <v>0</v>
      </c>
      <c r="F282" s="19">
        <v>0</v>
      </c>
      <c r="G282" s="19">
        <v>0</v>
      </c>
      <c r="H282" s="19">
        <v>1</v>
      </c>
      <c r="I282" s="17">
        <v>4.511</v>
      </c>
      <c r="J282" s="17">
        <v>29.159</v>
      </c>
      <c r="K282" s="20">
        <v>4</v>
      </c>
      <c r="L282" s="20">
        <v>2</v>
      </c>
      <c r="M282" s="20">
        <v>0</v>
      </c>
      <c r="N282" s="20">
        <v>1</v>
      </c>
      <c r="O282" s="20">
        <v>-1</v>
      </c>
      <c r="P282" s="20">
        <v>-5.379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399613</v>
      </c>
      <c r="B283" s="19" t="s">
        <v>361</v>
      </c>
      <c r="C283" s="19">
        <v>2861.667</v>
      </c>
      <c r="D283" s="19">
        <v>3214.544</v>
      </c>
      <c r="E283" s="19">
        <v>0</v>
      </c>
      <c r="F283" s="19">
        <v>0</v>
      </c>
      <c r="G283" s="19">
        <v>0</v>
      </c>
      <c r="H283" s="19">
        <v>1</v>
      </c>
      <c r="I283" s="17">
        <v>0.054</v>
      </c>
      <c r="J283" s="17">
        <v>11.025</v>
      </c>
      <c r="K283" s="20">
        <v>4</v>
      </c>
      <c r="L283" s="20">
        <v>2</v>
      </c>
      <c r="M283" s="20">
        <v>0</v>
      </c>
      <c r="N283" s="20">
        <v>0</v>
      </c>
      <c r="O283" s="20">
        <v>0</v>
      </c>
      <c r="P283" s="20">
        <v>3.905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399614</v>
      </c>
      <c r="B284" s="19" t="s">
        <v>362</v>
      </c>
      <c r="C284" s="19">
        <v>2541.257</v>
      </c>
      <c r="D284" s="19">
        <v>3184.778</v>
      </c>
      <c r="E284" s="19">
        <v>0</v>
      </c>
      <c r="F284" s="19">
        <v>0</v>
      </c>
      <c r="G284" s="19">
        <v>0</v>
      </c>
      <c r="H284" s="19">
        <v>1</v>
      </c>
      <c r="I284" s="17">
        <v>5.963</v>
      </c>
      <c r="J284" s="17">
        <v>24.964</v>
      </c>
      <c r="K284" s="20">
        <v>4</v>
      </c>
      <c r="L284" s="20">
        <v>2</v>
      </c>
      <c r="M284" s="20">
        <v>0</v>
      </c>
      <c r="N284" s="20">
        <v>0</v>
      </c>
      <c r="O284" s="20">
        <v>-1</v>
      </c>
      <c r="P284" s="20">
        <v>-7.136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399615</v>
      </c>
      <c r="B285" s="19" t="s">
        <v>363</v>
      </c>
      <c r="C285" s="19">
        <v>3007.115</v>
      </c>
      <c r="D285" s="19">
        <v>3911.202</v>
      </c>
      <c r="E285" s="19">
        <v>0</v>
      </c>
      <c r="F285" s="19">
        <v>0</v>
      </c>
      <c r="G285" s="19">
        <v>0</v>
      </c>
      <c r="H285" s="19">
        <v>1</v>
      </c>
      <c r="I285" s="17">
        <v>6.514</v>
      </c>
      <c r="J285" s="17">
        <v>28.124</v>
      </c>
      <c r="K285" s="20">
        <v>4</v>
      </c>
      <c r="L285" s="20">
        <v>2</v>
      </c>
      <c r="M285" s="20">
        <v>0</v>
      </c>
      <c r="N285" s="20">
        <v>0</v>
      </c>
      <c r="O285" s="20">
        <v>-1</v>
      </c>
      <c r="P285" s="20">
        <v>-9.423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399620</v>
      </c>
      <c r="B286" s="19" t="s">
        <v>364</v>
      </c>
      <c r="C286" s="19">
        <v>4252.126</v>
      </c>
      <c r="D286" s="19">
        <v>5653.333</v>
      </c>
      <c r="E286" s="19">
        <v>0</v>
      </c>
      <c r="F286" s="19">
        <v>0</v>
      </c>
      <c r="G286" s="19">
        <v>0</v>
      </c>
      <c r="H286" s="19">
        <v>1</v>
      </c>
      <c r="I286" s="17">
        <v>0.141</v>
      </c>
      <c r="J286" s="17">
        <v>24.892</v>
      </c>
      <c r="K286" s="20">
        <v>4</v>
      </c>
      <c r="L286" s="20">
        <v>2</v>
      </c>
      <c r="M286" s="20">
        <v>0</v>
      </c>
      <c r="N286" s="20">
        <v>1</v>
      </c>
      <c r="O286" s="20">
        <v>0</v>
      </c>
      <c r="P286" s="20">
        <v>-3.453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399622</v>
      </c>
      <c r="B287" s="19" t="s">
        <v>365</v>
      </c>
      <c r="C287" s="19">
        <v>1616.667</v>
      </c>
      <c r="D287" s="19">
        <v>1739.914</v>
      </c>
      <c r="E287" s="19">
        <v>0</v>
      </c>
      <c r="F287" s="19">
        <v>0</v>
      </c>
      <c r="G287" s="19">
        <v>0</v>
      </c>
      <c r="H287" s="19">
        <v>1</v>
      </c>
      <c r="I287" s="17">
        <v>2.06</v>
      </c>
      <c r="J287" s="17">
        <v>8.998</v>
      </c>
      <c r="K287" s="20">
        <v>4</v>
      </c>
      <c r="L287" s="20">
        <v>2</v>
      </c>
      <c r="M287" s="20">
        <v>0</v>
      </c>
      <c r="N287" s="20">
        <v>0</v>
      </c>
      <c r="O287" s="20">
        <v>0</v>
      </c>
      <c r="P287" s="20">
        <v>0.812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399623</v>
      </c>
      <c r="B288" s="19" t="s">
        <v>366</v>
      </c>
      <c r="C288" s="19">
        <v>7206.63</v>
      </c>
      <c r="D288" s="19">
        <v>8799.59</v>
      </c>
      <c r="E288" s="19">
        <v>0</v>
      </c>
      <c r="F288" s="19">
        <v>0</v>
      </c>
      <c r="G288" s="19">
        <v>0</v>
      </c>
      <c r="H288" s="19">
        <v>1</v>
      </c>
      <c r="I288" s="17">
        <v>1.608</v>
      </c>
      <c r="J288" s="17">
        <v>19.419</v>
      </c>
      <c r="K288" s="20">
        <v>4</v>
      </c>
      <c r="L288" s="20">
        <v>2</v>
      </c>
      <c r="M288" s="20">
        <v>0</v>
      </c>
      <c r="N288" s="20">
        <v>0</v>
      </c>
      <c r="O288" s="20">
        <v>0</v>
      </c>
      <c r="P288" s="20">
        <v>-11.872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399625</v>
      </c>
      <c r="B289" s="19" t="s">
        <v>367</v>
      </c>
      <c r="C289" s="19">
        <v>1811.283</v>
      </c>
      <c r="D289" s="19">
        <v>2344.912</v>
      </c>
      <c r="E289" s="19">
        <v>0</v>
      </c>
      <c r="F289" s="19">
        <v>0</v>
      </c>
      <c r="G289" s="19">
        <v>0</v>
      </c>
      <c r="H289" s="19">
        <v>1</v>
      </c>
      <c r="I289" s="17">
        <v>2.823</v>
      </c>
      <c r="J289" s="17">
        <v>24.937</v>
      </c>
      <c r="K289" s="20">
        <v>4</v>
      </c>
      <c r="L289" s="20">
        <v>2</v>
      </c>
      <c r="M289" s="20">
        <v>0</v>
      </c>
      <c r="N289" s="20">
        <v>0</v>
      </c>
      <c r="O289" s="20">
        <v>0</v>
      </c>
      <c r="P289" s="20">
        <v>-6.006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399626</v>
      </c>
      <c r="B290" s="19" t="s">
        <v>368</v>
      </c>
      <c r="C290" s="19">
        <v>1394.808</v>
      </c>
      <c r="D290" s="19">
        <v>1923.295</v>
      </c>
      <c r="E290" s="19">
        <v>0</v>
      </c>
      <c r="F290" s="19">
        <v>0</v>
      </c>
      <c r="G290" s="19">
        <v>0</v>
      </c>
      <c r="H290" s="19">
        <v>1</v>
      </c>
      <c r="I290" s="17">
        <v>6.048</v>
      </c>
      <c r="J290" s="17">
        <v>31.864</v>
      </c>
      <c r="K290" s="20">
        <v>4</v>
      </c>
      <c r="L290" s="20">
        <v>2</v>
      </c>
      <c r="M290" s="20">
        <v>0</v>
      </c>
      <c r="N290" s="20">
        <v>0</v>
      </c>
      <c r="O290" s="20">
        <v>0</v>
      </c>
      <c r="P290" s="20">
        <v>-4.48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399627</v>
      </c>
      <c r="B291" s="19" t="s">
        <v>369</v>
      </c>
      <c r="C291" s="19">
        <v>2121.56</v>
      </c>
      <c r="D291" s="19">
        <v>2492.121</v>
      </c>
      <c r="E291" s="19">
        <v>0</v>
      </c>
      <c r="F291" s="19">
        <v>0</v>
      </c>
      <c r="G291" s="19">
        <v>0</v>
      </c>
      <c r="H291" s="19">
        <v>1</v>
      </c>
      <c r="I291" s="17">
        <v>0.931</v>
      </c>
      <c r="J291" s="17">
        <v>15.662</v>
      </c>
      <c r="K291" s="20">
        <v>4</v>
      </c>
      <c r="L291" s="20">
        <v>2</v>
      </c>
      <c r="M291" s="20">
        <v>-1</v>
      </c>
      <c r="N291" s="20">
        <v>0</v>
      </c>
      <c r="O291" s="20">
        <v>0</v>
      </c>
      <c r="P291" s="20">
        <v>6.137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399630</v>
      </c>
      <c r="B292" s="19" t="s">
        <v>370</v>
      </c>
      <c r="C292" s="19">
        <v>1265.227</v>
      </c>
      <c r="D292" s="19">
        <v>1681.901</v>
      </c>
      <c r="E292" s="19">
        <v>0</v>
      </c>
      <c r="F292" s="19">
        <v>0</v>
      </c>
      <c r="G292" s="19">
        <v>0</v>
      </c>
      <c r="H292" s="19">
        <v>1</v>
      </c>
      <c r="I292" s="17">
        <v>4.721</v>
      </c>
      <c r="J292" s="17">
        <v>28.325</v>
      </c>
      <c r="K292" s="20">
        <v>4</v>
      </c>
      <c r="L292" s="20">
        <v>2</v>
      </c>
      <c r="M292" s="20">
        <v>-1</v>
      </c>
      <c r="N292" s="20">
        <v>0</v>
      </c>
      <c r="O292" s="20">
        <v>0</v>
      </c>
      <c r="P292" s="20">
        <v>1.29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399632</v>
      </c>
      <c r="B293" s="19" t="s">
        <v>371</v>
      </c>
      <c r="C293" s="19">
        <v>4152.805</v>
      </c>
      <c r="D293" s="19">
        <v>5176.762</v>
      </c>
      <c r="E293" s="19">
        <v>0</v>
      </c>
      <c r="F293" s="19">
        <v>0</v>
      </c>
      <c r="G293" s="19">
        <v>0</v>
      </c>
      <c r="H293" s="19">
        <v>1</v>
      </c>
      <c r="I293" s="17">
        <v>1.79</v>
      </c>
      <c r="J293" s="17">
        <v>21.216</v>
      </c>
      <c r="K293" s="20">
        <v>4</v>
      </c>
      <c r="L293" s="20">
        <v>2</v>
      </c>
      <c r="M293" s="20">
        <v>0</v>
      </c>
      <c r="N293" s="20">
        <v>1</v>
      </c>
      <c r="O293" s="20">
        <v>0</v>
      </c>
      <c r="P293" s="20">
        <v>6.352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399633</v>
      </c>
      <c r="B294" s="19" t="s">
        <v>372</v>
      </c>
      <c r="C294" s="19">
        <v>4857.919</v>
      </c>
      <c r="D294" s="19">
        <v>6005.834</v>
      </c>
      <c r="E294" s="19">
        <v>0</v>
      </c>
      <c r="F294" s="19">
        <v>0</v>
      </c>
      <c r="G294" s="19">
        <v>0</v>
      </c>
      <c r="H294" s="19">
        <v>1</v>
      </c>
      <c r="I294" s="17">
        <v>2.285</v>
      </c>
      <c r="J294" s="17">
        <v>20.962</v>
      </c>
      <c r="K294" s="20">
        <v>4</v>
      </c>
      <c r="L294" s="20">
        <v>2</v>
      </c>
      <c r="M294" s="20">
        <v>0</v>
      </c>
      <c r="N294" s="20">
        <v>0</v>
      </c>
      <c r="O294" s="20">
        <v>0</v>
      </c>
      <c r="P294" s="20">
        <v>-4.821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399634</v>
      </c>
      <c r="B295" s="19" t="s">
        <v>373</v>
      </c>
      <c r="C295" s="19">
        <v>3333.685</v>
      </c>
      <c r="D295" s="19">
        <v>4141.683</v>
      </c>
      <c r="E295" s="19">
        <v>0</v>
      </c>
      <c r="F295" s="19">
        <v>0</v>
      </c>
      <c r="G295" s="19">
        <v>0</v>
      </c>
      <c r="H295" s="19">
        <v>1</v>
      </c>
      <c r="I295" s="17">
        <v>2.791</v>
      </c>
      <c r="J295" s="17">
        <v>21.755</v>
      </c>
      <c r="K295" s="20">
        <v>4</v>
      </c>
      <c r="L295" s="20">
        <v>2</v>
      </c>
      <c r="M295" s="20">
        <v>0</v>
      </c>
      <c r="N295" s="20">
        <v>1</v>
      </c>
      <c r="O295" s="20">
        <v>0</v>
      </c>
      <c r="P295" s="20">
        <v>-0.42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399635</v>
      </c>
      <c r="B296" s="19" t="s">
        <v>374</v>
      </c>
      <c r="C296" s="19">
        <v>1562.456</v>
      </c>
      <c r="D296" s="19">
        <v>2073.43</v>
      </c>
      <c r="E296" s="19">
        <v>0</v>
      </c>
      <c r="F296" s="19">
        <v>0</v>
      </c>
      <c r="G296" s="19">
        <v>0</v>
      </c>
      <c r="H296" s="19">
        <v>1</v>
      </c>
      <c r="I296" s="17">
        <v>2.899</v>
      </c>
      <c r="J296" s="17">
        <v>26.828</v>
      </c>
      <c r="K296" s="20">
        <v>4</v>
      </c>
      <c r="L296" s="20">
        <v>2</v>
      </c>
      <c r="M296" s="20">
        <v>0</v>
      </c>
      <c r="N296" s="20">
        <v>0</v>
      </c>
      <c r="O296" s="20">
        <v>0</v>
      </c>
      <c r="P296" s="20">
        <v>-10.669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399636</v>
      </c>
      <c r="B297" s="19" t="s">
        <v>375</v>
      </c>
      <c r="C297" s="19">
        <v>4924.184</v>
      </c>
      <c r="D297" s="19">
        <v>7192.626</v>
      </c>
      <c r="E297" s="19">
        <v>0</v>
      </c>
      <c r="F297" s="19">
        <v>0</v>
      </c>
      <c r="G297" s="19">
        <v>0</v>
      </c>
      <c r="H297" s="19">
        <v>1</v>
      </c>
      <c r="I297" s="17">
        <v>7.88</v>
      </c>
      <c r="J297" s="17">
        <v>36.933</v>
      </c>
      <c r="K297" s="20">
        <v>4</v>
      </c>
      <c r="L297" s="20">
        <v>2</v>
      </c>
      <c r="M297" s="20">
        <v>0</v>
      </c>
      <c r="N297" s="20">
        <v>0</v>
      </c>
      <c r="O297" s="20">
        <v>-1</v>
      </c>
      <c r="P297" s="20">
        <v>-9.973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399638</v>
      </c>
      <c r="B298" s="19" t="s">
        <v>376</v>
      </c>
      <c r="C298" s="19">
        <v>5081.378</v>
      </c>
      <c r="D298" s="19">
        <v>7035.665</v>
      </c>
      <c r="E298" s="19">
        <v>0</v>
      </c>
      <c r="F298" s="19">
        <v>0</v>
      </c>
      <c r="G298" s="19">
        <v>0</v>
      </c>
      <c r="H298" s="19">
        <v>1</v>
      </c>
      <c r="I298" s="17">
        <v>9.665</v>
      </c>
      <c r="J298" s="17">
        <v>34.757</v>
      </c>
      <c r="K298" s="20">
        <v>4</v>
      </c>
      <c r="L298" s="20">
        <v>2</v>
      </c>
      <c r="M298" s="20">
        <v>0</v>
      </c>
      <c r="N298" s="20">
        <v>0</v>
      </c>
      <c r="O298" s="20">
        <v>0</v>
      </c>
      <c r="P298" s="20">
        <v>-10.884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399639</v>
      </c>
      <c r="B299" s="19" t="s">
        <v>377</v>
      </c>
      <c r="C299" s="19">
        <v>1587.496</v>
      </c>
      <c r="D299" s="19">
        <v>1982.571</v>
      </c>
      <c r="E299" s="19">
        <v>0</v>
      </c>
      <c r="F299" s="19">
        <v>0</v>
      </c>
      <c r="G299" s="19">
        <v>0</v>
      </c>
      <c r="H299" s="19">
        <v>1</v>
      </c>
      <c r="I299" s="17">
        <v>5.948</v>
      </c>
      <c r="J299" s="17">
        <v>24.69</v>
      </c>
      <c r="K299" s="20">
        <v>4</v>
      </c>
      <c r="L299" s="20">
        <v>2</v>
      </c>
      <c r="M299" s="20">
        <v>0</v>
      </c>
      <c r="N299" s="20">
        <v>0</v>
      </c>
      <c r="O299" s="20">
        <v>-1</v>
      </c>
      <c r="P299" s="20">
        <v>-4.687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399640</v>
      </c>
      <c r="B300" s="19" t="s">
        <v>378</v>
      </c>
      <c r="C300" s="19">
        <v>2166.485</v>
      </c>
      <c r="D300" s="19">
        <v>2860.771</v>
      </c>
      <c r="E300" s="19">
        <v>0</v>
      </c>
      <c r="F300" s="19">
        <v>0</v>
      </c>
      <c r="G300" s="19">
        <v>0</v>
      </c>
      <c r="H300" s="19">
        <v>1</v>
      </c>
      <c r="I300" s="17">
        <v>2.253</v>
      </c>
      <c r="J300" s="17">
        <v>25.976</v>
      </c>
      <c r="K300" s="20">
        <v>4</v>
      </c>
      <c r="L300" s="20">
        <v>2</v>
      </c>
      <c r="M300" s="20">
        <v>0</v>
      </c>
      <c r="N300" s="20">
        <v>0</v>
      </c>
      <c r="O300" s="20">
        <v>0</v>
      </c>
      <c r="P300" s="20">
        <v>-12.385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399641</v>
      </c>
      <c r="B301" s="19" t="s">
        <v>379</v>
      </c>
      <c r="C301" s="19">
        <v>2072.448</v>
      </c>
      <c r="D301" s="19">
        <v>2715.64</v>
      </c>
      <c r="E301" s="19">
        <v>0</v>
      </c>
      <c r="F301" s="19">
        <v>0</v>
      </c>
      <c r="G301" s="19">
        <v>0</v>
      </c>
      <c r="H301" s="19">
        <v>1</v>
      </c>
      <c r="I301" s="17">
        <v>3.429</v>
      </c>
      <c r="J301" s="17">
        <v>26.301</v>
      </c>
      <c r="K301" s="20">
        <v>4</v>
      </c>
      <c r="L301" s="20">
        <v>2</v>
      </c>
      <c r="M301" s="20">
        <v>0</v>
      </c>
      <c r="N301" s="20">
        <v>0</v>
      </c>
      <c r="O301" s="20">
        <v>-1</v>
      </c>
      <c r="P301" s="20">
        <v>-1.951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399642</v>
      </c>
      <c r="B302" s="19" t="s">
        <v>380</v>
      </c>
      <c r="C302" s="19">
        <v>1738.966</v>
      </c>
      <c r="D302" s="19">
        <v>2252.457</v>
      </c>
      <c r="E302" s="19">
        <v>0</v>
      </c>
      <c r="F302" s="19">
        <v>0</v>
      </c>
      <c r="G302" s="19">
        <v>0</v>
      </c>
      <c r="H302" s="19">
        <v>1</v>
      </c>
      <c r="I302" s="17">
        <v>3.285</v>
      </c>
      <c r="J302" s="17">
        <v>25.333</v>
      </c>
      <c r="K302" s="20">
        <v>4</v>
      </c>
      <c r="L302" s="20">
        <v>2</v>
      </c>
      <c r="M302" s="20">
        <v>0</v>
      </c>
      <c r="N302" s="20">
        <v>0</v>
      </c>
      <c r="O302" s="20">
        <v>-1</v>
      </c>
      <c r="P302" s="20">
        <v>-2.044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399643</v>
      </c>
      <c r="B303" s="19" t="s">
        <v>381</v>
      </c>
      <c r="C303" s="19">
        <v>2602.37</v>
      </c>
      <c r="D303" s="19">
        <v>3726.594</v>
      </c>
      <c r="E303" s="19">
        <v>0</v>
      </c>
      <c r="F303" s="19">
        <v>0</v>
      </c>
      <c r="G303" s="19">
        <v>0</v>
      </c>
      <c r="H303" s="19">
        <v>1</v>
      </c>
      <c r="I303" s="17">
        <v>5.052</v>
      </c>
      <c r="J303" s="17">
        <v>33.695</v>
      </c>
      <c r="K303" s="20">
        <v>2</v>
      </c>
      <c r="L303" s="20">
        <v>0</v>
      </c>
      <c r="M303" s="20">
        <v>0</v>
      </c>
      <c r="N303" s="20">
        <v>-1</v>
      </c>
      <c r="O303" s="20">
        <v>0</v>
      </c>
      <c r="P303" s="20">
        <v>-0.162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399648</v>
      </c>
      <c r="B304" s="19" t="s">
        <v>382</v>
      </c>
      <c r="C304" s="19">
        <v>10337.298</v>
      </c>
      <c r="D304" s="19">
        <v>11772.536</v>
      </c>
      <c r="E304" s="19">
        <v>0</v>
      </c>
      <c r="F304" s="19">
        <v>0</v>
      </c>
      <c r="G304" s="19">
        <v>0</v>
      </c>
      <c r="H304" s="19">
        <v>1</v>
      </c>
      <c r="I304" s="17">
        <v>1.049</v>
      </c>
      <c r="J304" s="17">
        <v>13.113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399649</v>
      </c>
      <c r="B305" s="19" t="s">
        <v>383</v>
      </c>
      <c r="C305" s="19">
        <v>2758.754</v>
      </c>
      <c r="D305" s="19">
        <v>3202.663</v>
      </c>
      <c r="E305" s="19">
        <v>0</v>
      </c>
      <c r="F305" s="19">
        <v>0</v>
      </c>
      <c r="G305" s="19">
        <v>0</v>
      </c>
      <c r="H305" s="19">
        <v>1</v>
      </c>
      <c r="I305" s="17">
        <v>2.008</v>
      </c>
      <c r="J305" s="17">
        <v>15.59</v>
      </c>
      <c r="K305" s="20">
        <v>4</v>
      </c>
      <c r="L305" s="20">
        <v>0</v>
      </c>
      <c r="M305" s="20">
        <v>0</v>
      </c>
      <c r="N305" s="20">
        <v>1</v>
      </c>
      <c r="O305" s="20">
        <v>0</v>
      </c>
      <c r="P305" s="20">
        <v>-0.84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399650</v>
      </c>
      <c r="B306" s="19" t="s">
        <v>384</v>
      </c>
      <c r="C306" s="19">
        <v>1991.088</v>
      </c>
      <c r="D306" s="19">
        <v>2539.707</v>
      </c>
      <c r="E306" s="19">
        <v>0</v>
      </c>
      <c r="F306" s="19">
        <v>0</v>
      </c>
      <c r="G306" s="19">
        <v>0</v>
      </c>
      <c r="H306" s="19">
        <v>1</v>
      </c>
      <c r="I306" s="17">
        <v>3.418</v>
      </c>
      <c r="J306" s="17">
        <v>24.281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399651</v>
      </c>
      <c r="B307" s="19" t="s">
        <v>385</v>
      </c>
      <c r="C307" s="19">
        <v>1473.124</v>
      </c>
      <c r="D307" s="19">
        <v>1762.239</v>
      </c>
      <c r="E307" s="19">
        <v>0</v>
      </c>
      <c r="F307" s="19">
        <v>0</v>
      </c>
      <c r="G307" s="19">
        <v>0</v>
      </c>
      <c r="H307" s="19">
        <v>1</v>
      </c>
      <c r="I307" s="17">
        <v>1.499</v>
      </c>
      <c r="J307" s="17">
        <v>17.66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399653</v>
      </c>
      <c r="B308" s="19" t="s">
        <v>386</v>
      </c>
      <c r="C308" s="19">
        <v>2381.375</v>
      </c>
      <c r="D308" s="19">
        <v>2941.243</v>
      </c>
      <c r="E308" s="19">
        <v>0</v>
      </c>
      <c r="F308" s="19">
        <v>0</v>
      </c>
      <c r="G308" s="19">
        <v>0</v>
      </c>
      <c r="H308" s="19">
        <v>1</v>
      </c>
      <c r="I308" s="17">
        <v>4.572</v>
      </c>
      <c r="J308" s="17">
        <v>22.737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399656</v>
      </c>
      <c r="B309" s="19" t="s">
        <v>387</v>
      </c>
      <c r="C309" s="19">
        <v>5285.301</v>
      </c>
      <c r="D309" s="19">
        <v>6420.922</v>
      </c>
      <c r="E309" s="19">
        <v>0</v>
      </c>
      <c r="F309" s="19">
        <v>0</v>
      </c>
      <c r="G309" s="19">
        <v>0</v>
      </c>
      <c r="H309" s="19">
        <v>1</v>
      </c>
      <c r="I309" s="17">
        <v>0.894</v>
      </c>
      <c r="J309" s="17">
        <v>18.422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399657</v>
      </c>
      <c r="B310" s="19" t="s">
        <v>388</v>
      </c>
      <c r="C310" s="19">
        <v>5697.665</v>
      </c>
      <c r="D310" s="19">
        <v>6945.095</v>
      </c>
      <c r="E310" s="19">
        <v>0</v>
      </c>
      <c r="F310" s="19">
        <v>0</v>
      </c>
      <c r="G310" s="19">
        <v>0</v>
      </c>
      <c r="H310" s="19">
        <v>1</v>
      </c>
      <c r="I310" s="17">
        <v>2.034</v>
      </c>
      <c r="J310" s="17">
        <v>19.63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399658</v>
      </c>
      <c r="B311" s="19" t="s">
        <v>389</v>
      </c>
      <c r="C311" s="19">
        <v>3818.54</v>
      </c>
      <c r="D311" s="19">
        <v>4684.682</v>
      </c>
      <c r="E311" s="19">
        <v>0</v>
      </c>
      <c r="F311" s="19">
        <v>0</v>
      </c>
      <c r="G311" s="19">
        <v>0</v>
      </c>
      <c r="H311" s="19">
        <v>1</v>
      </c>
      <c r="I311" s="17">
        <v>3.618</v>
      </c>
      <c r="J311" s="17">
        <v>21.438</v>
      </c>
      <c r="K311" s="20">
        <v>2</v>
      </c>
      <c r="L311" s="20">
        <v>0</v>
      </c>
      <c r="M311" s="20">
        <v>0</v>
      </c>
      <c r="N311" s="20">
        <v>-1</v>
      </c>
      <c r="O311" s="20">
        <v>1</v>
      </c>
      <c r="P311" s="20">
        <v>1.556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399659</v>
      </c>
      <c r="B312" s="19" t="s">
        <v>390</v>
      </c>
      <c r="C312" s="19">
        <v>3735.138</v>
      </c>
      <c r="D312" s="19">
        <v>4538.719</v>
      </c>
      <c r="E312" s="19">
        <v>0</v>
      </c>
      <c r="F312" s="19">
        <v>0</v>
      </c>
      <c r="G312" s="19">
        <v>0</v>
      </c>
      <c r="H312" s="19">
        <v>1</v>
      </c>
      <c r="I312" s="17">
        <v>2.201</v>
      </c>
      <c r="J312" s="17">
        <v>19.516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399660</v>
      </c>
      <c r="B313" s="19" t="s">
        <v>391</v>
      </c>
      <c r="C313" s="19">
        <v>1984.674</v>
      </c>
      <c r="D313" s="19">
        <v>2621.422</v>
      </c>
      <c r="E313" s="19">
        <v>0</v>
      </c>
      <c r="F313" s="19">
        <v>0</v>
      </c>
      <c r="G313" s="19">
        <v>0</v>
      </c>
      <c r="H313" s="19">
        <v>1</v>
      </c>
      <c r="I313" s="17">
        <v>4.776</v>
      </c>
      <c r="J313" s="17">
        <v>27.906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399662</v>
      </c>
      <c r="B314" s="19" t="s">
        <v>392</v>
      </c>
      <c r="C314" s="19">
        <v>1647.25</v>
      </c>
      <c r="D314" s="19">
        <v>2299.432</v>
      </c>
      <c r="E314" s="19">
        <v>0</v>
      </c>
      <c r="F314" s="19">
        <v>0</v>
      </c>
      <c r="G314" s="19">
        <v>0</v>
      </c>
      <c r="H314" s="19">
        <v>1</v>
      </c>
      <c r="I314" s="17">
        <v>4.482</v>
      </c>
      <c r="J314" s="17">
        <v>31.573</v>
      </c>
      <c r="K314" s="20">
        <v>3</v>
      </c>
      <c r="L314" s="20">
        <v>0</v>
      </c>
      <c r="M314" s="20">
        <v>1</v>
      </c>
      <c r="N314" s="20">
        <v>-1</v>
      </c>
      <c r="O314" s="20">
        <v>0</v>
      </c>
      <c r="P314" s="20">
        <v>-11.436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399664</v>
      </c>
      <c r="B315" s="19" t="s">
        <v>393</v>
      </c>
      <c r="C315" s="19">
        <v>1114.481</v>
      </c>
      <c r="D315" s="19">
        <v>1464.978</v>
      </c>
      <c r="E315" s="19">
        <v>0</v>
      </c>
      <c r="F315" s="19">
        <v>0</v>
      </c>
      <c r="G315" s="19">
        <v>0</v>
      </c>
      <c r="H315" s="19">
        <v>1</v>
      </c>
      <c r="I315" s="17">
        <v>0.951</v>
      </c>
      <c r="J315" s="17">
        <v>24.649</v>
      </c>
      <c r="K315" s="20">
        <v>4</v>
      </c>
      <c r="L315" s="20">
        <v>2</v>
      </c>
      <c r="M315" s="20">
        <v>0</v>
      </c>
      <c r="N315" s="20">
        <v>0</v>
      </c>
      <c r="O315" s="20">
        <v>0</v>
      </c>
      <c r="P315" s="20">
        <v>3.816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399665</v>
      </c>
      <c r="B316" s="19" t="s">
        <v>394</v>
      </c>
      <c r="C316" s="19">
        <v>1986.913</v>
      </c>
      <c r="D316" s="19">
        <v>2292.389</v>
      </c>
      <c r="E316" s="19">
        <v>0</v>
      </c>
      <c r="F316" s="19">
        <v>0</v>
      </c>
      <c r="G316" s="19">
        <v>0</v>
      </c>
      <c r="H316" s="19">
        <v>1</v>
      </c>
      <c r="I316" s="17">
        <v>1.844</v>
      </c>
      <c r="J316" s="17">
        <v>14.924</v>
      </c>
      <c r="K316" s="20">
        <v>4</v>
      </c>
      <c r="L316" s="20">
        <v>2</v>
      </c>
      <c r="M316" s="20">
        <v>0</v>
      </c>
      <c r="N316" s="20">
        <v>0</v>
      </c>
      <c r="O316" s="20">
        <v>0</v>
      </c>
      <c r="P316" s="20">
        <v>2.332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399666</v>
      </c>
      <c r="B317" s="19" t="s">
        <v>395</v>
      </c>
      <c r="C317" s="19">
        <v>1495.842</v>
      </c>
      <c r="D317" s="19">
        <v>1972.977</v>
      </c>
      <c r="E317" s="19">
        <v>0</v>
      </c>
      <c r="F317" s="19">
        <v>0</v>
      </c>
      <c r="G317" s="19">
        <v>0</v>
      </c>
      <c r="H317" s="19">
        <v>1</v>
      </c>
      <c r="I317" s="17">
        <v>2.584</v>
      </c>
      <c r="J317" s="17">
        <v>26.143</v>
      </c>
      <c r="K317" s="20">
        <v>3</v>
      </c>
      <c r="L317" s="20">
        <v>2</v>
      </c>
      <c r="M317" s="20">
        <v>0</v>
      </c>
      <c r="N317" s="20">
        <v>0</v>
      </c>
      <c r="O317" s="20">
        <v>0</v>
      </c>
      <c r="P317" s="20">
        <v>0.252</v>
      </c>
      <c r="Q317" s="20">
        <v>0</v>
      </c>
      <c r="R317" s="20">
        <v>-1</v>
      </c>
      <c r="S317" s="21"/>
      <c r="T317" s="21"/>
      <c r="U317" s="21"/>
      <c r="V317" s="21"/>
      <c r="W317" s="21"/>
    </row>
    <row r="318" ht="16.5" spans="1:23">
      <c r="A318" s="19">
        <v>399667</v>
      </c>
      <c r="B318" s="19" t="s">
        <v>396</v>
      </c>
      <c r="C318" s="19">
        <v>3353.155</v>
      </c>
      <c r="D318" s="19">
        <v>5089.374</v>
      </c>
      <c r="E318" s="19">
        <v>0</v>
      </c>
      <c r="F318" s="19">
        <v>0</v>
      </c>
      <c r="G318" s="19">
        <v>0</v>
      </c>
      <c r="H318" s="19">
        <v>1</v>
      </c>
      <c r="I318" s="17">
        <v>4.559</v>
      </c>
      <c r="J318" s="17">
        <v>37.118</v>
      </c>
      <c r="K318" s="20">
        <v>2</v>
      </c>
      <c r="L318" s="20">
        <v>0</v>
      </c>
      <c r="M318" s="20">
        <v>0</v>
      </c>
      <c r="N318" s="20">
        <v>0</v>
      </c>
      <c r="O318" s="20">
        <v>0</v>
      </c>
      <c r="P318" s="20">
        <v>2.596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399668</v>
      </c>
      <c r="B319" s="19" t="s">
        <v>397</v>
      </c>
      <c r="C319" s="19">
        <v>3928.275</v>
      </c>
      <c r="D319" s="19">
        <v>5224.423</v>
      </c>
      <c r="E319" s="19">
        <v>0</v>
      </c>
      <c r="F319" s="19">
        <v>0</v>
      </c>
      <c r="G319" s="19">
        <v>0</v>
      </c>
      <c r="H319" s="19">
        <v>1</v>
      </c>
      <c r="I319" s="17">
        <v>5.351</v>
      </c>
      <c r="J319" s="17">
        <v>28.833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399670</v>
      </c>
      <c r="B320" s="19" t="s">
        <v>398</v>
      </c>
      <c r="C320" s="19">
        <v>3155.289</v>
      </c>
      <c r="D320" s="19">
        <v>4163.063</v>
      </c>
      <c r="E320" s="19">
        <v>0</v>
      </c>
      <c r="F320" s="19">
        <v>0</v>
      </c>
      <c r="G320" s="19">
        <v>0</v>
      </c>
      <c r="H320" s="19">
        <v>1</v>
      </c>
      <c r="I320" s="17">
        <v>5.414</v>
      </c>
      <c r="J320" s="17">
        <v>28.311</v>
      </c>
      <c r="K320" s="20">
        <v>4</v>
      </c>
      <c r="L320" s="20">
        <v>2</v>
      </c>
      <c r="M320" s="20">
        <v>0</v>
      </c>
      <c r="N320" s="20">
        <v>1</v>
      </c>
      <c r="O320" s="20">
        <v>0</v>
      </c>
      <c r="P320" s="20">
        <v>-0.948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399673</v>
      </c>
      <c r="B321" s="19" t="s">
        <v>399</v>
      </c>
      <c r="C321" s="19">
        <v>2123.437</v>
      </c>
      <c r="D321" s="19">
        <v>3167.595</v>
      </c>
      <c r="E321" s="19">
        <v>0</v>
      </c>
      <c r="F321" s="19">
        <v>0</v>
      </c>
      <c r="G321" s="19">
        <v>0</v>
      </c>
      <c r="H321" s="19">
        <v>1</v>
      </c>
      <c r="I321" s="17">
        <v>5.99</v>
      </c>
      <c r="J321" s="17">
        <v>36.979</v>
      </c>
      <c r="K321" s="20">
        <v>4</v>
      </c>
      <c r="L321" s="20">
        <v>2</v>
      </c>
      <c r="M321" s="20">
        <v>0</v>
      </c>
      <c r="N321" s="20">
        <v>1</v>
      </c>
      <c r="O321" s="20">
        <v>0</v>
      </c>
      <c r="P321" s="20">
        <v>7.616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399679</v>
      </c>
      <c r="B322" s="19" t="s">
        <v>400</v>
      </c>
      <c r="C322" s="19">
        <v>4710.556</v>
      </c>
      <c r="D322" s="19">
        <v>6017.423</v>
      </c>
      <c r="E322" s="19">
        <v>0</v>
      </c>
      <c r="F322" s="19">
        <v>0</v>
      </c>
      <c r="G322" s="19">
        <v>0</v>
      </c>
      <c r="H322" s="19">
        <v>1</v>
      </c>
      <c r="I322" s="17">
        <v>2.641</v>
      </c>
      <c r="J322" s="17">
        <v>23.786</v>
      </c>
      <c r="K322" s="20">
        <v>4</v>
      </c>
      <c r="L322" s="20">
        <v>2</v>
      </c>
      <c r="M322" s="20">
        <v>0</v>
      </c>
      <c r="N322" s="20">
        <v>1</v>
      </c>
      <c r="O322" s="20">
        <v>-1</v>
      </c>
      <c r="P322" s="20">
        <v>-12.275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399681</v>
      </c>
      <c r="B323" s="19" t="s">
        <v>401</v>
      </c>
      <c r="C323" s="19">
        <v>875.263</v>
      </c>
      <c r="D323" s="19">
        <v>1102.767</v>
      </c>
      <c r="E323" s="19">
        <v>0</v>
      </c>
      <c r="F323" s="19">
        <v>0</v>
      </c>
      <c r="G323" s="19">
        <v>0</v>
      </c>
      <c r="H323" s="19">
        <v>1</v>
      </c>
      <c r="I323" s="17">
        <v>6.566</v>
      </c>
      <c r="J323" s="17">
        <v>25.842</v>
      </c>
      <c r="K323" s="20">
        <v>4</v>
      </c>
      <c r="L323" s="20">
        <v>2</v>
      </c>
      <c r="M323" s="20">
        <v>0</v>
      </c>
      <c r="N323" s="20">
        <v>1</v>
      </c>
      <c r="O323" s="20">
        <v>0</v>
      </c>
      <c r="P323" s="20">
        <v>-31.187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399682</v>
      </c>
      <c r="B324" s="19" t="s">
        <v>402</v>
      </c>
      <c r="C324" s="19">
        <v>1350.243</v>
      </c>
      <c r="D324" s="19">
        <v>1779.801</v>
      </c>
      <c r="E324" s="19">
        <v>0</v>
      </c>
      <c r="F324" s="19">
        <v>0</v>
      </c>
      <c r="G324" s="19">
        <v>0</v>
      </c>
      <c r="H324" s="19">
        <v>1</v>
      </c>
      <c r="I324" s="17">
        <v>7.028</v>
      </c>
      <c r="J324" s="17">
        <v>29.467</v>
      </c>
      <c r="K324" s="20">
        <v>4</v>
      </c>
      <c r="L324" s="20">
        <v>2</v>
      </c>
      <c r="M324" s="20">
        <v>0</v>
      </c>
      <c r="N324" s="20">
        <v>0</v>
      </c>
      <c r="O324" s="20">
        <v>0</v>
      </c>
      <c r="P324" s="20">
        <v>-13.165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399687</v>
      </c>
      <c r="B325" s="19" t="s">
        <v>403</v>
      </c>
      <c r="C325" s="19">
        <v>2847.173</v>
      </c>
      <c r="D325" s="19">
        <v>3819.793</v>
      </c>
      <c r="E325" s="19">
        <v>0</v>
      </c>
      <c r="F325" s="19">
        <v>0</v>
      </c>
      <c r="G325" s="19">
        <v>0</v>
      </c>
      <c r="H325" s="19">
        <v>1</v>
      </c>
      <c r="I325" s="17">
        <v>0.791</v>
      </c>
      <c r="J325" s="17">
        <v>26.052</v>
      </c>
      <c r="K325" s="20">
        <v>4</v>
      </c>
      <c r="L325" s="20">
        <v>2</v>
      </c>
      <c r="M325" s="20">
        <v>0</v>
      </c>
      <c r="N325" s="20">
        <v>0</v>
      </c>
      <c r="O325" s="20">
        <v>0</v>
      </c>
      <c r="P325" s="20">
        <v>-14.976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399688</v>
      </c>
      <c r="B326" s="19" t="s">
        <v>404</v>
      </c>
      <c r="C326" s="19">
        <v>2669.47</v>
      </c>
      <c r="D326" s="19">
        <v>5467.629</v>
      </c>
      <c r="E326" s="19">
        <v>0</v>
      </c>
      <c r="F326" s="19">
        <v>0</v>
      </c>
      <c r="G326" s="19">
        <v>0</v>
      </c>
      <c r="H326" s="19">
        <v>1</v>
      </c>
      <c r="I326" s="17">
        <v>1.478</v>
      </c>
      <c r="J326" s="17">
        <v>51.899</v>
      </c>
      <c r="K326" s="20">
        <v>3</v>
      </c>
      <c r="L326" s="20">
        <v>2</v>
      </c>
      <c r="M326" s="20">
        <v>0</v>
      </c>
      <c r="N326" s="20">
        <v>0</v>
      </c>
      <c r="O326" s="20">
        <v>0</v>
      </c>
      <c r="P326" s="20">
        <v>4.266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399689</v>
      </c>
      <c r="B327" s="19" t="s">
        <v>405</v>
      </c>
      <c r="C327" s="19">
        <v>810.322</v>
      </c>
      <c r="D327" s="19">
        <v>866.871</v>
      </c>
      <c r="E327" s="19">
        <v>0</v>
      </c>
      <c r="F327" s="19">
        <v>0</v>
      </c>
      <c r="G327" s="19">
        <v>0</v>
      </c>
      <c r="H327" s="19">
        <v>1</v>
      </c>
      <c r="I327" s="17">
        <v>1.064</v>
      </c>
      <c r="J327" s="17">
        <v>7.518</v>
      </c>
      <c r="K327" s="20">
        <v>3</v>
      </c>
      <c r="L327" s="20">
        <v>2</v>
      </c>
      <c r="M327" s="20">
        <v>0</v>
      </c>
      <c r="N327" s="20">
        <v>0</v>
      </c>
      <c r="O327" s="20">
        <v>0</v>
      </c>
      <c r="P327" s="20">
        <v>3.162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399694</v>
      </c>
      <c r="B328" s="19" t="s">
        <v>406</v>
      </c>
      <c r="C328" s="19">
        <v>3183.381</v>
      </c>
      <c r="D328" s="19">
        <v>4143.069</v>
      </c>
      <c r="E328" s="19">
        <v>0</v>
      </c>
      <c r="F328" s="19">
        <v>0</v>
      </c>
      <c r="G328" s="19">
        <v>0</v>
      </c>
      <c r="H328" s="19">
        <v>1</v>
      </c>
      <c r="I328" s="17">
        <v>0.836</v>
      </c>
      <c r="J328" s="17">
        <v>23.806</v>
      </c>
      <c r="K328" s="20">
        <v>4</v>
      </c>
      <c r="L328" s="20">
        <v>2</v>
      </c>
      <c r="M328" s="20">
        <v>0</v>
      </c>
      <c r="N328" s="20">
        <v>1</v>
      </c>
      <c r="O328" s="20">
        <v>0</v>
      </c>
      <c r="P328" s="20">
        <v>3.402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399695</v>
      </c>
      <c r="B329" s="19" t="s">
        <v>407</v>
      </c>
      <c r="C329" s="19">
        <v>2105.851</v>
      </c>
      <c r="D329" s="19">
        <v>2730.338</v>
      </c>
      <c r="E329" s="19">
        <v>0</v>
      </c>
      <c r="F329" s="19">
        <v>0</v>
      </c>
      <c r="G329" s="19">
        <v>0</v>
      </c>
      <c r="H329" s="19">
        <v>1</v>
      </c>
      <c r="I329" s="17">
        <v>7.255</v>
      </c>
      <c r="J329" s="17">
        <v>28.468</v>
      </c>
      <c r="K329" s="20">
        <v>2</v>
      </c>
      <c r="L329" s="20">
        <v>1</v>
      </c>
      <c r="M329" s="20">
        <v>0</v>
      </c>
      <c r="N329" s="20">
        <v>0</v>
      </c>
      <c r="O329" s="20">
        <v>0</v>
      </c>
      <c r="P329" s="20">
        <v>-3.87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399696</v>
      </c>
      <c r="B330" s="19" t="s">
        <v>408</v>
      </c>
      <c r="C330" s="19">
        <v>2786.486</v>
      </c>
      <c r="D330" s="19">
        <v>3837.854</v>
      </c>
      <c r="E330" s="19">
        <v>0</v>
      </c>
      <c r="F330" s="19">
        <v>0</v>
      </c>
      <c r="G330" s="19">
        <v>0</v>
      </c>
      <c r="H330" s="19">
        <v>1</v>
      </c>
      <c r="I330" s="17">
        <v>6.585</v>
      </c>
      <c r="J330" s="17">
        <v>32.176</v>
      </c>
      <c r="K330" s="20">
        <v>2</v>
      </c>
      <c r="L330" s="20">
        <v>1</v>
      </c>
      <c r="M330" s="20">
        <v>0</v>
      </c>
      <c r="N330" s="20">
        <v>0</v>
      </c>
      <c r="O330" s="20">
        <v>0</v>
      </c>
      <c r="P330" s="20">
        <v>-3.497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399702</v>
      </c>
      <c r="B331" s="19" t="s">
        <v>409</v>
      </c>
      <c r="C331" s="19">
        <v>6612.224</v>
      </c>
      <c r="D331" s="19">
        <v>7554.464</v>
      </c>
      <c r="E331" s="19">
        <v>0</v>
      </c>
      <c r="F331" s="19">
        <v>0</v>
      </c>
      <c r="G331" s="19">
        <v>0</v>
      </c>
      <c r="H331" s="19">
        <v>1</v>
      </c>
      <c r="I331" s="17">
        <v>1.251</v>
      </c>
      <c r="J331" s="17">
        <v>13.567</v>
      </c>
      <c r="K331" s="20">
        <v>4</v>
      </c>
      <c r="L331" s="20">
        <v>2</v>
      </c>
      <c r="M331" s="20">
        <v>0</v>
      </c>
      <c r="N331" s="20">
        <v>0</v>
      </c>
      <c r="O331" s="20">
        <v>0</v>
      </c>
      <c r="P331" s="20">
        <v>-41.484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399703</v>
      </c>
      <c r="B332" s="19" t="s">
        <v>410</v>
      </c>
      <c r="C332" s="19">
        <v>6446.217</v>
      </c>
      <c r="D332" s="19">
        <v>7427.508</v>
      </c>
      <c r="E332" s="19">
        <v>0</v>
      </c>
      <c r="F332" s="19">
        <v>0</v>
      </c>
      <c r="G332" s="19">
        <v>0</v>
      </c>
      <c r="H332" s="19">
        <v>1</v>
      </c>
      <c r="I332" s="17">
        <v>2.016</v>
      </c>
      <c r="J332" s="17">
        <v>14.961</v>
      </c>
      <c r="K332" s="20">
        <v>4</v>
      </c>
      <c r="L332" s="20">
        <v>2</v>
      </c>
      <c r="M332" s="20">
        <v>0</v>
      </c>
      <c r="N332" s="20">
        <v>0</v>
      </c>
      <c r="O332" s="20">
        <v>0</v>
      </c>
      <c r="P332" s="20">
        <v>-24.212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399704</v>
      </c>
      <c r="B333" s="19" t="s">
        <v>411</v>
      </c>
      <c r="C333" s="19">
        <v>4183.881</v>
      </c>
      <c r="D333" s="19">
        <v>5644.739</v>
      </c>
      <c r="E333" s="19">
        <v>0</v>
      </c>
      <c r="F333" s="19">
        <v>0</v>
      </c>
      <c r="G333" s="19">
        <v>0</v>
      </c>
      <c r="H333" s="19">
        <v>1</v>
      </c>
      <c r="I333" s="17">
        <v>8.15</v>
      </c>
      <c r="J333" s="17">
        <v>31.921</v>
      </c>
      <c r="K333" s="20">
        <v>3</v>
      </c>
      <c r="L333" s="20">
        <v>2</v>
      </c>
      <c r="M333" s="20">
        <v>0</v>
      </c>
      <c r="N333" s="20">
        <v>0</v>
      </c>
      <c r="O333" s="20">
        <v>0</v>
      </c>
      <c r="P333" s="20">
        <v>6.556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399705</v>
      </c>
      <c r="B334" s="19" t="s">
        <v>412</v>
      </c>
      <c r="C334" s="19">
        <v>2829.045</v>
      </c>
      <c r="D334" s="19">
        <v>3987.336</v>
      </c>
      <c r="E334" s="19">
        <v>0</v>
      </c>
      <c r="F334" s="19">
        <v>0</v>
      </c>
      <c r="G334" s="19">
        <v>0</v>
      </c>
      <c r="H334" s="19">
        <v>1</v>
      </c>
      <c r="I334" s="17">
        <v>5.555</v>
      </c>
      <c r="J334" s="17">
        <v>32.99</v>
      </c>
      <c r="K334" s="20">
        <v>4</v>
      </c>
      <c r="L334" s="20">
        <v>2</v>
      </c>
      <c r="M334" s="20">
        <v>0</v>
      </c>
      <c r="N334" s="20">
        <v>0</v>
      </c>
      <c r="O334" s="20">
        <v>0</v>
      </c>
      <c r="P334" s="20">
        <v>-22.04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399802</v>
      </c>
      <c r="B335" s="19" t="s">
        <v>413</v>
      </c>
      <c r="C335" s="19">
        <v>5252.616</v>
      </c>
      <c r="D335" s="19">
        <v>6627.588</v>
      </c>
      <c r="E335" s="19">
        <v>0</v>
      </c>
      <c r="F335" s="19">
        <v>0</v>
      </c>
      <c r="G335" s="19">
        <v>0</v>
      </c>
      <c r="H335" s="19">
        <v>1</v>
      </c>
      <c r="I335" s="17">
        <v>2.029</v>
      </c>
      <c r="J335" s="17">
        <v>22.354</v>
      </c>
      <c r="K335" s="20">
        <v>3</v>
      </c>
      <c r="L335" s="20">
        <v>1</v>
      </c>
      <c r="M335" s="20">
        <v>0</v>
      </c>
      <c r="N335" s="20">
        <v>0</v>
      </c>
      <c r="O335" s="20">
        <v>0</v>
      </c>
      <c r="P335" s="20">
        <v>6.231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399803</v>
      </c>
      <c r="B336" s="19" t="s">
        <v>414</v>
      </c>
      <c r="C336" s="19">
        <v>3849.977</v>
      </c>
      <c r="D336" s="19">
        <v>5348.592</v>
      </c>
      <c r="E336" s="19">
        <v>0</v>
      </c>
      <c r="F336" s="19">
        <v>0</v>
      </c>
      <c r="G336" s="19">
        <v>0</v>
      </c>
      <c r="H336" s="19">
        <v>1</v>
      </c>
      <c r="I336" s="17">
        <v>2.347</v>
      </c>
      <c r="J336" s="17">
        <v>29.708</v>
      </c>
      <c r="K336" s="20">
        <v>4</v>
      </c>
      <c r="L336" s="20">
        <v>2</v>
      </c>
      <c r="M336" s="20">
        <v>0</v>
      </c>
      <c r="N336" s="20">
        <v>1</v>
      </c>
      <c r="O336" s="20">
        <v>-1</v>
      </c>
      <c r="P336" s="20">
        <v>-3.755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399806</v>
      </c>
      <c r="B337" s="19" t="s">
        <v>415</v>
      </c>
      <c r="C337" s="19">
        <v>1229.156</v>
      </c>
      <c r="D337" s="19">
        <v>1408.798</v>
      </c>
      <c r="E337" s="19">
        <v>0</v>
      </c>
      <c r="F337" s="19">
        <v>0</v>
      </c>
      <c r="G337" s="19">
        <v>0</v>
      </c>
      <c r="H337" s="19">
        <v>1</v>
      </c>
      <c r="I337" s="17">
        <v>1.659</v>
      </c>
      <c r="J337" s="17">
        <v>14.199</v>
      </c>
      <c r="K337" s="20">
        <v>4</v>
      </c>
      <c r="L337" s="20">
        <v>2</v>
      </c>
      <c r="M337" s="20">
        <v>0</v>
      </c>
      <c r="N337" s="20">
        <v>0</v>
      </c>
      <c r="O337" s="20">
        <v>0</v>
      </c>
      <c r="P337" s="20">
        <v>-18.763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399808</v>
      </c>
      <c r="B338" s="19" t="s">
        <v>416</v>
      </c>
      <c r="C338" s="19">
        <v>1853.618</v>
      </c>
      <c r="D338" s="19">
        <v>2553.843</v>
      </c>
      <c r="E338" s="19">
        <v>0</v>
      </c>
      <c r="F338" s="19">
        <v>0</v>
      </c>
      <c r="G338" s="19">
        <v>0</v>
      </c>
      <c r="H338" s="19">
        <v>1</v>
      </c>
      <c r="I338" s="17">
        <v>11.549</v>
      </c>
      <c r="J338" s="17">
        <v>35.801</v>
      </c>
      <c r="K338" s="20">
        <v>3</v>
      </c>
      <c r="L338" s="20">
        <v>0</v>
      </c>
      <c r="M338" s="20">
        <v>0</v>
      </c>
      <c r="N338" s="20">
        <v>0</v>
      </c>
      <c r="O338" s="20">
        <v>0</v>
      </c>
      <c r="P338" s="20">
        <v>6.414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399811</v>
      </c>
      <c r="B339" s="19" t="s">
        <v>417</v>
      </c>
      <c r="C339" s="19">
        <v>3693.486</v>
      </c>
      <c r="D339" s="19">
        <v>5610.137</v>
      </c>
      <c r="E339" s="19">
        <v>0</v>
      </c>
      <c r="F339" s="19">
        <v>0</v>
      </c>
      <c r="G339" s="19">
        <v>0</v>
      </c>
      <c r="H339" s="19">
        <v>1</v>
      </c>
      <c r="I339" s="17">
        <v>3.231</v>
      </c>
      <c r="J339" s="17">
        <v>36.291</v>
      </c>
      <c r="K339" s="20">
        <v>4</v>
      </c>
      <c r="L339" s="20">
        <v>2</v>
      </c>
      <c r="M339" s="20">
        <v>0</v>
      </c>
      <c r="N339" s="20">
        <v>0</v>
      </c>
      <c r="O339" s="20">
        <v>0</v>
      </c>
      <c r="P339" s="20">
        <v>-22.552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399850</v>
      </c>
      <c r="B340" s="19" t="s">
        <v>418</v>
      </c>
      <c r="C340" s="19">
        <v>7134.163</v>
      </c>
      <c r="D340" s="19">
        <v>8960.87</v>
      </c>
      <c r="E340" s="19">
        <v>0</v>
      </c>
      <c r="F340" s="19">
        <v>0</v>
      </c>
      <c r="G340" s="19">
        <v>0</v>
      </c>
      <c r="H340" s="19">
        <v>1</v>
      </c>
      <c r="I340" s="17">
        <v>2.676</v>
      </c>
      <c r="J340" s="17">
        <v>22.516</v>
      </c>
      <c r="K340" s="20">
        <v>3</v>
      </c>
      <c r="L340" s="20">
        <v>2</v>
      </c>
      <c r="M340" s="20">
        <v>0</v>
      </c>
      <c r="N340" s="20">
        <v>0</v>
      </c>
      <c r="O340" s="20">
        <v>0</v>
      </c>
      <c r="P340" s="20">
        <v>6.677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399903</v>
      </c>
      <c r="B341" s="19" t="s">
        <v>419</v>
      </c>
      <c r="C341" s="19">
        <v>3730.069</v>
      </c>
      <c r="D341" s="19">
        <v>4366.251</v>
      </c>
      <c r="E341" s="19">
        <v>0</v>
      </c>
      <c r="F341" s="19">
        <v>0</v>
      </c>
      <c r="G341" s="19">
        <v>0</v>
      </c>
      <c r="H341" s="19">
        <v>1</v>
      </c>
      <c r="I341" s="17">
        <v>2.739</v>
      </c>
      <c r="J341" s="17">
        <v>16.91</v>
      </c>
      <c r="K341" s="20">
        <v>4</v>
      </c>
      <c r="L341" s="20">
        <v>1</v>
      </c>
      <c r="M341" s="20">
        <v>0</v>
      </c>
      <c r="N341" s="20">
        <v>0</v>
      </c>
      <c r="O341" s="20">
        <v>0</v>
      </c>
      <c r="P341" s="20">
        <v>1.388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399905</v>
      </c>
      <c r="B342" s="19" t="s">
        <v>420</v>
      </c>
      <c r="C342" s="19">
        <v>5874.971</v>
      </c>
      <c r="D342" s="19">
        <v>7189.818</v>
      </c>
      <c r="E342" s="19">
        <v>0</v>
      </c>
      <c r="F342" s="19">
        <v>0</v>
      </c>
      <c r="G342" s="19">
        <v>0</v>
      </c>
      <c r="H342" s="19">
        <v>1</v>
      </c>
      <c r="I342" s="17">
        <v>1.926</v>
      </c>
      <c r="J342" s="17">
        <v>19.861</v>
      </c>
      <c r="K342" s="20">
        <v>3</v>
      </c>
      <c r="L342" s="20">
        <v>1</v>
      </c>
      <c r="M342" s="20">
        <v>0</v>
      </c>
      <c r="N342" s="20">
        <v>0</v>
      </c>
      <c r="O342" s="20">
        <v>0</v>
      </c>
      <c r="P342" s="20">
        <v>-2.416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399928</v>
      </c>
      <c r="B343" s="19" t="s">
        <v>206</v>
      </c>
      <c r="C343" s="19">
        <v>2607.336</v>
      </c>
      <c r="D343" s="19">
        <v>2849.542</v>
      </c>
      <c r="E343" s="19">
        <v>0</v>
      </c>
      <c r="F343" s="19">
        <v>0</v>
      </c>
      <c r="G343" s="19">
        <v>0</v>
      </c>
      <c r="H343" s="19">
        <v>1</v>
      </c>
      <c r="I343" s="17">
        <v>1.514</v>
      </c>
      <c r="J343" s="17">
        <v>9.885</v>
      </c>
      <c r="K343" s="20">
        <v>4</v>
      </c>
      <c r="L343" s="20">
        <v>1</v>
      </c>
      <c r="M343" s="20">
        <v>0</v>
      </c>
      <c r="N343" s="20">
        <v>0</v>
      </c>
      <c r="O343" s="20">
        <v>0</v>
      </c>
      <c r="P343" s="20">
        <v>-22.778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399935</v>
      </c>
      <c r="B344" s="19" t="s">
        <v>209</v>
      </c>
      <c r="C344" s="19">
        <v>4576.56</v>
      </c>
      <c r="D344" s="19">
        <v>6474.015</v>
      </c>
      <c r="E344" s="19">
        <v>0</v>
      </c>
      <c r="F344" s="19">
        <v>0</v>
      </c>
      <c r="G344" s="19">
        <v>0</v>
      </c>
      <c r="H344" s="19">
        <v>1</v>
      </c>
      <c r="I344" s="17">
        <v>2.249</v>
      </c>
      <c r="J344" s="17">
        <v>30.899</v>
      </c>
      <c r="K344" s="20">
        <v>4</v>
      </c>
      <c r="L344" s="20">
        <v>2</v>
      </c>
      <c r="M344" s="20">
        <v>0</v>
      </c>
      <c r="N344" s="20">
        <v>0</v>
      </c>
      <c r="O344" s="20">
        <v>0</v>
      </c>
      <c r="P344" s="20">
        <v>2.446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399970</v>
      </c>
      <c r="B345" s="19" t="s">
        <v>421</v>
      </c>
      <c r="C345" s="19">
        <v>3219.096</v>
      </c>
      <c r="D345" s="19">
        <v>4477.58</v>
      </c>
      <c r="E345" s="19">
        <v>0</v>
      </c>
      <c r="F345" s="19">
        <v>0</v>
      </c>
      <c r="G345" s="19">
        <v>0</v>
      </c>
      <c r="H345" s="19">
        <v>1</v>
      </c>
      <c r="I345" s="17">
        <v>1.549</v>
      </c>
      <c r="J345" s="17">
        <v>29.22</v>
      </c>
      <c r="K345" s="20">
        <v>1</v>
      </c>
      <c r="L345" s="20">
        <v>0</v>
      </c>
      <c r="M345" s="20">
        <v>0</v>
      </c>
      <c r="N345" s="20">
        <v>1</v>
      </c>
      <c r="O345" s="20">
        <v>0</v>
      </c>
      <c r="P345" s="20">
        <v>0.004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399972</v>
      </c>
      <c r="B346" s="19" t="s">
        <v>422</v>
      </c>
      <c r="C346" s="19">
        <v>4390.479</v>
      </c>
      <c r="D346" s="19">
        <v>5513.253</v>
      </c>
      <c r="E346" s="19">
        <v>0</v>
      </c>
      <c r="F346" s="19">
        <v>0</v>
      </c>
      <c r="G346" s="19">
        <v>0</v>
      </c>
      <c r="H346" s="19">
        <v>1</v>
      </c>
      <c r="I346" s="17">
        <v>3.04</v>
      </c>
      <c r="J346" s="17">
        <v>22.786</v>
      </c>
      <c r="K346" s="20">
        <v>4</v>
      </c>
      <c r="L346" s="20">
        <v>2</v>
      </c>
      <c r="M346" s="20">
        <v>0</v>
      </c>
      <c r="N346" s="20">
        <v>0</v>
      </c>
      <c r="O346" s="20">
        <v>0</v>
      </c>
      <c r="P346" s="20">
        <v>-0.068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399974</v>
      </c>
      <c r="B347" s="19" t="s">
        <v>423</v>
      </c>
      <c r="C347" s="19">
        <v>1682.918</v>
      </c>
      <c r="D347" s="19">
        <v>1895.022</v>
      </c>
      <c r="E347" s="19">
        <v>0</v>
      </c>
      <c r="F347" s="19">
        <v>0</v>
      </c>
      <c r="G347" s="19">
        <v>0</v>
      </c>
      <c r="H347" s="19">
        <v>1</v>
      </c>
      <c r="I347" s="17">
        <v>0.137</v>
      </c>
      <c r="J347" s="17">
        <v>11.314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7.481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399976</v>
      </c>
      <c r="B348" s="19" t="s">
        <v>424</v>
      </c>
      <c r="C348" s="19">
        <v>2944.646</v>
      </c>
      <c r="D348" s="19">
        <v>4072.054</v>
      </c>
      <c r="E348" s="19">
        <v>0</v>
      </c>
      <c r="F348" s="19">
        <v>0</v>
      </c>
      <c r="G348" s="19">
        <v>0</v>
      </c>
      <c r="H348" s="19">
        <v>1</v>
      </c>
      <c r="I348" s="17">
        <v>10.078</v>
      </c>
      <c r="J348" s="17">
        <v>34.974</v>
      </c>
      <c r="K348" s="20">
        <v>4</v>
      </c>
      <c r="L348" s="20">
        <v>2</v>
      </c>
      <c r="M348" s="20">
        <v>0</v>
      </c>
      <c r="N348" s="20">
        <v>0</v>
      </c>
      <c r="O348" s="20">
        <v>0</v>
      </c>
      <c r="P348" s="20">
        <v>0.343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399982</v>
      </c>
      <c r="B349" s="19" t="s">
        <v>225</v>
      </c>
      <c r="C349" s="19">
        <v>7315.536</v>
      </c>
      <c r="D349" s="19">
        <v>8742.609</v>
      </c>
      <c r="E349" s="19">
        <v>0</v>
      </c>
      <c r="F349" s="19">
        <v>0</v>
      </c>
      <c r="G349" s="19">
        <v>0</v>
      </c>
      <c r="H349" s="19">
        <v>1</v>
      </c>
      <c r="I349" s="17">
        <v>1.939</v>
      </c>
      <c r="J349" s="17">
        <v>17.946</v>
      </c>
      <c r="K349" s="20">
        <v>4</v>
      </c>
      <c r="L349" s="20">
        <v>2</v>
      </c>
      <c r="M349" s="20">
        <v>0</v>
      </c>
      <c r="N349" s="20">
        <v>0</v>
      </c>
      <c r="O349" s="20">
        <v>-1</v>
      </c>
      <c r="P349" s="20">
        <v>-26.347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399990</v>
      </c>
      <c r="B350" s="19" t="s">
        <v>425</v>
      </c>
      <c r="C350" s="19">
        <v>2693.097</v>
      </c>
      <c r="D350" s="19">
        <v>3155.77</v>
      </c>
      <c r="E350" s="19">
        <v>0</v>
      </c>
      <c r="F350" s="19">
        <v>0</v>
      </c>
      <c r="G350" s="19">
        <v>0</v>
      </c>
      <c r="H350" s="19">
        <v>1</v>
      </c>
      <c r="I350" s="17">
        <v>1.954</v>
      </c>
      <c r="J350" s="17">
        <v>16.328</v>
      </c>
      <c r="K350" s="20">
        <v>4</v>
      </c>
      <c r="L350" s="20">
        <v>2</v>
      </c>
      <c r="M350" s="20">
        <v>0</v>
      </c>
      <c r="N350" s="20">
        <v>0</v>
      </c>
      <c r="O350" s="20">
        <v>0</v>
      </c>
      <c r="P350" s="20">
        <v>-4.838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399991</v>
      </c>
      <c r="B351" s="19" t="s">
        <v>426</v>
      </c>
      <c r="C351" s="19">
        <v>2062.385</v>
      </c>
      <c r="D351" s="19">
        <v>2657.335</v>
      </c>
      <c r="E351" s="19">
        <v>0</v>
      </c>
      <c r="F351" s="19">
        <v>0</v>
      </c>
      <c r="G351" s="19">
        <v>0</v>
      </c>
      <c r="H351" s="19">
        <v>1</v>
      </c>
      <c r="I351" s="17">
        <v>4.474</v>
      </c>
      <c r="J351" s="17">
        <v>25.861</v>
      </c>
      <c r="K351" s="20">
        <v>4</v>
      </c>
      <c r="L351" s="20">
        <v>2</v>
      </c>
      <c r="M351" s="20">
        <v>0</v>
      </c>
      <c r="N351" s="20">
        <v>0</v>
      </c>
      <c r="O351" s="20">
        <v>0</v>
      </c>
      <c r="P351" s="20">
        <v>-5.405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399992</v>
      </c>
      <c r="B352" s="19" t="s">
        <v>427</v>
      </c>
      <c r="C352" s="19">
        <v>1712.568</v>
      </c>
      <c r="D352" s="19">
        <v>2090.403</v>
      </c>
      <c r="E352" s="19">
        <v>0</v>
      </c>
      <c r="F352" s="19">
        <v>0</v>
      </c>
      <c r="G352" s="19">
        <v>0</v>
      </c>
      <c r="H352" s="19">
        <v>1</v>
      </c>
      <c r="I352" s="17">
        <v>3.174</v>
      </c>
      <c r="J352" s="17">
        <v>20.675</v>
      </c>
      <c r="K352" s="20">
        <v>4</v>
      </c>
      <c r="L352" s="20">
        <v>2</v>
      </c>
      <c r="M352" s="20">
        <v>0</v>
      </c>
      <c r="N352" s="20">
        <v>0</v>
      </c>
      <c r="O352" s="20">
        <v>0</v>
      </c>
      <c r="P352" s="20">
        <v>-45.897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399998</v>
      </c>
      <c r="B353" s="19" t="s">
        <v>428</v>
      </c>
      <c r="C353" s="19">
        <v>1859.641</v>
      </c>
      <c r="D353" s="19">
        <v>2153.757</v>
      </c>
      <c r="E353" s="19">
        <v>0</v>
      </c>
      <c r="F353" s="19">
        <v>0</v>
      </c>
      <c r="G353" s="19">
        <v>0</v>
      </c>
      <c r="H353" s="19">
        <v>1</v>
      </c>
      <c r="I353" s="17">
        <v>1.37</v>
      </c>
      <c r="J353" s="17">
        <v>14.839</v>
      </c>
      <c r="K353" s="20">
        <v>4</v>
      </c>
      <c r="L353" s="20">
        <v>1</v>
      </c>
      <c r="M353" s="20">
        <v>0</v>
      </c>
      <c r="N353" s="20">
        <v>0</v>
      </c>
      <c r="O353" s="20">
        <v>0</v>
      </c>
      <c r="P353" s="20">
        <v>-5.933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980001</v>
      </c>
      <c r="B354" s="19" t="s">
        <v>429</v>
      </c>
      <c r="C354" s="19">
        <v>1323.939</v>
      </c>
      <c r="D354" s="19">
        <v>1545.567</v>
      </c>
      <c r="E354" s="19">
        <v>0</v>
      </c>
      <c r="F354" s="19">
        <v>0</v>
      </c>
      <c r="G354" s="19">
        <v>0</v>
      </c>
      <c r="H354" s="19">
        <v>1</v>
      </c>
      <c r="I354" s="17">
        <v>0.072</v>
      </c>
      <c r="J354" s="17">
        <v>14.402</v>
      </c>
      <c r="K354" s="20">
        <v>0</v>
      </c>
      <c r="L354" s="20">
        <v>2</v>
      </c>
      <c r="M354" s="20">
        <v>0</v>
      </c>
      <c r="N354" s="20">
        <v>1</v>
      </c>
      <c r="O354" s="20">
        <v>0</v>
      </c>
      <c r="P354" s="20">
        <v>0.004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980017</v>
      </c>
      <c r="B355" s="19" t="s">
        <v>430</v>
      </c>
      <c r="C355" s="19">
        <v>8748.543</v>
      </c>
      <c r="D355" s="19">
        <v>12885.073</v>
      </c>
      <c r="E355" s="19">
        <v>0</v>
      </c>
      <c r="F355" s="19">
        <v>0</v>
      </c>
      <c r="G355" s="19">
        <v>0</v>
      </c>
      <c r="H355" s="19">
        <v>1</v>
      </c>
      <c r="I355" s="17">
        <v>0.707</v>
      </c>
      <c r="J355" s="17">
        <v>32.583</v>
      </c>
      <c r="K355" s="20">
        <v>1</v>
      </c>
      <c r="L355" s="20">
        <v>2</v>
      </c>
      <c r="M355" s="20">
        <v>0</v>
      </c>
      <c r="N355" s="20">
        <v>1</v>
      </c>
      <c r="O355" s="20">
        <v>0</v>
      </c>
      <c r="P355" s="20">
        <v>0.013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980027</v>
      </c>
      <c r="B356" s="19" t="s">
        <v>431</v>
      </c>
      <c r="C356" s="19">
        <v>2115.418</v>
      </c>
      <c r="D356" s="19">
        <v>3176.389</v>
      </c>
      <c r="E356" s="19">
        <v>0</v>
      </c>
      <c r="F356" s="19">
        <v>0</v>
      </c>
      <c r="G356" s="19">
        <v>0</v>
      </c>
      <c r="H356" s="19">
        <v>1</v>
      </c>
      <c r="I356" s="17">
        <v>8.995</v>
      </c>
      <c r="J356" s="17">
        <v>39.392</v>
      </c>
      <c r="K356" s="20">
        <v>4</v>
      </c>
      <c r="L356" s="20">
        <v>2</v>
      </c>
      <c r="M356" s="20">
        <v>0</v>
      </c>
      <c r="N356" s="20">
        <v>0</v>
      </c>
      <c r="O356" s="20">
        <v>-1</v>
      </c>
      <c r="P356" s="20">
        <v>-10.395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980028</v>
      </c>
      <c r="B357" s="19" t="s">
        <v>432</v>
      </c>
      <c r="C357" s="19">
        <v>10883.188</v>
      </c>
      <c r="D357" s="19">
        <v>12403.482</v>
      </c>
      <c r="E357" s="19">
        <v>0</v>
      </c>
      <c r="F357" s="19">
        <v>0</v>
      </c>
      <c r="G357" s="19">
        <v>0</v>
      </c>
      <c r="H357" s="19">
        <v>1</v>
      </c>
      <c r="I357" s="17">
        <v>0.286</v>
      </c>
      <c r="J357" s="17">
        <v>12.508</v>
      </c>
      <c r="K357" s="20">
        <v>0</v>
      </c>
      <c r="L357" s="20">
        <v>2</v>
      </c>
      <c r="M357" s="20">
        <v>0</v>
      </c>
      <c r="N357" s="20">
        <v>1</v>
      </c>
      <c r="O357" s="20">
        <v>0</v>
      </c>
      <c r="P357" s="20">
        <v>0.004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980030</v>
      </c>
      <c r="B358" s="19" t="s">
        <v>433</v>
      </c>
      <c r="C358" s="19">
        <v>5267.496</v>
      </c>
      <c r="D358" s="19">
        <v>7275.255</v>
      </c>
      <c r="E358" s="19">
        <v>0</v>
      </c>
      <c r="F358" s="19">
        <v>0</v>
      </c>
      <c r="G358" s="19">
        <v>0</v>
      </c>
      <c r="H358" s="19">
        <v>1</v>
      </c>
      <c r="I358" s="17">
        <v>1.909</v>
      </c>
      <c r="J358" s="17">
        <v>28.979</v>
      </c>
      <c r="K358" s="20">
        <v>0</v>
      </c>
      <c r="L358" s="20">
        <v>2</v>
      </c>
      <c r="M358" s="20">
        <v>0</v>
      </c>
      <c r="N358" s="20">
        <v>1</v>
      </c>
      <c r="O358" s="20">
        <v>0</v>
      </c>
      <c r="P358" s="20">
        <v>0.008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980032</v>
      </c>
      <c r="B359" s="19" t="s">
        <v>434</v>
      </c>
      <c r="C359" s="19">
        <v>10085.295</v>
      </c>
      <c r="D359" s="19">
        <v>14382.858</v>
      </c>
      <c r="E359" s="19">
        <v>0</v>
      </c>
      <c r="F359" s="19">
        <v>0</v>
      </c>
      <c r="G359" s="19">
        <v>0</v>
      </c>
      <c r="H359" s="19">
        <v>1</v>
      </c>
      <c r="I359" s="17">
        <v>11.788</v>
      </c>
      <c r="J359" s="17">
        <v>38.146</v>
      </c>
      <c r="K359" s="20">
        <v>4</v>
      </c>
      <c r="L359" s="20">
        <v>2</v>
      </c>
      <c r="M359" s="20">
        <v>0</v>
      </c>
      <c r="N359" s="20">
        <v>0</v>
      </c>
      <c r="O359" s="20">
        <v>0</v>
      </c>
      <c r="P359" s="20">
        <v>3.848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980035</v>
      </c>
      <c r="B360" s="19" t="s">
        <v>435</v>
      </c>
      <c r="C360" s="19">
        <v>1709.064</v>
      </c>
      <c r="D360" s="19">
        <v>2018.706</v>
      </c>
      <c r="E360" s="19">
        <v>0</v>
      </c>
      <c r="F360" s="19">
        <v>0</v>
      </c>
      <c r="G360" s="19">
        <v>0</v>
      </c>
      <c r="H360" s="19">
        <v>1</v>
      </c>
      <c r="I360" s="17">
        <v>3.198</v>
      </c>
      <c r="J360" s="17">
        <v>18.046</v>
      </c>
      <c r="K360" s="20">
        <v>4</v>
      </c>
      <c r="L360" s="20">
        <v>2</v>
      </c>
      <c r="M360" s="20">
        <v>0</v>
      </c>
      <c r="N360" s="20">
        <v>0</v>
      </c>
      <c r="O360" s="20">
        <v>0</v>
      </c>
      <c r="P360" s="20">
        <v>-2.578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980068</v>
      </c>
      <c r="B361" s="19" t="s">
        <v>436</v>
      </c>
      <c r="C361" s="19">
        <v>3093.282</v>
      </c>
      <c r="D361" s="19">
        <v>3550.487</v>
      </c>
      <c r="E361" s="19">
        <v>0</v>
      </c>
      <c r="F361" s="19">
        <v>0</v>
      </c>
      <c r="G361" s="19">
        <v>0</v>
      </c>
      <c r="H361" s="19">
        <v>1</v>
      </c>
      <c r="I361" s="17">
        <v>1.737</v>
      </c>
      <c r="J361" s="17">
        <v>14.391</v>
      </c>
      <c r="K361" s="20">
        <v>4</v>
      </c>
      <c r="L361" s="20">
        <v>2</v>
      </c>
      <c r="M361" s="20">
        <v>0</v>
      </c>
      <c r="N361" s="20">
        <v>0</v>
      </c>
      <c r="O361" s="20">
        <v>0</v>
      </c>
      <c r="P361" s="20">
        <v>-0.057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980092</v>
      </c>
      <c r="B362" s="19" t="s">
        <v>437</v>
      </c>
      <c r="C362" s="19">
        <v>4569.712</v>
      </c>
      <c r="D362" s="19">
        <v>5118.164</v>
      </c>
      <c r="E362" s="19">
        <v>0</v>
      </c>
      <c r="F362" s="19">
        <v>0</v>
      </c>
      <c r="G362" s="19">
        <v>0</v>
      </c>
      <c r="H362" s="19">
        <v>1</v>
      </c>
      <c r="I362" s="17">
        <v>2.016</v>
      </c>
      <c r="J362" s="17">
        <v>12.515</v>
      </c>
      <c r="K362" s="20">
        <v>4</v>
      </c>
      <c r="L362" s="20">
        <v>2</v>
      </c>
      <c r="M362" s="20">
        <v>0</v>
      </c>
      <c r="N362" s="20">
        <v>0</v>
      </c>
      <c r="O362" s="20">
        <v>-1</v>
      </c>
      <c r="P362" s="20">
        <v>-19.944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988006</v>
      </c>
      <c r="B363" s="19" t="s">
        <v>438</v>
      </c>
      <c r="C363" s="19">
        <v>2041.582</v>
      </c>
      <c r="D363" s="19">
        <v>2905.082</v>
      </c>
      <c r="E363" s="19">
        <v>0</v>
      </c>
      <c r="F363" s="19">
        <v>0</v>
      </c>
      <c r="G363" s="19">
        <v>0</v>
      </c>
      <c r="H363" s="19">
        <v>1</v>
      </c>
      <c r="I363" s="17">
        <v>4.831</v>
      </c>
      <c r="J363" s="17">
        <v>33.119</v>
      </c>
      <c r="K363" s="20">
        <v>4</v>
      </c>
      <c r="L363" s="20">
        <v>2</v>
      </c>
      <c r="M363" s="20">
        <v>0</v>
      </c>
      <c r="N363" s="20">
        <v>0</v>
      </c>
      <c r="O363" s="20">
        <v>-1</v>
      </c>
      <c r="P363" s="20">
        <v>-8.517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988007</v>
      </c>
      <c r="B364" s="19" t="s">
        <v>439</v>
      </c>
      <c r="C364" s="19">
        <v>2025.383</v>
      </c>
      <c r="D364" s="19">
        <v>2903.072</v>
      </c>
      <c r="E364" s="19">
        <v>0</v>
      </c>
      <c r="F364" s="19">
        <v>0</v>
      </c>
      <c r="G364" s="19">
        <v>0</v>
      </c>
      <c r="H364" s="19">
        <v>1</v>
      </c>
      <c r="I364" s="17">
        <v>5.094</v>
      </c>
      <c r="J364" s="17">
        <v>33.787</v>
      </c>
      <c r="K364" s="20">
        <v>4</v>
      </c>
      <c r="L364" s="20">
        <v>2</v>
      </c>
      <c r="M364" s="20">
        <v>0</v>
      </c>
      <c r="N364" s="20">
        <v>0</v>
      </c>
      <c r="O364" s="20">
        <v>-1</v>
      </c>
      <c r="P364" s="20">
        <v>-12.083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988106</v>
      </c>
      <c r="B365" s="19" t="s">
        <v>440</v>
      </c>
      <c r="C365" s="19">
        <v>2257.041</v>
      </c>
      <c r="D365" s="19">
        <v>3216.386</v>
      </c>
      <c r="E365" s="19">
        <v>0</v>
      </c>
      <c r="F365" s="19">
        <v>0</v>
      </c>
      <c r="G365" s="19">
        <v>0</v>
      </c>
      <c r="H365" s="19">
        <v>1</v>
      </c>
      <c r="I365" s="17">
        <v>4.909</v>
      </c>
      <c r="J365" s="17">
        <v>33.272</v>
      </c>
      <c r="K365" s="20">
        <v>4</v>
      </c>
      <c r="L365" s="20">
        <v>2</v>
      </c>
      <c r="M365" s="20">
        <v>0</v>
      </c>
      <c r="N365" s="20">
        <v>0</v>
      </c>
      <c r="O365" s="20">
        <v>0</v>
      </c>
      <c r="P365" s="20">
        <v>-12.698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988107</v>
      </c>
      <c r="B366" s="19" t="s">
        <v>441</v>
      </c>
      <c r="C366" s="19">
        <v>2239.124</v>
      </c>
      <c r="D366" s="19">
        <v>3214.155</v>
      </c>
      <c r="E366" s="19">
        <v>0</v>
      </c>
      <c r="F366" s="19">
        <v>0</v>
      </c>
      <c r="G366" s="19">
        <v>0</v>
      </c>
      <c r="H366" s="19">
        <v>1</v>
      </c>
      <c r="I366" s="17">
        <v>5.172</v>
      </c>
      <c r="J366" s="17">
        <v>33.938</v>
      </c>
      <c r="K366" s="20">
        <v>4</v>
      </c>
      <c r="L366" s="20">
        <v>2</v>
      </c>
      <c r="M366" s="20">
        <v>0</v>
      </c>
      <c r="N366" s="20">
        <v>0</v>
      </c>
      <c r="O366" s="20">
        <v>-1</v>
      </c>
      <c r="P366" s="20">
        <v>-12.677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988201</v>
      </c>
      <c r="B367" s="19" t="s">
        <v>442</v>
      </c>
      <c r="C367" s="19">
        <v>1605.954</v>
      </c>
      <c r="D367" s="19">
        <v>1888.41</v>
      </c>
      <c r="E367" s="19">
        <v>0</v>
      </c>
      <c r="F367" s="19">
        <v>0</v>
      </c>
      <c r="G367" s="19">
        <v>0</v>
      </c>
      <c r="H367" s="19">
        <v>1</v>
      </c>
      <c r="I367" s="17">
        <v>0.388</v>
      </c>
      <c r="J367" s="17">
        <v>15.287</v>
      </c>
      <c r="K367" s="20">
        <v>4</v>
      </c>
      <c r="L367" s="20">
        <v>2</v>
      </c>
      <c r="M367" s="20">
        <v>0</v>
      </c>
      <c r="N367" s="20">
        <v>1</v>
      </c>
      <c r="O367" s="20">
        <v>-1</v>
      </c>
      <c r="P367" s="20">
        <v>-5.127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22">
        <v>399481</v>
      </c>
      <c r="B368" s="22" t="s">
        <v>93</v>
      </c>
      <c r="C368" s="22">
        <v>127.893</v>
      </c>
      <c r="D368" s="22">
        <v>128.064</v>
      </c>
      <c r="E368" s="22">
        <v>0</v>
      </c>
      <c r="F368" s="22">
        <v>0</v>
      </c>
      <c r="G368" s="22">
        <v>1</v>
      </c>
      <c r="H368" s="17">
        <v>0</v>
      </c>
      <c r="I368" s="17">
        <v>0</v>
      </c>
      <c r="J368" s="17">
        <v>0</v>
      </c>
      <c r="K368" s="20">
        <v>4</v>
      </c>
      <c r="L368" s="20">
        <v>2</v>
      </c>
      <c r="M368" s="20">
        <v>0</v>
      </c>
      <c r="N368" s="20">
        <v>0</v>
      </c>
      <c r="O368" s="20">
        <v>0</v>
      </c>
      <c r="P368" s="20">
        <v>-0.926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1"/>
      <c r="T369" s="21"/>
      <c r="U369" s="21"/>
      <c r="V369" s="21"/>
      <c r="W369" s="21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1"/>
      <c r="T370" s="21"/>
      <c r="U370" s="21"/>
      <c r="V370" s="21"/>
      <c r="W370" s="21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1"/>
      <c r="T371" s="21"/>
      <c r="U371" s="21"/>
      <c r="V371" s="21"/>
      <c r="W371" s="21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1"/>
      <c r="T372" s="21"/>
      <c r="U372" s="21"/>
      <c r="V372" s="21"/>
      <c r="W372" s="21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1"/>
      <c r="T373" s="21"/>
      <c r="U373" s="21"/>
      <c r="V373" s="21"/>
      <c r="W373" s="21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1"/>
      <c r="T374" s="21"/>
      <c r="U374" s="21"/>
      <c r="V374" s="21"/>
      <c r="W374" s="21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1"/>
      <c r="T375" s="21"/>
      <c r="U375" s="21"/>
      <c r="V375" s="21"/>
      <c r="W375" s="21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1"/>
      <c r="T376" s="21"/>
      <c r="U376" s="21"/>
      <c r="V376" s="21"/>
      <c r="W376" s="21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1"/>
      <c r="T377" s="21"/>
      <c r="U377" s="21"/>
      <c r="V377" s="21"/>
      <c r="W377" s="21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1"/>
      <c r="T378" s="21"/>
      <c r="U378" s="21"/>
      <c r="V378" s="21"/>
      <c r="W378" s="21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1"/>
      <c r="T379" s="21"/>
      <c r="U379" s="21"/>
      <c r="V379" s="21"/>
      <c r="W379" s="21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1"/>
      <c r="T380" s="21"/>
      <c r="U380" s="21"/>
      <c r="V380" s="21"/>
      <c r="W380" s="21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1"/>
      <c r="T381" s="21"/>
      <c r="U381" s="21"/>
      <c r="V381" s="21"/>
      <c r="W381" s="21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1"/>
      <c r="T382" s="21"/>
      <c r="U382" s="21"/>
      <c r="V382" s="21"/>
      <c r="W382" s="21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1"/>
      <c r="T383" s="21"/>
      <c r="U383" s="21"/>
      <c r="V383" s="21"/>
      <c r="W383" s="21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1"/>
      <c r="T384" s="21"/>
      <c r="U384" s="21"/>
      <c r="V384" s="21"/>
      <c r="W384" s="21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1"/>
      <c r="T385" s="21"/>
      <c r="U385" s="21"/>
      <c r="V385" s="21"/>
      <c r="W385" s="21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1"/>
      <c r="T386" s="21"/>
      <c r="U386" s="21"/>
      <c r="V386" s="21"/>
      <c r="W386" s="21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1"/>
      <c r="T387" s="21"/>
      <c r="U387" s="21"/>
      <c r="V387" s="21"/>
      <c r="W387" s="21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1"/>
      <c r="T388" s="21"/>
      <c r="U388" s="21"/>
      <c r="V388" s="21"/>
      <c r="W388" s="21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1"/>
      <c r="T389" s="21"/>
      <c r="U389" s="21"/>
      <c r="V389" s="21"/>
      <c r="W389" s="21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1"/>
      <c r="T390" s="21"/>
      <c r="U390" s="21"/>
      <c r="V390" s="21"/>
      <c r="W390" s="21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1"/>
      <c r="T391" s="21"/>
      <c r="U391" s="21"/>
      <c r="V391" s="21"/>
      <c r="W391" s="21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1"/>
      <c r="T392" s="21"/>
      <c r="U392" s="21"/>
      <c r="V392" s="21"/>
      <c r="W392" s="21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1"/>
      <c r="T393" s="21"/>
      <c r="U393" s="21"/>
      <c r="V393" s="21"/>
      <c r="W393" s="21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1"/>
      <c r="T394" s="21"/>
      <c r="U394" s="21"/>
      <c r="V394" s="21"/>
      <c r="W394" s="21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1"/>
      <c r="T395" s="21"/>
      <c r="U395" s="21"/>
      <c r="V395" s="21"/>
      <c r="W395" s="21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1"/>
      <c r="T396" s="21"/>
      <c r="U396" s="21"/>
      <c r="V396" s="21"/>
      <c r="W396" s="21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1"/>
      <c r="T397" s="21"/>
      <c r="U397" s="21"/>
      <c r="V397" s="21"/>
      <c r="W397" s="21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1"/>
      <c r="T398" s="21"/>
      <c r="U398" s="21"/>
      <c r="V398" s="21"/>
      <c r="W398" s="21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1"/>
      <c r="T399" s="21"/>
      <c r="U399" s="21"/>
      <c r="V399" s="21"/>
      <c r="W399" s="21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1"/>
      <c r="T400" s="21"/>
      <c r="U400" s="21"/>
      <c r="V400" s="21"/>
      <c r="W400" s="21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1"/>
      <c r="T401" s="21"/>
      <c r="U401" s="21"/>
      <c r="V401" s="21"/>
      <c r="W401" s="21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1"/>
      <c r="T402" s="21"/>
      <c r="U402" s="21"/>
      <c r="V402" s="21"/>
      <c r="W402" s="21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1"/>
      <c r="T403" s="21"/>
      <c r="U403" s="21"/>
      <c r="V403" s="21"/>
      <c r="W403" s="21"/>
    </row>
    <row r="404" ht="16.5" spans="1:23">
      <c r="A404" s="23"/>
      <c r="B404" s="23"/>
      <c r="C404" s="23"/>
      <c r="D404" s="23"/>
      <c r="E404" s="23"/>
      <c r="F404" s="23"/>
      <c r="G404" s="23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0" t="s">
        <v>443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2" t="s">
        <v>76</v>
      </c>
      <c r="L2" s="12" t="s">
        <v>77</v>
      </c>
      <c r="M2" s="12" t="s">
        <v>78</v>
      </c>
      <c r="N2" s="12" t="s">
        <v>79</v>
      </c>
      <c r="O2" s="12" t="s">
        <v>80</v>
      </c>
      <c r="P2" s="12" t="s">
        <v>81</v>
      </c>
      <c r="Q2" s="12" t="s">
        <v>82</v>
      </c>
      <c r="R2" s="12" t="s">
        <v>83</v>
      </c>
    </row>
    <row r="3" ht="20.25" spans="1:18">
      <c r="A3" s="5" t="s">
        <v>444</v>
      </c>
      <c r="B3" s="5" t="s">
        <v>445</v>
      </c>
      <c r="C3" s="5">
        <v>7807.762</v>
      </c>
      <c r="D3" s="5">
        <v>8289.023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0.054</v>
      </c>
      <c r="K3" s="13">
        <v>0</v>
      </c>
      <c r="L3" s="13">
        <v>1</v>
      </c>
      <c r="M3" s="13">
        <v>1</v>
      </c>
      <c r="N3" s="13">
        <v>-1</v>
      </c>
      <c r="O3" s="13">
        <v>0</v>
      </c>
      <c r="P3" s="13">
        <v>4.908</v>
      </c>
      <c r="Q3" s="13">
        <v>0</v>
      </c>
      <c r="R3" s="13">
        <v>0</v>
      </c>
    </row>
    <row r="4" ht="20.25" spans="1:18">
      <c r="A4" s="5" t="s">
        <v>446</v>
      </c>
      <c r="B4" s="5" t="s">
        <v>447</v>
      </c>
      <c r="C4" s="5">
        <v>2392.447</v>
      </c>
      <c r="D4" s="5">
        <v>2737.861</v>
      </c>
      <c r="E4" s="5">
        <v>0</v>
      </c>
      <c r="F4" s="5">
        <v>1</v>
      </c>
      <c r="G4" s="7">
        <v>0</v>
      </c>
      <c r="H4" s="7">
        <v>0</v>
      </c>
      <c r="I4" s="7">
        <v>0</v>
      </c>
      <c r="J4" s="7">
        <v>1.098</v>
      </c>
      <c r="K4" s="13">
        <v>1</v>
      </c>
      <c r="L4" s="13">
        <v>2</v>
      </c>
      <c r="M4" s="13">
        <v>0</v>
      </c>
      <c r="N4" s="13">
        <v>0</v>
      </c>
      <c r="O4" s="13">
        <v>0</v>
      </c>
      <c r="P4" s="13">
        <v>4.808</v>
      </c>
      <c r="Q4" s="13">
        <v>0</v>
      </c>
      <c r="R4" s="13">
        <v>0</v>
      </c>
    </row>
    <row r="5" ht="20.25" spans="1:18">
      <c r="A5" s="8" t="s">
        <v>448</v>
      </c>
      <c r="B5" s="8" t="s">
        <v>449</v>
      </c>
      <c r="C5" s="8">
        <v>19563.156</v>
      </c>
      <c r="D5" s="8">
        <v>20684.957</v>
      </c>
      <c r="E5" s="8">
        <v>0</v>
      </c>
      <c r="F5" s="8">
        <v>0</v>
      </c>
      <c r="G5" s="8">
        <v>0</v>
      </c>
      <c r="H5" s="8">
        <v>1</v>
      </c>
      <c r="I5" s="6">
        <v>1.336</v>
      </c>
      <c r="J5" s="6">
        <v>6.687</v>
      </c>
      <c r="K5" s="13">
        <v>2</v>
      </c>
      <c r="L5" s="13">
        <v>2</v>
      </c>
      <c r="M5" s="13">
        <v>0</v>
      </c>
      <c r="N5" s="13">
        <v>0</v>
      </c>
      <c r="O5" s="13">
        <v>0</v>
      </c>
      <c r="P5" s="13">
        <v>14.411</v>
      </c>
      <c r="Q5" s="13">
        <v>0</v>
      </c>
      <c r="R5" s="13">
        <v>0</v>
      </c>
    </row>
    <row r="6" ht="20.25" spans="1:18">
      <c r="A6" s="8" t="s">
        <v>450</v>
      </c>
      <c r="B6" s="8" t="s">
        <v>451</v>
      </c>
      <c r="C6" s="8">
        <v>8739.542</v>
      </c>
      <c r="D6" s="8">
        <v>10681.996</v>
      </c>
      <c r="E6" s="8">
        <v>0</v>
      </c>
      <c r="F6" s="8">
        <v>0</v>
      </c>
      <c r="G6" s="8">
        <v>0</v>
      </c>
      <c r="H6" s="8">
        <v>1</v>
      </c>
      <c r="I6" s="6">
        <v>5.919</v>
      </c>
      <c r="J6" s="6">
        <v>23.027</v>
      </c>
      <c r="K6" s="13">
        <v>4</v>
      </c>
      <c r="L6" s="13">
        <v>1</v>
      </c>
      <c r="M6" s="13">
        <v>0</v>
      </c>
      <c r="N6" s="13">
        <v>0</v>
      </c>
      <c r="O6" s="13">
        <v>0</v>
      </c>
      <c r="P6" s="13">
        <v>1.493</v>
      </c>
      <c r="Q6" s="13">
        <v>0</v>
      </c>
      <c r="R6" s="13">
        <v>1</v>
      </c>
    </row>
    <row r="7" ht="20.25" spans="1:18">
      <c r="A7" s="8" t="s">
        <v>452</v>
      </c>
      <c r="B7" s="8" t="s">
        <v>453</v>
      </c>
      <c r="C7" s="8">
        <v>20209.85</v>
      </c>
      <c r="D7" s="8">
        <v>21146.725</v>
      </c>
      <c r="E7" s="8">
        <v>0</v>
      </c>
      <c r="F7" s="8">
        <v>0</v>
      </c>
      <c r="G7" s="8">
        <v>0</v>
      </c>
      <c r="H7" s="8">
        <v>1</v>
      </c>
      <c r="I7" s="6">
        <v>1.391</v>
      </c>
      <c r="J7" s="6">
        <v>5.76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16.149</v>
      </c>
      <c r="Q7" s="13">
        <v>1</v>
      </c>
      <c r="R7" s="13">
        <v>0</v>
      </c>
    </row>
    <row r="8" ht="20.25" spans="1:18">
      <c r="A8" s="8" t="s">
        <v>454</v>
      </c>
      <c r="B8" s="8" t="s">
        <v>455</v>
      </c>
      <c r="C8" s="8">
        <v>766.733</v>
      </c>
      <c r="D8" s="8">
        <v>878.6</v>
      </c>
      <c r="E8" s="8">
        <v>0</v>
      </c>
      <c r="F8" s="8">
        <v>0</v>
      </c>
      <c r="G8" s="8">
        <v>0</v>
      </c>
      <c r="H8" s="8">
        <v>1</v>
      </c>
      <c r="I8" s="6">
        <v>4.188</v>
      </c>
      <c r="J8" s="6">
        <v>16.387</v>
      </c>
      <c r="K8" s="13">
        <v>4</v>
      </c>
      <c r="L8" s="13">
        <v>1</v>
      </c>
      <c r="M8" s="13">
        <v>0</v>
      </c>
      <c r="N8" s="13">
        <v>0</v>
      </c>
      <c r="O8" s="13">
        <v>0</v>
      </c>
      <c r="P8" s="13">
        <v>-0.399</v>
      </c>
      <c r="Q8" s="13">
        <v>0</v>
      </c>
      <c r="R8" s="13">
        <v>1</v>
      </c>
    </row>
    <row r="9" ht="20.25" spans="1:18">
      <c r="A9" s="8" t="s">
        <v>456</v>
      </c>
      <c r="B9" s="8" t="s">
        <v>457</v>
      </c>
      <c r="C9" s="8">
        <v>77757.875</v>
      </c>
      <c r="D9" s="8">
        <v>83648.219</v>
      </c>
      <c r="E9" s="8">
        <v>0</v>
      </c>
      <c r="F9" s="8">
        <v>0</v>
      </c>
      <c r="G9" s="8">
        <v>0</v>
      </c>
      <c r="H9" s="8">
        <v>1</v>
      </c>
      <c r="I9" s="6">
        <v>4.018</v>
      </c>
      <c r="J9" s="6">
        <v>10.777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-124.734</v>
      </c>
      <c r="Q9" s="13">
        <v>0</v>
      </c>
      <c r="R9" s="13">
        <v>0</v>
      </c>
    </row>
    <row r="10" ht="20.25" spans="1:18">
      <c r="A10" s="8" t="s">
        <v>458</v>
      </c>
      <c r="B10" s="8" t="s">
        <v>459</v>
      </c>
      <c r="C10" s="8">
        <v>260979.391</v>
      </c>
      <c r="D10" s="8">
        <v>282913.5</v>
      </c>
      <c r="E10" s="8">
        <v>0</v>
      </c>
      <c r="F10" s="8">
        <v>0</v>
      </c>
      <c r="G10" s="8">
        <v>0</v>
      </c>
      <c r="H10" s="8">
        <v>1</v>
      </c>
      <c r="I10" s="6">
        <v>0.756</v>
      </c>
      <c r="J10" s="6">
        <v>8.451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-239.41</v>
      </c>
      <c r="Q10" s="13">
        <v>0</v>
      </c>
      <c r="R10" s="13">
        <v>0</v>
      </c>
    </row>
    <row r="11" ht="20.25" spans="1:18">
      <c r="A11" s="8" t="s">
        <v>460</v>
      </c>
      <c r="B11" s="8" t="s">
        <v>461</v>
      </c>
      <c r="C11" s="8">
        <v>7648.024</v>
      </c>
      <c r="D11" s="8">
        <v>8626.408</v>
      </c>
      <c r="E11" s="8">
        <v>0</v>
      </c>
      <c r="F11" s="8">
        <v>0</v>
      </c>
      <c r="G11" s="8">
        <v>0</v>
      </c>
      <c r="H11" s="8">
        <v>1</v>
      </c>
      <c r="I11" s="6">
        <v>6.62</v>
      </c>
      <c r="J11" s="6">
        <v>17.211</v>
      </c>
      <c r="K11" s="13">
        <v>4</v>
      </c>
      <c r="L11" s="13">
        <v>1</v>
      </c>
      <c r="M11" s="13">
        <v>-1</v>
      </c>
      <c r="N11" s="13">
        <v>1</v>
      </c>
      <c r="O11" s="13">
        <v>0</v>
      </c>
      <c r="P11" s="13">
        <v>-1.991</v>
      </c>
      <c r="Q11" s="13">
        <v>0</v>
      </c>
      <c r="R11" s="13">
        <v>0</v>
      </c>
    </row>
    <row r="12" ht="20.25" spans="1:18">
      <c r="A12" s="8" t="s">
        <v>462</v>
      </c>
      <c r="B12" s="8" t="s">
        <v>463</v>
      </c>
      <c r="C12" s="8">
        <v>5583.649</v>
      </c>
      <c r="D12" s="8">
        <v>7022.728</v>
      </c>
      <c r="E12" s="8">
        <v>0</v>
      </c>
      <c r="F12" s="8">
        <v>0</v>
      </c>
      <c r="G12" s="8">
        <v>0</v>
      </c>
      <c r="H12" s="8">
        <v>1</v>
      </c>
      <c r="I12" s="7">
        <v>3.033</v>
      </c>
      <c r="J12" s="7">
        <v>22.903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-6.887</v>
      </c>
      <c r="Q12" s="13">
        <v>0</v>
      </c>
      <c r="R12" s="13">
        <v>0</v>
      </c>
    </row>
    <row r="13" ht="20.25" spans="1:18">
      <c r="A13" s="8" t="s">
        <v>464</v>
      </c>
      <c r="B13" s="8" t="s">
        <v>465</v>
      </c>
      <c r="C13" s="8">
        <v>3846.618</v>
      </c>
      <c r="D13" s="8">
        <v>4518.54</v>
      </c>
      <c r="E13" s="8">
        <v>0</v>
      </c>
      <c r="F13" s="8">
        <v>0</v>
      </c>
      <c r="G13" s="8">
        <v>0</v>
      </c>
      <c r="H13" s="8">
        <v>1</v>
      </c>
      <c r="I13" s="7">
        <v>2.437</v>
      </c>
      <c r="J13" s="7">
        <v>16.945</v>
      </c>
      <c r="K13" s="13">
        <v>4</v>
      </c>
      <c r="L13" s="13">
        <v>2</v>
      </c>
      <c r="M13" s="13">
        <v>0</v>
      </c>
      <c r="N13" s="13">
        <v>0</v>
      </c>
      <c r="O13" s="13">
        <v>-1</v>
      </c>
      <c r="P13" s="13">
        <v>-9.443</v>
      </c>
      <c r="Q13" s="13">
        <v>0</v>
      </c>
      <c r="R13" s="13">
        <v>0</v>
      </c>
    </row>
    <row r="14" ht="20.25" spans="1:18">
      <c r="A14" s="8" t="s">
        <v>466</v>
      </c>
      <c r="B14" s="8" t="s">
        <v>467</v>
      </c>
      <c r="C14" s="8">
        <v>2681.603</v>
      </c>
      <c r="D14" s="8">
        <v>2992.341</v>
      </c>
      <c r="E14" s="8">
        <v>0</v>
      </c>
      <c r="F14" s="8">
        <v>0</v>
      </c>
      <c r="G14" s="8">
        <v>0</v>
      </c>
      <c r="H14" s="8">
        <v>1</v>
      </c>
      <c r="I14" s="7">
        <v>0.758</v>
      </c>
      <c r="J14" s="7">
        <v>11.064</v>
      </c>
      <c r="K14" s="13">
        <v>4</v>
      </c>
      <c r="L14" s="13">
        <v>2</v>
      </c>
      <c r="M14" s="13">
        <v>0</v>
      </c>
      <c r="N14" s="13">
        <v>0</v>
      </c>
      <c r="O14" s="13">
        <v>-1</v>
      </c>
      <c r="P14" s="13">
        <v>-7.348</v>
      </c>
      <c r="Q14" s="13">
        <v>0</v>
      </c>
      <c r="R14" s="13">
        <v>0</v>
      </c>
    </row>
    <row r="15" ht="20.25" spans="1:18">
      <c r="A15" s="8" t="s">
        <v>468</v>
      </c>
      <c r="B15" s="8" t="s">
        <v>469</v>
      </c>
      <c r="C15" s="8">
        <v>5892.641</v>
      </c>
      <c r="D15" s="8">
        <v>7291.672</v>
      </c>
      <c r="E15" s="8">
        <v>0</v>
      </c>
      <c r="F15" s="8">
        <v>0</v>
      </c>
      <c r="G15" s="8">
        <v>0</v>
      </c>
      <c r="H15" s="8">
        <v>1</v>
      </c>
      <c r="I15" s="7">
        <v>1.039</v>
      </c>
      <c r="J15" s="7">
        <v>20.026</v>
      </c>
      <c r="K15" s="13">
        <v>3</v>
      </c>
      <c r="L15" s="13">
        <v>2</v>
      </c>
      <c r="M15" s="13">
        <v>0</v>
      </c>
      <c r="N15" s="13">
        <v>0</v>
      </c>
      <c r="O15" s="13">
        <v>0</v>
      </c>
      <c r="P15" s="13">
        <v>0.475</v>
      </c>
      <c r="Q15" s="13">
        <v>0</v>
      </c>
      <c r="R15" s="13">
        <v>0</v>
      </c>
    </row>
    <row r="16" ht="20.25" spans="1:18">
      <c r="A16" s="8" t="s">
        <v>470</v>
      </c>
      <c r="B16" s="8" t="s">
        <v>471</v>
      </c>
      <c r="C16" s="8">
        <v>68182.617</v>
      </c>
      <c r="D16" s="8">
        <v>74227.148</v>
      </c>
      <c r="E16" s="8">
        <v>0</v>
      </c>
      <c r="F16" s="8">
        <v>0</v>
      </c>
      <c r="G16" s="8">
        <v>0</v>
      </c>
      <c r="H16" s="8">
        <v>1</v>
      </c>
      <c r="I16" s="7">
        <v>4.322</v>
      </c>
      <c r="J16" s="7">
        <v>12.113</v>
      </c>
      <c r="K16" s="13">
        <v>4</v>
      </c>
      <c r="L16" s="13">
        <v>2</v>
      </c>
      <c r="M16" s="13">
        <v>0</v>
      </c>
      <c r="N16" s="13">
        <v>0</v>
      </c>
      <c r="O16" s="13">
        <v>0</v>
      </c>
      <c r="P16" s="13">
        <v>-133.391</v>
      </c>
      <c r="Q16" s="13">
        <v>0</v>
      </c>
      <c r="R16" s="13">
        <v>0</v>
      </c>
    </row>
    <row r="17" ht="20.25" spans="1:18">
      <c r="A17" s="9" t="s">
        <v>472</v>
      </c>
      <c r="B17" s="9" t="s">
        <v>473</v>
      </c>
      <c r="C17" s="9">
        <v>2845.597</v>
      </c>
      <c r="D17" s="9">
        <v>3580.9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-4.834</v>
      </c>
      <c r="Q17" s="13">
        <v>0</v>
      </c>
      <c r="R17" s="13">
        <v>0</v>
      </c>
    </row>
    <row r="18" ht="20.25" spans="1:18">
      <c r="A18" s="9" t="s">
        <v>474</v>
      </c>
      <c r="B18" s="9" t="s">
        <v>475</v>
      </c>
      <c r="C18" s="9">
        <v>10712.988</v>
      </c>
      <c r="D18" s="9">
        <v>12321.781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0</v>
      </c>
      <c r="N18" s="13">
        <v>-1</v>
      </c>
      <c r="O18" s="13">
        <v>0</v>
      </c>
      <c r="P18" s="13">
        <v>-29.971</v>
      </c>
      <c r="Q18" s="13">
        <v>0</v>
      </c>
      <c r="R18" s="13">
        <v>0</v>
      </c>
    </row>
    <row r="19" ht="20.25" spans="1:18">
      <c r="A19" s="9" t="s">
        <v>476</v>
      </c>
      <c r="B19" s="9" t="s">
        <v>477</v>
      </c>
      <c r="C19" s="9">
        <v>5744.855</v>
      </c>
      <c r="D19" s="9">
        <v>6415.873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2.002</v>
      </c>
      <c r="Q19" s="13">
        <v>0</v>
      </c>
      <c r="R19" s="13">
        <v>0</v>
      </c>
    </row>
    <row r="20" ht="20.25" spans="1:18">
      <c r="A20" s="9" t="s">
        <v>478</v>
      </c>
      <c r="B20" s="9" t="s">
        <v>479</v>
      </c>
      <c r="C20" s="9">
        <v>2152.621</v>
      </c>
      <c r="D20" s="9">
        <v>2316.135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1</v>
      </c>
      <c r="L20" s="13">
        <v>2</v>
      </c>
      <c r="M20" s="13">
        <v>0</v>
      </c>
      <c r="N20" s="13">
        <v>0</v>
      </c>
      <c r="O20" s="13">
        <v>0</v>
      </c>
      <c r="P20" s="13">
        <v>1.163</v>
      </c>
      <c r="Q20" s="13">
        <v>0</v>
      </c>
      <c r="R20" s="13">
        <v>1</v>
      </c>
    </row>
    <row r="21" ht="20.25" spans="1:18">
      <c r="A21" s="9" t="s">
        <v>480</v>
      </c>
      <c r="B21" s="9" t="s">
        <v>481</v>
      </c>
      <c r="C21" s="9">
        <v>2459.725</v>
      </c>
      <c r="D21" s="9">
        <v>2680.426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1.436</v>
      </c>
      <c r="Q21" s="13">
        <v>0</v>
      </c>
      <c r="R21" s="13">
        <v>1</v>
      </c>
    </row>
    <row r="22" ht="20.25" spans="1:18">
      <c r="A22" s="9" t="s">
        <v>482</v>
      </c>
      <c r="B22" s="9" t="s">
        <v>483</v>
      </c>
      <c r="C22" s="9">
        <v>6795.466</v>
      </c>
      <c r="D22" s="9">
        <v>7647.507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5.577</v>
      </c>
      <c r="Q22" s="13">
        <v>0</v>
      </c>
      <c r="R22" s="13">
        <v>0</v>
      </c>
    </row>
    <row r="23" ht="20.25" spans="1:18">
      <c r="A23" s="9" t="s">
        <v>484</v>
      </c>
      <c r="B23" s="9" t="s">
        <v>485</v>
      </c>
      <c r="C23" s="9">
        <v>4174.443</v>
      </c>
      <c r="D23" s="9">
        <v>4611.075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1</v>
      </c>
      <c r="N23" s="13">
        <v>-1</v>
      </c>
      <c r="O23" s="13">
        <v>0</v>
      </c>
      <c r="P23" s="13">
        <v>-2.106</v>
      </c>
      <c r="Q23" s="13">
        <v>0</v>
      </c>
      <c r="R23" s="13">
        <v>0</v>
      </c>
    </row>
    <row r="24" ht="20.25" spans="1:18">
      <c r="A24" s="9" t="s">
        <v>486</v>
      </c>
      <c r="B24" s="9" t="s">
        <v>487</v>
      </c>
      <c r="C24" s="9">
        <v>7037.619</v>
      </c>
      <c r="D24" s="9">
        <v>7529.755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-8.308</v>
      </c>
      <c r="Q24" s="13">
        <v>0</v>
      </c>
      <c r="R24" s="13">
        <v>-1</v>
      </c>
    </row>
    <row r="25" ht="20.25" spans="1:18">
      <c r="A25" s="9" t="s">
        <v>488</v>
      </c>
      <c r="B25" s="9" t="s">
        <v>489</v>
      </c>
      <c r="C25" s="9">
        <v>797.922</v>
      </c>
      <c r="D25" s="9">
        <v>901.34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0.917</v>
      </c>
      <c r="Q25" s="13">
        <v>0</v>
      </c>
      <c r="R25" s="13">
        <v>0</v>
      </c>
    </row>
    <row r="26" ht="20.25" spans="1:18">
      <c r="A26" s="9" t="s">
        <v>490</v>
      </c>
      <c r="B26" s="9" t="s">
        <v>491</v>
      </c>
      <c r="C26" s="9">
        <v>13362.283</v>
      </c>
      <c r="D26" s="9">
        <v>16020.273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-1</v>
      </c>
      <c r="O26" s="13">
        <v>0</v>
      </c>
      <c r="P26" s="13">
        <v>-15.751</v>
      </c>
      <c r="Q26" s="13">
        <v>0</v>
      </c>
      <c r="R26" s="13">
        <v>0</v>
      </c>
    </row>
    <row r="27" ht="20.25" spans="1:18">
      <c r="A27" s="9" t="s">
        <v>492</v>
      </c>
      <c r="B27" s="9" t="s">
        <v>493</v>
      </c>
      <c r="C27" s="9">
        <v>6789.294</v>
      </c>
      <c r="D27" s="9">
        <v>7280.871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-1</v>
      </c>
      <c r="O27" s="13">
        <v>0</v>
      </c>
      <c r="P27" s="13">
        <v>-5.571</v>
      </c>
      <c r="Q27" s="13">
        <v>0</v>
      </c>
      <c r="R27" s="13">
        <v>0</v>
      </c>
    </row>
    <row r="28" ht="20.25" spans="1:18">
      <c r="A28" s="9" t="s">
        <v>494</v>
      </c>
      <c r="B28" s="9" t="s">
        <v>495</v>
      </c>
      <c r="C28" s="9">
        <v>3566.716</v>
      </c>
      <c r="D28" s="9">
        <v>3676.967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3">
        <v>2</v>
      </c>
      <c r="L28" s="13">
        <v>2</v>
      </c>
      <c r="M28" s="13">
        <v>0</v>
      </c>
      <c r="N28" s="13">
        <v>0</v>
      </c>
      <c r="O28" s="13">
        <v>0</v>
      </c>
      <c r="P28" s="13">
        <v>-1.692</v>
      </c>
      <c r="Q28" s="13">
        <v>0</v>
      </c>
      <c r="R28" s="13">
        <v>0</v>
      </c>
    </row>
    <row r="29" ht="20.25" spans="1:18">
      <c r="A29" s="9" t="s">
        <v>496</v>
      </c>
      <c r="B29" s="9" t="s">
        <v>497</v>
      </c>
      <c r="C29" s="9">
        <v>4784.376</v>
      </c>
      <c r="D29" s="9">
        <v>5497.734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-7.59</v>
      </c>
      <c r="Q29" s="13">
        <v>0</v>
      </c>
      <c r="R29" s="13">
        <v>-1</v>
      </c>
    </row>
    <row r="30" ht="20.25" spans="1:18">
      <c r="A30" s="9" t="s">
        <v>498</v>
      </c>
      <c r="B30" s="9" t="s">
        <v>499</v>
      </c>
      <c r="C30" s="9">
        <v>10167.394</v>
      </c>
      <c r="D30" s="9">
        <v>11819.909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-26.018</v>
      </c>
      <c r="Q30" s="13">
        <v>0</v>
      </c>
      <c r="R30" s="13">
        <v>0</v>
      </c>
    </row>
    <row r="31" ht="20.25" spans="1:18">
      <c r="A31" s="9" t="s">
        <v>500</v>
      </c>
      <c r="B31" s="9" t="s">
        <v>501</v>
      </c>
      <c r="C31" s="9">
        <v>1106.437</v>
      </c>
      <c r="D31" s="9">
        <v>1536.321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0.186</v>
      </c>
      <c r="Q31" s="13">
        <v>0</v>
      </c>
      <c r="R31" s="13">
        <v>0</v>
      </c>
    </row>
    <row r="32" ht="20.25" spans="1:18">
      <c r="A32" s="9" t="s">
        <v>502</v>
      </c>
      <c r="B32" s="9" t="s">
        <v>503</v>
      </c>
      <c r="C32" s="9">
        <v>2627.982</v>
      </c>
      <c r="D32" s="9">
        <v>3237.309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3">
        <v>2</v>
      </c>
      <c r="L32" s="13">
        <v>0</v>
      </c>
      <c r="M32" s="13">
        <v>1</v>
      </c>
      <c r="N32" s="13">
        <v>-1</v>
      </c>
      <c r="O32" s="13">
        <v>0</v>
      </c>
      <c r="P32" s="13">
        <v>7.748</v>
      </c>
      <c r="Q32" s="13">
        <v>0</v>
      </c>
      <c r="R32" s="13">
        <v>0</v>
      </c>
    </row>
    <row r="33" ht="20.25" spans="1:18">
      <c r="A33" s="9" t="s">
        <v>504</v>
      </c>
      <c r="B33" s="9" t="s">
        <v>505</v>
      </c>
      <c r="C33" s="9">
        <v>2297.149</v>
      </c>
      <c r="D33" s="9">
        <v>2631.238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-5.247</v>
      </c>
      <c r="Q33" s="13">
        <v>0</v>
      </c>
      <c r="R33" s="13">
        <v>0</v>
      </c>
    </row>
    <row r="34" ht="20.25" spans="1:18">
      <c r="A34" s="9" t="s">
        <v>506</v>
      </c>
      <c r="B34" s="9" t="s">
        <v>507</v>
      </c>
      <c r="C34" s="9">
        <v>6250.564</v>
      </c>
      <c r="D34" s="9">
        <v>6681.855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3">
        <v>0</v>
      </c>
      <c r="L34" s="13">
        <v>2</v>
      </c>
      <c r="M34" s="13">
        <v>0</v>
      </c>
      <c r="N34" s="13">
        <v>-1</v>
      </c>
      <c r="O34" s="13">
        <v>0</v>
      </c>
      <c r="P34" s="13">
        <v>-4.272</v>
      </c>
      <c r="Q34" s="13">
        <v>0</v>
      </c>
      <c r="R34" s="13">
        <v>0</v>
      </c>
    </row>
    <row r="35" ht="20.25" spans="1:18">
      <c r="A35" s="9" t="s">
        <v>508</v>
      </c>
      <c r="B35" s="9" t="s">
        <v>509</v>
      </c>
      <c r="C35" s="9">
        <v>2544.073</v>
      </c>
      <c r="D35" s="9">
        <v>3003.527</v>
      </c>
      <c r="E35" s="9">
        <v>0</v>
      </c>
      <c r="F35" s="9">
        <v>0</v>
      </c>
      <c r="G35" s="9">
        <v>1</v>
      </c>
      <c r="H35" s="7">
        <v>0</v>
      </c>
      <c r="I35" s="7">
        <v>0</v>
      </c>
      <c r="J35" s="7">
        <v>0</v>
      </c>
      <c r="K35" s="13">
        <v>4</v>
      </c>
      <c r="L35" s="13">
        <v>0</v>
      </c>
      <c r="M35" s="13">
        <v>0</v>
      </c>
      <c r="N35" s="13">
        <v>1</v>
      </c>
      <c r="O35" s="13">
        <v>0</v>
      </c>
      <c r="P35" s="13">
        <v>3.728</v>
      </c>
      <c r="Q35" s="13">
        <v>0</v>
      </c>
      <c r="R35" s="13">
        <v>0</v>
      </c>
    </row>
    <row r="36" ht="20.25" spans="1:18">
      <c r="A36" s="9" t="s">
        <v>510</v>
      </c>
      <c r="B36" s="9" t="s">
        <v>511</v>
      </c>
      <c r="C36" s="9">
        <v>1228.933</v>
      </c>
      <c r="D36" s="9">
        <v>1545.886</v>
      </c>
      <c r="E36" s="9">
        <v>0</v>
      </c>
      <c r="F36" s="9">
        <v>0</v>
      </c>
      <c r="G36" s="9">
        <v>1</v>
      </c>
      <c r="H36" s="7">
        <v>0</v>
      </c>
      <c r="I36" s="7">
        <v>0</v>
      </c>
      <c r="J36" s="7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-2.783</v>
      </c>
      <c r="Q36" s="13">
        <v>0</v>
      </c>
      <c r="R36" s="13">
        <v>-1</v>
      </c>
    </row>
    <row r="37" ht="20.25" spans="1:18">
      <c r="A37" s="9" t="s">
        <v>512</v>
      </c>
      <c r="B37" s="9" t="s">
        <v>513</v>
      </c>
      <c r="C37" s="9">
        <v>2352.544</v>
      </c>
      <c r="D37" s="9">
        <v>2819.99</v>
      </c>
      <c r="E37" s="9">
        <v>0</v>
      </c>
      <c r="F37" s="9">
        <v>0</v>
      </c>
      <c r="G37" s="9">
        <v>1</v>
      </c>
      <c r="H37" s="7">
        <v>0</v>
      </c>
      <c r="I37" s="7">
        <v>0</v>
      </c>
      <c r="J37" s="7">
        <v>0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-1.466</v>
      </c>
      <c r="Q37" s="13">
        <v>0</v>
      </c>
      <c r="R37" s="13">
        <v>0</v>
      </c>
    </row>
    <row r="38" ht="20.25" spans="1:18">
      <c r="A38" s="9" t="s">
        <v>514</v>
      </c>
      <c r="B38" s="9" t="s">
        <v>515</v>
      </c>
      <c r="C38" s="9">
        <v>1639.977</v>
      </c>
      <c r="D38" s="9">
        <v>1845.981</v>
      </c>
      <c r="E38" s="9">
        <v>0</v>
      </c>
      <c r="F38" s="9">
        <v>0</v>
      </c>
      <c r="G38" s="9">
        <v>1</v>
      </c>
      <c r="H38" s="7">
        <v>0</v>
      </c>
      <c r="I38" s="7">
        <v>0</v>
      </c>
      <c r="J38" s="7">
        <v>0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-2.361</v>
      </c>
      <c r="Q38" s="13">
        <v>0</v>
      </c>
      <c r="R38" s="13">
        <v>-1</v>
      </c>
    </row>
    <row r="39" ht="20.25" spans="1:18">
      <c r="A39" s="9" t="s">
        <v>516</v>
      </c>
      <c r="B39" s="9" t="s">
        <v>517</v>
      </c>
      <c r="C39" s="9">
        <v>967.581</v>
      </c>
      <c r="D39" s="9">
        <v>1188.864</v>
      </c>
      <c r="E39" s="9">
        <v>0</v>
      </c>
      <c r="F39" s="9">
        <v>0</v>
      </c>
      <c r="G39" s="9">
        <v>1</v>
      </c>
      <c r="H39" s="7">
        <v>0</v>
      </c>
      <c r="I39" s="7">
        <v>0</v>
      </c>
      <c r="J39" s="7">
        <v>0</v>
      </c>
      <c r="K39" s="13">
        <v>4</v>
      </c>
      <c r="L39" s="13">
        <v>0</v>
      </c>
      <c r="M39" s="13">
        <v>0</v>
      </c>
      <c r="N39" s="13">
        <v>0</v>
      </c>
      <c r="O39" s="13">
        <v>0</v>
      </c>
      <c r="P39" s="13">
        <v>3.163</v>
      </c>
      <c r="Q39" s="13">
        <v>0</v>
      </c>
      <c r="R39" s="13">
        <v>1</v>
      </c>
    </row>
    <row r="40" ht="20.25" spans="1:18">
      <c r="A40" s="6" t="s">
        <v>518</v>
      </c>
      <c r="B40" s="6" t="s">
        <v>519</v>
      </c>
      <c r="C40" s="6">
        <v>3216.706</v>
      </c>
      <c r="D40" s="6">
        <v>3536.659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1.57</v>
      </c>
      <c r="K40" s="13">
        <v>2</v>
      </c>
      <c r="L40" s="13">
        <v>1</v>
      </c>
      <c r="M40" s="13">
        <v>0</v>
      </c>
      <c r="N40" s="13">
        <v>0</v>
      </c>
      <c r="O40" s="13">
        <v>0</v>
      </c>
      <c r="P40" s="13">
        <v>-2.337</v>
      </c>
      <c r="Q40" s="13">
        <v>0</v>
      </c>
      <c r="R40" s="13">
        <v>0</v>
      </c>
    </row>
    <row r="41" ht="20.25" spans="1:18">
      <c r="A41" s="6" t="s">
        <v>520</v>
      </c>
      <c r="B41" s="6" t="s">
        <v>521</v>
      </c>
      <c r="C41" s="6">
        <v>2666.115</v>
      </c>
      <c r="D41" s="6">
        <v>3172.896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3.993</v>
      </c>
      <c r="K41" s="13">
        <v>2</v>
      </c>
      <c r="L41" s="13">
        <v>0</v>
      </c>
      <c r="M41" s="13">
        <v>0</v>
      </c>
      <c r="N41" s="13">
        <v>0</v>
      </c>
      <c r="O41" s="13">
        <v>0</v>
      </c>
      <c r="P41" s="13">
        <v>-1.574</v>
      </c>
      <c r="Q41" s="13">
        <v>0</v>
      </c>
      <c r="R41" s="13">
        <v>0</v>
      </c>
    </row>
    <row r="42" ht="20.25" spans="1:18">
      <c r="A42" s="6" t="s">
        <v>522</v>
      </c>
      <c r="B42" s="6" t="s">
        <v>523</v>
      </c>
      <c r="C42" s="6">
        <v>3127.178</v>
      </c>
      <c r="D42" s="6">
        <v>3527.98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5.064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3">
        <v>-2.659</v>
      </c>
      <c r="Q42" s="13">
        <v>0</v>
      </c>
      <c r="R42" s="13">
        <v>0</v>
      </c>
    </row>
    <row r="43" ht="20.25" spans="1:18">
      <c r="A43" s="6" t="s">
        <v>524</v>
      </c>
      <c r="B43" s="6" t="s">
        <v>525</v>
      </c>
      <c r="C43" s="6">
        <v>118706</v>
      </c>
      <c r="D43" s="6">
        <v>125752.406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1.668</v>
      </c>
      <c r="K43" s="13">
        <v>2</v>
      </c>
      <c r="L43" s="13">
        <v>0</v>
      </c>
      <c r="M43" s="13">
        <v>0</v>
      </c>
      <c r="N43" s="13">
        <v>-1</v>
      </c>
      <c r="O43" s="13">
        <v>0</v>
      </c>
      <c r="P43" s="13">
        <v>-40.823</v>
      </c>
      <c r="Q43" s="13">
        <v>0</v>
      </c>
      <c r="R43" s="13">
        <v>0</v>
      </c>
    </row>
    <row r="44" ht="20.25" spans="1:18">
      <c r="A44" s="6" t="s">
        <v>526</v>
      </c>
      <c r="B44" s="6" t="s">
        <v>527</v>
      </c>
      <c r="C44" s="6">
        <v>16627.967</v>
      </c>
      <c r="D44" s="6">
        <v>17374.535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4.244</v>
      </c>
      <c r="K44" s="13">
        <v>4</v>
      </c>
      <c r="L44" s="13">
        <v>1</v>
      </c>
      <c r="M44" s="13">
        <v>0</v>
      </c>
      <c r="N44" s="13">
        <v>0</v>
      </c>
      <c r="O44" s="13">
        <v>0</v>
      </c>
      <c r="P44" s="13">
        <v>-10.882</v>
      </c>
      <c r="Q44" s="13">
        <v>0</v>
      </c>
      <c r="R44" s="13">
        <v>1</v>
      </c>
    </row>
    <row r="45" ht="20.25" spans="1:18">
      <c r="A45" s="6" t="s">
        <v>528</v>
      </c>
      <c r="B45" s="6" t="s">
        <v>529</v>
      </c>
      <c r="C45" s="6">
        <v>3028.204</v>
      </c>
      <c r="D45" s="6">
        <v>3444.8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1.936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3">
        <v>-2.112</v>
      </c>
      <c r="Q45" s="13">
        <v>0</v>
      </c>
      <c r="R45" s="13">
        <v>0</v>
      </c>
    </row>
    <row r="46" ht="20.25" spans="1:18">
      <c r="A46" s="6" t="s">
        <v>530</v>
      </c>
      <c r="B46" s="6" t="s">
        <v>531</v>
      </c>
      <c r="C46" s="6">
        <v>14605.965</v>
      </c>
      <c r="D46" s="6">
        <v>16598.885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3.208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-35.628</v>
      </c>
      <c r="Q46" s="13">
        <v>0</v>
      </c>
      <c r="R46" s="13">
        <v>-1</v>
      </c>
    </row>
    <row r="47" ht="20.25" spans="1:18">
      <c r="A47" s="7" t="s">
        <v>532</v>
      </c>
      <c r="B47" s="7" t="s">
        <v>533</v>
      </c>
      <c r="C47" s="7">
        <v>5182.307</v>
      </c>
      <c r="D47" s="7">
        <v>5888.616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0.988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-2.165</v>
      </c>
      <c r="Q47" s="13">
        <v>0</v>
      </c>
      <c r="R47" s="13">
        <v>0</v>
      </c>
    </row>
    <row r="48" ht="20.25" spans="1:18">
      <c r="A48" s="6" t="s">
        <v>534</v>
      </c>
      <c r="B48" s="6" t="s">
        <v>535</v>
      </c>
      <c r="C48" s="6">
        <v>12544.373</v>
      </c>
      <c r="D48" s="6">
        <v>13378.434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0.796</v>
      </c>
      <c r="K48" s="13">
        <v>0</v>
      </c>
      <c r="L48" s="13">
        <v>2</v>
      </c>
      <c r="M48" s="13">
        <v>0</v>
      </c>
      <c r="N48" s="13">
        <v>0</v>
      </c>
      <c r="O48" s="13">
        <v>0</v>
      </c>
      <c r="P48" s="13">
        <v>-12.461</v>
      </c>
      <c r="Q48" s="13">
        <v>0</v>
      </c>
      <c r="R48" s="13">
        <v>-1</v>
      </c>
    </row>
    <row r="49" ht="20.25" spans="1:18">
      <c r="A49" s="6" t="s">
        <v>536</v>
      </c>
      <c r="B49" s="6" t="s">
        <v>537</v>
      </c>
      <c r="C49" s="6">
        <v>3132.727</v>
      </c>
      <c r="D49" s="6">
        <v>3671.836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6.653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3">
        <v>1.773</v>
      </c>
      <c r="Q49" s="13">
        <v>0</v>
      </c>
      <c r="R49" s="13">
        <v>0</v>
      </c>
    </row>
    <row r="50" ht="20.25" spans="1:18">
      <c r="A50" s="6" t="s">
        <v>538</v>
      </c>
      <c r="B50" s="6" t="s">
        <v>539</v>
      </c>
      <c r="C50" s="6">
        <v>21652.619</v>
      </c>
      <c r="D50" s="6">
        <v>23022.654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3.595</v>
      </c>
      <c r="K50" s="13">
        <v>2</v>
      </c>
      <c r="L50" s="13">
        <v>0</v>
      </c>
      <c r="M50" s="13">
        <v>-1</v>
      </c>
      <c r="N50" s="13">
        <v>1</v>
      </c>
      <c r="O50" s="13">
        <v>0</v>
      </c>
      <c r="P50" s="13">
        <v>10.526</v>
      </c>
      <c r="Q50" s="13">
        <v>0</v>
      </c>
      <c r="R50" s="13">
        <v>0</v>
      </c>
    </row>
    <row r="51" ht="20.25" spans="1:18">
      <c r="A51" s="6" t="s">
        <v>540</v>
      </c>
      <c r="B51" s="6" t="s">
        <v>541</v>
      </c>
      <c r="C51" s="6">
        <v>3918.356</v>
      </c>
      <c r="D51" s="6">
        <v>4240.322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4.43</v>
      </c>
      <c r="K51" s="13">
        <v>4</v>
      </c>
      <c r="L51" s="13">
        <v>2</v>
      </c>
      <c r="M51" s="13">
        <v>0</v>
      </c>
      <c r="N51" s="13">
        <v>0</v>
      </c>
      <c r="O51" s="13">
        <v>0</v>
      </c>
      <c r="P51" s="13">
        <v>-4.488</v>
      </c>
      <c r="Q51" s="13">
        <v>0</v>
      </c>
      <c r="R51" s="13">
        <v>0</v>
      </c>
    </row>
    <row r="52" ht="20.25" spans="1:18">
      <c r="A52" s="6" t="s">
        <v>542</v>
      </c>
      <c r="B52" s="6" t="s">
        <v>543</v>
      </c>
      <c r="C52" s="6">
        <v>3615.867</v>
      </c>
      <c r="D52" s="6">
        <v>3967.998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2.878</v>
      </c>
      <c r="K52" s="13">
        <v>1</v>
      </c>
      <c r="L52" s="13">
        <v>2</v>
      </c>
      <c r="M52" s="13">
        <v>-1</v>
      </c>
      <c r="N52" s="13">
        <v>1</v>
      </c>
      <c r="O52" s="13">
        <v>0</v>
      </c>
      <c r="P52" s="13">
        <v>0.983</v>
      </c>
      <c r="Q52" s="13">
        <v>0</v>
      </c>
      <c r="R52" s="13">
        <v>0</v>
      </c>
    </row>
    <row r="53" ht="20.25" spans="1:18">
      <c r="A53" s="6" t="s">
        <v>544</v>
      </c>
      <c r="B53" s="6" t="s">
        <v>545</v>
      </c>
      <c r="C53" s="6">
        <v>141.155</v>
      </c>
      <c r="D53" s="6">
        <v>200.881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3.976</v>
      </c>
      <c r="K53" s="13">
        <v>3</v>
      </c>
      <c r="L53" s="13">
        <v>0</v>
      </c>
      <c r="M53" s="13">
        <v>0</v>
      </c>
      <c r="N53" s="13">
        <v>0</v>
      </c>
      <c r="O53" s="13">
        <v>0</v>
      </c>
      <c r="P53" s="13">
        <v>-0.211</v>
      </c>
      <c r="Q53" s="13">
        <v>0</v>
      </c>
      <c r="R53" s="13">
        <v>0</v>
      </c>
    </row>
    <row r="54" ht="20.25" spans="1:18">
      <c r="A54" s="6" t="s">
        <v>546</v>
      </c>
      <c r="B54" s="6" t="s">
        <v>547</v>
      </c>
      <c r="C54" s="6">
        <v>1242.292</v>
      </c>
      <c r="D54" s="6">
        <v>1355.02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1.249</v>
      </c>
      <c r="K54" s="13">
        <v>1</v>
      </c>
      <c r="L54" s="13">
        <v>0</v>
      </c>
      <c r="M54" s="13">
        <v>0</v>
      </c>
      <c r="N54" s="13">
        <v>0</v>
      </c>
      <c r="O54" s="13">
        <v>0</v>
      </c>
      <c r="P54" s="13">
        <v>-0.122</v>
      </c>
      <c r="Q54" s="13">
        <v>0</v>
      </c>
      <c r="R54" s="13">
        <v>0</v>
      </c>
    </row>
    <row r="55" ht="20.25" spans="1:18">
      <c r="A55" s="6" t="s">
        <v>548</v>
      </c>
      <c r="B55" s="6" t="s">
        <v>549</v>
      </c>
      <c r="C55" s="6">
        <v>719.525</v>
      </c>
      <c r="D55" s="6">
        <v>825.703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9.834</v>
      </c>
      <c r="K55" s="13">
        <v>1</v>
      </c>
      <c r="L55" s="13">
        <v>2</v>
      </c>
      <c r="M55" s="13">
        <v>0</v>
      </c>
      <c r="N55" s="13">
        <v>1</v>
      </c>
      <c r="O55" s="13">
        <v>0</v>
      </c>
      <c r="P55" s="13">
        <v>0.255</v>
      </c>
      <c r="Q55" s="13">
        <v>0</v>
      </c>
      <c r="R55" s="13">
        <v>0</v>
      </c>
    </row>
    <row r="56" ht="20.25" spans="1:18">
      <c r="A56" s="6" t="s">
        <v>550</v>
      </c>
      <c r="B56" s="6" t="s">
        <v>551</v>
      </c>
      <c r="C56" s="6">
        <v>1465.419</v>
      </c>
      <c r="D56" s="6">
        <v>1891.192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17.742</v>
      </c>
      <c r="K56" s="13">
        <v>4</v>
      </c>
      <c r="L56" s="13">
        <v>2</v>
      </c>
      <c r="M56" s="13">
        <v>0</v>
      </c>
      <c r="N56" s="13">
        <v>0</v>
      </c>
      <c r="O56" s="13">
        <v>0</v>
      </c>
      <c r="P56" s="13">
        <v>-1.935</v>
      </c>
      <c r="Q56" s="13">
        <v>0</v>
      </c>
      <c r="R56" s="13">
        <v>0</v>
      </c>
    </row>
    <row r="57" ht="20.25" spans="1:18">
      <c r="A57" s="6" t="s">
        <v>552</v>
      </c>
      <c r="B57" s="6" t="s">
        <v>553</v>
      </c>
      <c r="C57" s="6">
        <v>3067.493</v>
      </c>
      <c r="D57" s="6">
        <v>3796.598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2.495</v>
      </c>
      <c r="K57" s="13">
        <v>2</v>
      </c>
      <c r="L57" s="13">
        <v>0</v>
      </c>
      <c r="M57" s="13">
        <v>-1</v>
      </c>
      <c r="N57" s="13">
        <v>1</v>
      </c>
      <c r="O57" s="13">
        <v>0</v>
      </c>
      <c r="P57" s="13">
        <v>-2.626</v>
      </c>
      <c r="Q57" s="13">
        <v>0</v>
      </c>
      <c r="R57" s="13">
        <v>0</v>
      </c>
    </row>
    <row r="58" ht="20.25" spans="1:18">
      <c r="A58" s="6" t="s">
        <v>554</v>
      </c>
      <c r="B58" s="6" t="s">
        <v>555</v>
      </c>
      <c r="C58" s="6">
        <v>919.33</v>
      </c>
      <c r="D58" s="6">
        <v>1385.929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28.623</v>
      </c>
      <c r="K58" s="13">
        <v>4</v>
      </c>
      <c r="L58" s="13">
        <v>2</v>
      </c>
      <c r="M58" s="13">
        <v>0</v>
      </c>
      <c r="N58" s="13">
        <v>0</v>
      </c>
      <c r="O58" s="13">
        <v>0</v>
      </c>
      <c r="P58" s="13">
        <v>-1.059</v>
      </c>
      <c r="Q58" s="13">
        <v>0</v>
      </c>
      <c r="R58" s="13">
        <v>0</v>
      </c>
    </row>
    <row r="59" ht="20.25" spans="1:18">
      <c r="A59" s="6" t="s">
        <v>556</v>
      </c>
      <c r="B59" s="6" t="s">
        <v>557</v>
      </c>
      <c r="C59" s="6">
        <v>2929.121</v>
      </c>
      <c r="D59" s="6">
        <v>3189.317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3.138</v>
      </c>
      <c r="K59" s="13">
        <v>1</v>
      </c>
      <c r="L59" s="13">
        <v>2</v>
      </c>
      <c r="M59" s="13">
        <v>-1</v>
      </c>
      <c r="N59" s="13">
        <v>1</v>
      </c>
      <c r="O59" s="13">
        <v>0</v>
      </c>
      <c r="P59" s="13">
        <v>2.337</v>
      </c>
      <c r="Q59" s="13">
        <v>0</v>
      </c>
      <c r="R59" s="13">
        <v>0</v>
      </c>
    </row>
    <row r="60" ht="20.25" spans="1:18">
      <c r="A60" s="6" t="s">
        <v>558</v>
      </c>
      <c r="B60" s="6" t="s">
        <v>559</v>
      </c>
      <c r="C60" s="6">
        <v>8446.185</v>
      </c>
      <c r="D60" s="6">
        <v>9710.813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2.401</v>
      </c>
      <c r="K60" s="13">
        <v>0</v>
      </c>
      <c r="L60" s="13">
        <v>0</v>
      </c>
      <c r="M60" s="13">
        <v>1</v>
      </c>
      <c r="N60" s="13">
        <v>-1</v>
      </c>
      <c r="O60" s="13">
        <v>0</v>
      </c>
      <c r="P60" s="13">
        <v>-4.795</v>
      </c>
      <c r="Q60" s="13">
        <v>0</v>
      </c>
      <c r="R60" s="13">
        <v>0</v>
      </c>
    </row>
    <row r="61" ht="20.25" spans="1:18">
      <c r="A61" s="6" t="s">
        <v>560</v>
      </c>
      <c r="B61" s="6" t="s">
        <v>561</v>
      </c>
      <c r="C61" s="6">
        <v>3971.47</v>
      </c>
      <c r="D61" s="6">
        <v>4565.083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7.339</v>
      </c>
      <c r="K61" s="13">
        <v>3</v>
      </c>
      <c r="L61" s="13">
        <v>2</v>
      </c>
      <c r="M61" s="13">
        <v>-1</v>
      </c>
      <c r="N61" s="13">
        <v>1</v>
      </c>
      <c r="O61" s="13">
        <v>0</v>
      </c>
      <c r="P61" s="13">
        <v>-7.416</v>
      </c>
      <c r="Q61" s="13">
        <v>0</v>
      </c>
      <c r="R61" s="13">
        <v>0</v>
      </c>
    </row>
    <row r="62" ht="20.25" spans="1:18">
      <c r="A62" s="6" t="s">
        <v>562</v>
      </c>
      <c r="B62" s="6" t="s">
        <v>563</v>
      </c>
      <c r="C62" s="6">
        <v>7847.634</v>
      </c>
      <c r="D62" s="6">
        <v>8669.055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3.02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-0.423</v>
      </c>
      <c r="Q62" s="13">
        <v>0</v>
      </c>
      <c r="R62" s="13">
        <v>0</v>
      </c>
    </row>
    <row r="63" ht="20.25" spans="1:18">
      <c r="A63" s="6" t="s">
        <v>564</v>
      </c>
      <c r="B63" s="6" t="s">
        <v>565</v>
      </c>
      <c r="C63" s="6">
        <v>13420.424</v>
      </c>
      <c r="D63" s="6">
        <v>14541.078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0.993</v>
      </c>
      <c r="K63" s="13">
        <v>1</v>
      </c>
      <c r="L63" s="13">
        <v>1</v>
      </c>
      <c r="M63" s="13">
        <v>0</v>
      </c>
      <c r="N63" s="13">
        <v>0</v>
      </c>
      <c r="O63" s="13">
        <v>0</v>
      </c>
      <c r="P63" s="13">
        <v>-15.534</v>
      </c>
      <c r="Q63" s="13">
        <v>0</v>
      </c>
      <c r="R63" s="13">
        <v>0</v>
      </c>
    </row>
    <row r="64" ht="20.25" spans="1:18">
      <c r="A64" s="6" t="s">
        <v>566</v>
      </c>
      <c r="B64" s="6" t="s">
        <v>567</v>
      </c>
      <c r="C64" s="6">
        <v>19251.447</v>
      </c>
      <c r="D64" s="6">
        <v>20301.9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2.82</v>
      </c>
      <c r="K64" s="13">
        <v>4</v>
      </c>
      <c r="L64" s="13">
        <v>2</v>
      </c>
      <c r="M64" s="13">
        <v>0</v>
      </c>
      <c r="N64" s="13">
        <v>1</v>
      </c>
      <c r="O64" s="13">
        <v>0</v>
      </c>
      <c r="P64" s="13">
        <v>-17.762</v>
      </c>
      <c r="Q64" s="13">
        <v>0</v>
      </c>
      <c r="R64" s="13">
        <v>0</v>
      </c>
    </row>
    <row r="65" ht="20.25" spans="1:18">
      <c r="A65" s="6" t="s">
        <v>568</v>
      </c>
      <c r="B65" s="6" t="s">
        <v>569</v>
      </c>
      <c r="C65" s="6">
        <v>2395.6</v>
      </c>
      <c r="D65" s="6">
        <v>3103.491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13.14</v>
      </c>
      <c r="K65" s="13">
        <v>2</v>
      </c>
      <c r="L65" s="13">
        <v>0</v>
      </c>
      <c r="M65" s="13">
        <v>1</v>
      </c>
      <c r="N65" s="13">
        <v>-1</v>
      </c>
      <c r="O65" s="13">
        <v>0</v>
      </c>
      <c r="P65" s="13">
        <v>1.476</v>
      </c>
      <c r="Q65" s="13">
        <v>0</v>
      </c>
      <c r="R65" s="13">
        <v>0</v>
      </c>
    </row>
    <row r="66" ht="20.25" spans="1:18">
      <c r="A66" s="6" t="s">
        <v>570</v>
      </c>
      <c r="B66" s="6" t="s">
        <v>571</v>
      </c>
      <c r="C66" s="6">
        <v>9293.768</v>
      </c>
      <c r="D66" s="6">
        <v>10314.6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0.174</v>
      </c>
      <c r="K66" s="13">
        <v>0</v>
      </c>
      <c r="L66" s="13">
        <v>2</v>
      </c>
      <c r="M66" s="13">
        <v>1</v>
      </c>
      <c r="N66" s="13">
        <v>-1</v>
      </c>
      <c r="O66" s="13">
        <v>0</v>
      </c>
      <c r="P66" s="13">
        <v>-10.968</v>
      </c>
      <c r="Q66" s="13">
        <v>0</v>
      </c>
      <c r="R66" s="13">
        <v>0</v>
      </c>
    </row>
    <row r="67" ht="20.25" spans="1:18">
      <c r="A67" s="6" t="s">
        <v>572</v>
      </c>
      <c r="B67" s="6" t="s">
        <v>573</v>
      </c>
      <c r="C67" s="6">
        <v>6145.197</v>
      </c>
      <c r="D67" s="6">
        <v>6673.341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0.916</v>
      </c>
      <c r="K67" s="13">
        <v>1</v>
      </c>
      <c r="L67" s="13">
        <v>1</v>
      </c>
      <c r="M67" s="13">
        <v>0</v>
      </c>
      <c r="N67" s="13">
        <v>0</v>
      </c>
      <c r="O67" s="13">
        <v>0</v>
      </c>
      <c r="P67" s="13">
        <v>-5.297</v>
      </c>
      <c r="Q67" s="13">
        <v>0</v>
      </c>
      <c r="R67" s="13">
        <v>0</v>
      </c>
    </row>
    <row r="68" ht="20.25" spans="1:18">
      <c r="A68" s="7" t="s">
        <v>574</v>
      </c>
      <c r="B68" s="7" t="s">
        <v>575</v>
      </c>
      <c r="C68" s="7">
        <v>2242.509</v>
      </c>
      <c r="D68" s="7">
        <v>2821.127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19.91</v>
      </c>
      <c r="K68" s="13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7" t="s">
        <v>576</v>
      </c>
      <c r="B69" s="7" t="s">
        <v>577</v>
      </c>
      <c r="C69" s="7">
        <v>5652.676</v>
      </c>
      <c r="D69" s="7">
        <v>6149.212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0.516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3">
        <v>-4.93</v>
      </c>
      <c r="Q69" s="13">
        <v>0</v>
      </c>
      <c r="R69" s="13">
        <v>0</v>
      </c>
    </row>
    <row r="70" ht="20.25" spans="1:18">
      <c r="A70" s="7" t="s">
        <v>578</v>
      </c>
      <c r="B70" s="7" t="s">
        <v>579</v>
      </c>
      <c r="C70" s="7">
        <v>6400.253</v>
      </c>
      <c r="D70" s="7">
        <v>7126.693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3.756</v>
      </c>
      <c r="K70" s="13">
        <v>1</v>
      </c>
      <c r="L70" s="13">
        <v>1</v>
      </c>
      <c r="M70" s="13">
        <v>-1</v>
      </c>
      <c r="N70" s="13">
        <v>1</v>
      </c>
      <c r="O70" s="13">
        <v>0</v>
      </c>
      <c r="P70" s="13">
        <v>-1.059</v>
      </c>
      <c r="Q70" s="13">
        <v>0</v>
      </c>
      <c r="R70" s="13">
        <v>0</v>
      </c>
    </row>
    <row r="71" ht="20.25" spans="1:18">
      <c r="A71" s="7" t="s">
        <v>580</v>
      </c>
      <c r="B71" s="7" t="s">
        <v>581</v>
      </c>
      <c r="C71" s="7">
        <v>4775.473</v>
      </c>
      <c r="D71" s="7">
        <v>5592.909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10.066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3.316</v>
      </c>
      <c r="Q71" s="13">
        <v>0</v>
      </c>
      <c r="R71" s="13">
        <v>0</v>
      </c>
    </row>
    <row r="72" ht="20.25" spans="1:18">
      <c r="A72" s="7" t="s">
        <v>582</v>
      </c>
      <c r="B72" s="7" t="s">
        <v>583</v>
      </c>
      <c r="C72" s="7">
        <v>5316.113</v>
      </c>
      <c r="D72" s="7">
        <v>6420.614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3.343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-9.276</v>
      </c>
      <c r="Q72" s="13">
        <v>0</v>
      </c>
      <c r="R72" s="13">
        <v>0</v>
      </c>
    </row>
    <row r="73" ht="20.25" spans="1:18">
      <c r="A73" s="7" t="s">
        <v>584</v>
      </c>
      <c r="B73" s="7" t="s">
        <v>585</v>
      </c>
      <c r="C73" s="7">
        <v>5588.685</v>
      </c>
      <c r="D73" s="7">
        <v>6462.422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3.176</v>
      </c>
      <c r="K73" s="13">
        <v>2</v>
      </c>
      <c r="L73" s="13">
        <v>1</v>
      </c>
      <c r="M73" s="13">
        <v>0</v>
      </c>
      <c r="N73" s="13">
        <v>0</v>
      </c>
      <c r="O73" s="13">
        <v>0</v>
      </c>
      <c r="P73" s="13">
        <v>-6.529</v>
      </c>
      <c r="Q73" s="13">
        <v>0</v>
      </c>
      <c r="R73" s="13">
        <v>0</v>
      </c>
    </row>
    <row r="74" ht="20.25" spans="1:18">
      <c r="A74" s="7" t="s">
        <v>586</v>
      </c>
      <c r="B74" s="7" t="s">
        <v>587</v>
      </c>
      <c r="C74" s="7">
        <v>5464.483</v>
      </c>
      <c r="D74" s="7">
        <v>5792.721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0.009</v>
      </c>
      <c r="K74" s="13">
        <v>4</v>
      </c>
      <c r="L74" s="13">
        <v>0</v>
      </c>
      <c r="M74" s="13">
        <v>-1</v>
      </c>
      <c r="N74" s="13">
        <v>1</v>
      </c>
      <c r="O74" s="13">
        <v>0</v>
      </c>
      <c r="P74" s="13">
        <v>-2.864</v>
      </c>
      <c r="Q74" s="13">
        <v>0</v>
      </c>
      <c r="R74" s="13">
        <v>0</v>
      </c>
    </row>
    <row r="75" ht="20.25" spans="1:18">
      <c r="A75" s="7" t="s">
        <v>588</v>
      </c>
      <c r="B75" s="7" t="s">
        <v>589</v>
      </c>
      <c r="C75" s="7">
        <v>4536.372</v>
      </c>
      <c r="D75" s="7">
        <v>5014.608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1.512</v>
      </c>
      <c r="K75" s="13">
        <v>1</v>
      </c>
      <c r="L75" s="13">
        <v>0</v>
      </c>
      <c r="M75" s="13">
        <v>0</v>
      </c>
      <c r="N75" s="13">
        <v>0</v>
      </c>
      <c r="O75" s="13">
        <v>0</v>
      </c>
      <c r="P75" s="13">
        <v>-2.197</v>
      </c>
      <c r="Q75" s="13">
        <v>0</v>
      </c>
      <c r="R75" s="13">
        <v>0</v>
      </c>
    </row>
    <row r="76" ht="20.25" spans="1:18">
      <c r="A76" s="7" t="s">
        <v>590</v>
      </c>
      <c r="B76" s="7" t="s">
        <v>591</v>
      </c>
      <c r="C76" s="7">
        <v>2972.018</v>
      </c>
      <c r="D76" s="7">
        <v>3698.927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2.557</v>
      </c>
      <c r="K76" s="13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7" t="s">
        <v>592</v>
      </c>
      <c r="B77" s="7" t="s">
        <v>593</v>
      </c>
      <c r="C77" s="7">
        <v>107.507</v>
      </c>
      <c r="D77" s="7">
        <v>108.905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1.079</v>
      </c>
      <c r="K77" s="13">
        <v>4</v>
      </c>
      <c r="L77" s="13">
        <v>0</v>
      </c>
      <c r="M77" s="13">
        <v>-1</v>
      </c>
      <c r="N77" s="13">
        <v>1</v>
      </c>
      <c r="O77" s="13">
        <v>0</v>
      </c>
      <c r="P77" s="13">
        <v>0.011</v>
      </c>
      <c r="Q77" s="13">
        <v>0</v>
      </c>
      <c r="R77" s="13">
        <v>0</v>
      </c>
    </row>
    <row r="78" ht="20.25" spans="1:18">
      <c r="A78" s="7" t="s">
        <v>594</v>
      </c>
      <c r="B78" s="7" t="s">
        <v>595</v>
      </c>
      <c r="C78" s="7">
        <v>105.322</v>
      </c>
      <c r="D78" s="7">
        <v>106.136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0.701</v>
      </c>
      <c r="K78" s="13">
        <v>4</v>
      </c>
      <c r="L78" s="13">
        <v>0</v>
      </c>
      <c r="M78" s="13">
        <v>-1</v>
      </c>
      <c r="N78" s="13">
        <v>1</v>
      </c>
      <c r="O78" s="13">
        <v>0</v>
      </c>
      <c r="P78" s="13">
        <v>-0.003</v>
      </c>
      <c r="Q78" s="13">
        <v>0</v>
      </c>
      <c r="R78" s="13">
        <v>0</v>
      </c>
    </row>
    <row r="79" ht="20.25" spans="1:18">
      <c r="A79" s="7" t="s">
        <v>596</v>
      </c>
      <c r="B79" s="7" t="s">
        <v>597</v>
      </c>
      <c r="C79" s="7">
        <v>114.561</v>
      </c>
      <c r="D79" s="7">
        <v>120.403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1.816</v>
      </c>
      <c r="K79" s="13">
        <v>2</v>
      </c>
      <c r="L79" s="13">
        <v>2</v>
      </c>
      <c r="M79" s="13">
        <v>-1</v>
      </c>
      <c r="N79" s="13">
        <v>1</v>
      </c>
      <c r="O79" s="13">
        <v>0</v>
      </c>
      <c r="P79" s="13">
        <v>0.029</v>
      </c>
      <c r="Q79" s="13">
        <v>0</v>
      </c>
      <c r="R79" s="13">
        <v>0</v>
      </c>
    </row>
    <row r="80" ht="20.25" spans="1:18">
      <c r="A80" s="7" t="s">
        <v>598</v>
      </c>
      <c r="B80" s="7" t="s">
        <v>599</v>
      </c>
      <c r="C80" s="7">
        <v>102.262</v>
      </c>
      <c r="D80" s="7">
        <v>102.554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0.275</v>
      </c>
      <c r="K80" s="13">
        <v>3</v>
      </c>
      <c r="L80" s="13">
        <v>1</v>
      </c>
      <c r="M80" s="13">
        <v>0</v>
      </c>
      <c r="N80" s="13">
        <v>1</v>
      </c>
      <c r="O80" s="13">
        <v>0</v>
      </c>
      <c r="P80" s="13">
        <v>0.002</v>
      </c>
      <c r="Q80" s="13">
        <v>0</v>
      </c>
      <c r="R80" s="13">
        <v>0</v>
      </c>
    </row>
    <row r="81" ht="20.25" spans="1:18">
      <c r="A81" s="7" t="s">
        <v>600</v>
      </c>
      <c r="B81" s="7" t="s">
        <v>601</v>
      </c>
      <c r="C81" s="7">
        <v>1688.022</v>
      </c>
      <c r="D81" s="7">
        <v>2519.063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6.429</v>
      </c>
      <c r="K81" s="13">
        <v>1</v>
      </c>
      <c r="L81" s="13">
        <v>0</v>
      </c>
      <c r="M81" s="13">
        <v>0</v>
      </c>
      <c r="N81" s="13">
        <v>0</v>
      </c>
      <c r="O81" s="13">
        <v>0</v>
      </c>
      <c r="P81" s="13">
        <v>-11.077</v>
      </c>
      <c r="Q81" s="13">
        <v>1</v>
      </c>
      <c r="R81" s="13">
        <v>0</v>
      </c>
    </row>
    <row r="82" ht="20.25" spans="1:18">
      <c r="A82" s="7" t="s">
        <v>602</v>
      </c>
      <c r="B82" s="7" t="s">
        <v>603</v>
      </c>
      <c r="C82" s="7">
        <v>3252.519</v>
      </c>
      <c r="D82" s="7">
        <v>3805.849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1.618</v>
      </c>
      <c r="K82" s="13">
        <v>1</v>
      </c>
      <c r="L82" s="13">
        <v>2</v>
      </c>
      <c r="M82" s="13">
        <v>-1</v>
      </c>
      <c r="N82" s="13">
        <v>1</v>
      </c>
      <c r="O82" s="13">
        <v>0</v>
      </c>
      <c r="P82" s="13">
        <v>4.162</v>
      </c>
      <c r="Q82" s="13">
        <v>0</v>
      </c>
      <c r="R82" s="13">
        <v>0</v>
      </c>
    </row>
    <row r="83" ht="20.25" spans="1:18">
      <c r="A83" s="7" t="s">
        <v>604</v>
      </c>
      <c r="B83" s="7" t="s">
        <v>605</v>
      </c>
      <c r="C83" s="7">
        <v>11880.015</v>
      </c>
      <c r="D83" s="7">
        <v>13424.578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2.303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3">
        <v>-48.067</v>
      </c>
      <c r="Q83" s="13">
        <v>0</v>
      </c>
      <c r="R83" s="13">
        <v>-1</v>
      </c>
    </row>
    <row r="84" ht="20.25" spans="1:18">
      <c r="A84" s="7" t="s">
        <v>606</v>
      </c>
      <c r="B84" s="7" t="s">
        <v>607</v>
      </c>
      <c r="C84" s="7">
        <v>455.8</v>
      </c>
      <c r="D84" s="7">
        <v>551.582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1.257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0.186</v>
      </c>
      <c r="Q84" s="13">
        <v>0</v>
      </c>
      <c r="R84" s="13">
        <v>0</v>
      </c>
    </row>
    <row r="85" ht="20.25" spans="1:18">
      <c r="A85" s="7" t="s">
        <v>608</v>
      </c>
      <c r="B85" s="7" t="s">
        <v>609</v>
      </c>
      <c r="C85" s="7">
        <v>62620.426</v>
      </c>
      <c r="D85" s="7">
        <v>89955.57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22.48</v>
      </c>
      <c r="K85" s="13">
        <v>4</v>
      </c>
      <c r="L85" s="13">
        <v>2</v>
      </c>
      <c r="M85" s="13">
        <v>0</v>
      </c>
      <c r="N85" s="13">
        <v>1</v>
      </c>
      <c r="O85" s="13">
        <v>0</v>
      </c>
      <c r="P85" s="13">
        <v>-512.555</v>
      </c>
      <c r="Q85" s="13">
        <v>0</v>
      </c>
      <c r="R85" s="13">
        <v>0</v>
      </c>
    </row>
    <row r="86" ht="20.25" spans="1:18">
      <c r="A86" s="7" t="s">
        <v>610</v>
      </c>
      <c r="B86" s="7" t="s">
        <v>611</v>
      </c>
      <c r="C86" s="7">
        <v>38669.781</v>
      </c>
      <c r="D86" s="7">
        <v>59045.746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31.449</v>
      </c>
      <c r="K86" s="13">
        <v>3</v>
      </c>
      <c r="L86" s="13">
        <v>1</v>
      </c>
      <c r="M86" s="13">
        <v>-1</v>
      </c>
      <c r="N86" s="13">
        <v>0</v>
      </c>
      <c r="O86" s="13">
        <v>0</v>
      </c>
      <c r="P86" s="13">
        <v>175.312</v>
      </c>
      <c r="Q86" s="13">
        <v>0</v>
      </c>
      <c r="R86" s="13">
        <v>0</v>
      </c>
    </row>
    <row r="87" ht="20.25" spans="1:18">
      <c r="A87" s="7" t="s">
        <v>612</v>
      </c>
      <c r="B87" s="7" t="s">
        <v>613</v>
      </c>
      <c r="C87" s="7">
        <v>8009.585</v>
      </c>
      <c r="D87" s="7">
        <v>10384.022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11.983</v>
      </c>
      <c r="K87" s="13">
        <v>3</v>
      </c>
      <c r="L87" s="13">
        <v>2</v>
      </c>
      <c r="M87" s="13">
        <v>0</v>
      </c>
      <c r="N87" s="13">
        <v>0</v>
      </c>
      <c r="O87" s="13">
        <v>0</v>
      </c>
      <c r="P87" s="13">
        <v>1.042</v>
      </c>
      <c r="Q87" s="13">
        <v>0</v>
      </c>
      <c r="R87" s="13">
        <v>0</v>
      </c>
    </row>
    <row r="88" ht="20.25" spans="1:18">
      <c r="A88" s="7" t="s">
        <v>606</v>
      </c>
      <c r="B88" s="7" t="s">
        <v>607</v>
      </c>
      <c r="C88" s="7">
        <v>455.887</v>
      </c>
      <c r="D88" s="7">
        <v>554.155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1.875</v>
      </c>
      <c r="K88" s="13">
        <v>1</v>
      </c>
      <c r="L88" s="13">
        <v>2</v>
      </c>
      <c r="M88" s="13">
        <v>0</v>
      </c>
      <c r="N88" s="13">
        <v>1</v>
      </c>
      <c r="O88" s="13">
        <v>0</v>
      </c>
      <c r="P88" s="13">
        <v>0.674</v>
      </c>
      <c r="Q88" s="13">
        <v>0</v>
      </c>
      <c r="R88" s="13">
        <v>0</v>
      </c>
    </row>
    <row r="89" ht="20.25" spans="1:18">
      <c r="A89" s="7" t="s">
        <v>608</v>
      </c>
      <c r="B89" s="7" t="s">
        <v>609</v>
      </c>
      <c r="C89" s="7">
        <v>62249.254</v>
      </c>
      <c r="D89" s="7">
        <v>89611.219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24.91</v>
      </c>
      <c r="K89" s="13">
        <v>4</v>
      </c>
      <c r="L89" s="13">
        <v>2</v>
      </c>
      <c r="M89" s="13">
        <v>-1</v>
      </c>
      <c r="N89" s="13">
        <v>1</v>
      </c>
      <c r="O89" s="13">
        <v>0</v>
      </c>
      <c r="P89" s="13">
        <v>53.56</v>
      </c>
      <c r="Q89" s="13">
        <v>0</v>
      </c>
      <c r="R89" s="13">
        <v>0</v>
      </c>
    </row>
    <row r="90" ht="20.25" spans="1:18">
      <c r="A90" s="7" t="s">
        <v>610</v>
      </c>
      <c r="B90" s="7" t="s">
        <v>611</v>
      </c>
      <c r="C90" s="7">
        <v>38007.176</v>
      </c>
      <c r="D90" s="7">
        <v>59011.969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30.883</v>
      </c>
      <c r="K90" s="13">
        <v>3</v>
      </c>
      <c r="L90" s="13">
        <v>2</v>
      </c>
      <c r="M90" s="13">
        <v>0</v>
      </c>
      <c r="N90" s="13">
        <v>1</v>
      </c>
      <c r="O90" s="13">
        <v>0</v>
      </c>
      <c r="P90" s="13">
        <v>105.882</v>
      </c>
      <c r="Q90" s="13">
        <v>0</v>
      </c>
      <c r="R90" s="13">
        <v>0</v>
      </c>
    </row>
    <row r="91" ht="20.25" spans="1:18">
      <c r="A91" s="7" t="s">
        <v>612</v>
      </c>
      <c r="B91" s="7" t="s">
        <v>613</v>
      </c>
      <c r="C91" s="7">
        <v>7963.448</v>
      </c>
      <c r="D91" s="7">
        <v>10413.642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13.158</v>
      </c>
      <c r="K91" s="13">
        <v>2</v>
      </c>
      <c r="L91" s="13">
        <v>2</v>
      </c>
      <c r="M91" s="13">
        <v>0</v>
      </c>
      <c r="N91" s="13">
        <v>0</v>
      </c>
      <c r="O91" s="13">
        <v>0</v>
      </c>
      <c r="P91" s="13">
        <v>23.114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2025-10-31T17:09:27Z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4805C46414D34A27B2CBD98B0B6AD6C7_13</vt:lpwstr>
  </property>
  <property fmtid="{D5CDD505-2E9C-101B-9397-08002B2CF9AE}" pid="3" name="KSOProductBuildVer">
    <vt:lpwstr>2052-12.1.0.15712</vt:lpwstr>
  </property>
</Properties>
</file>