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<sst xmlns="http://schemas.openxmlformats.org/spreadsheetml/2006/main" count="715" uniqueCount="678">
  <si>
    <t>京沪深强转弱</t>
  </si>
  <si>
    <t>京沪深弱转强</t>
  </si>
  <si>
    <t>代码</t>
  </si>
  <si>
    <t>简称</t>
  </si>
  <si>
    <t>总市值</t>
  </si>
  <si>
    <t>酿酒</t>
  </si>
  <si>
    <t>33007.04亿</t>
  </si>
  <si>
    <t>红利指数</t>
  </si>
  <si>
    <t>110073.12亿</t>
  </si>
  <si>
    <t>电信运营</t>
  </si>
  <si>
    <t>8996.10亿</t>
  </si>
  <si>
    <t>白酒概念</t>
  </si>
  <si>
    <t>33618.15亿</t>
  </si>
  <si>
    <t>Ｂ股指数</t>
  </si>
  <si>
    <t>676.76亿</t>
  </si>
  <si>
    <t>拟增持</t>
  </si>
  <si>
    <t>21093.90亿</t>
  </si>
  <si>
    <t>酒店餐饮</t>
  </si>
  <si>
    <t>618.16亿</t>
  </si>
  <si>
    <t>户数增加</t>
  </si>
  <si>
    <t>20182.78亿</t>
  </si>
  <si>
    <t>--</t>
  </si>
  <si>
    <t>IP经济</t>
  </si>
  <si>
    <t>17921.74亿</t>
  </si>
  <si>
    <t>食品饮料</t>
  </si>
  <si>
    <t>16954.97亿</t>
  </si>
  <si>
    <t>次新股</t>
  </si>
  <si>
    <t>15559.29亿</t>
  </si>
  <si>
    <t>含B股</t>
  </si>
  <si>
    <t>11554.46亿</t>
  </si>
  <si>
    <t>智谱AI</t>
  </si>
  <si>
    <t>10418.81亿</t>
  </si>
  <si>
    <t>交通设施</t>
  </si>
  <si>
    <t>9967.87亿</t>
  </si>
  <si>
    <t>商业连锁</t>
  </si>
  <si>
    <t>9807.67亿</t>
  </si>
  <si>
    <t>山西板块</t>
  </si>
  <si>
    <t>8432.59亿</t>
  </si>
  <si>
    <t>传媒娱乐</t>
  </si>
  <si>
    <t>7438.85亿</t>
  </si>
  <si>
    <t>远程办公</t>
  </si>
  <si>
    <t>6320.42亿</t>
  </si>
  <si>
    <t>文教休闲</t>
  </si>
  <si>
    <t>2961.10亿</t>
  </si>
  <si>
    <t>粮食概念</t>
  </si>
  <si>
    <t>2876.17亿</t>
  </si>
  <si>
    <t>知识付费</t>
  </si>
  <si>
    <t>2712.58亿</t>
  </si>
  <si>
    <t>种业</t>
  </si>
  <si>
    <t>803.61亿</t>
  </si>
  <si>
    <t>次新预增</t>
  </si>
  <si>
    <t>376.45亿</t>
  </si>
  <si>
    <t>配股预案</t>
  </si>
  <si>
    <t>28.81亿</t>
  </si>
  <si>
    <t>基金指数</t>
  </si>
  <si>
    <t>大盘价值</t>
  </si>
  <si>
    <t>国证红利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</si>
  <si>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</si>
  <si>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</si>
  <si>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</si>
  <si>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</si>
  <si>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</si>
  <si>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</si>
  <si>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</si>
  <si>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</si>
  <si>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</si>
  <si>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</si>
  <si>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</si>
  <si>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</si>
  <si>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</si>
  <si>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</si>
  <si>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</si>
  <si>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</si>
  <si>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</si>
  <si>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</si>
  <si>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</si>
  <si>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</si>
  <si>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</si>
  <si>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</si>
  <si>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综合指数</t>
  </si>
  <si>
    <t>上证央企</t>
  </si>
  <si>
    <t>180基本</t>
  </si>
  <si>
    <t>上证地企</t>
  </si>
  <si>
    <t>全R价值</t>
  </si>
  <si>
    <t>上证沪企</t>
  </si>
  <si>
    <t>沪财中小</t>
  </si>
  <si>
    <t>上证F200</t>
  </si>
  <si>
    <t>380材料</t>
  </si>
  <si>
    <t>180稳定</t>
  </si>
  <si>
    <t>180高贝</t>
  </si>
  <si>
    <t>180低贝</t>
  </si>
  <si>
    <t>380动态</t>
  </si>
  <si>
    <t>科创高装</t>
  </si>
  <si>
    <t>科创新能</t>
  </si>
  <si>
    <t>科创机械</t>
  </si>
  <si>
    <t>中证1000</t>
  </si>
  <si>
    <t>央企创新</t>
  </si>
  <si>
    <t>小康指数</t>
  </si>
  <si>
    <t>基本200</t>
  </si>
  <si>
    <t>深小巨人</t>
  </si>
  <si>
    <t>AI 50</t>
  </si>
  <si>
    <t>深转交债</t>
  </si>
  <si>
    <t>创精选88</t>
  </si>
  <si>
    <t>国证价值</t>
  </si>
  <si>
    <t>投资时钟</t>
  </si>
  <si>
    <t>防御100</t>
  </si>
  <si>
    <t>小盘低波</t>
  </si>
  <si>
    <t>苏州率先</t>
  </si>
  <si>
    <t>I100</t>
  </si>
  <si>
    <t>国证高铁</t>
  </si>
  <si>
    <t>中关村A</t>
  </si>
  <si>
    <t>国证定增</t>
  </si>
  <si>
    <t>央视回报</t>
  </si>
  <si>
    <t>中创400</t>
  </si>
  <si>
    <t>700价值</t>
  </si>
  <si>
    <t>1000价值</t>
  </si>
  <si>
    <t>深证低波</t>
  </si>
  <si>
    <t>中小低波</t>
  </si>
  <si>
    <t>创业高贝</t>
  </si>
  <si>
    <t>深主板50</t>
  </si>
  <si>
    <t>南山50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</si>
  <si>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</si>
  <si>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</si>
  <si>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</si>
  <si>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</si>
  <si>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</si>
  <si>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</si>
  <si>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</si>
  <si>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</si>
  <si>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</si>
  <si>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</si>
  <si>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</si>
  <si>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</si>
  <si>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</si>
  <si>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</si>
  <si>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</si>
  <si>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</si>
  <si>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</si>
  <si>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</si>
  <si>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</si>
  <si>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</si>
  <si>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</si>
  <si>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</si>
  <si>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</si>
  <si>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</si>
  <si>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</si>
  <si>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</si>
  <si>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</si>
  <si>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</si>
  <si>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</si>
  <si>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</si>
  <si>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</si>
  <si>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</si>
  <si>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上证周期</t>
  </si>
  <si>
    <t>非周期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</si>
  <si>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</si>
  <si>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</si>
  <si>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</si>
  <si>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</si>
  <si>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</si>
  <si>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</si>
  <si>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</si>
  <si>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</si>
  <si>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</si>
  <si>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</si>
  <si>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</si>
  <si>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</si>
  <si>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</si>
  <si>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</si>
  <si>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</si>
  <si>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</si>
  <si>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上证F500</t>
  </si>
  <si>
    <t>5年信用</t>
  </si>
  <si>
    <t>沪投资品</t>
  </si>
  <si>
    <t>380工业</t>
  </si>
  <si>
    <t>380信息</t>
  </si>
  <si>
    <t>380公用</t>
  </si>
  <si>
    <t>持续产业</t>
  </si>
  <si>
    <t>380等权</t>
  </si>
  <si>
    <t>信用100</t>
  </si>
  <si>
    <t>380成长</t>
  </si>
  <si>
    <t>380价值</t>
  </si>
  <si>
    <t>380R成长</t>
  </si>
  <si>
    <t>380R价值</t>
  </si>
  <si>
    <t>180动态</t>
  </si>
  <si>
    <t>380基本</t>
  </si>
  <si>
    <t>380波动</t>
  </si>
  <si>
    <t>上证100</t>
  </si>
  <si>
    <t>上证150</t>
  </si>
  <si>
    <t>380高贝</t>
  </si>
  <si>
    <t>380低贝</t>
  </si>
  <si>
    <t>380稳定</t>
  </si>
  <si>
    <t>优势资源</t>
  </si>
  <si>
    <t>优势制造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</si>
  <si>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</si>
  <si>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</si>
  <si>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</si>
  <si>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</si>
  <si>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</si>
  <si>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</si>
  <si>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</si>
  <si>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</si>
  <si>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</si>
  <si>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</si>
  <si>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</si>
  <si>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</si>
  <si>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</si>
  <si>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</si>
  <si>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科创50</t>
  </si>
  <si>
    <t>科创材料</t>
  </si>
  <si>
    <t>科创成长</t>
  </si>
  <si>
    <t>科创ESG</t>
  </si>
  <si>
    <t>科长三角</t>
  </si>
  <si>
    <t>科大湾区</t>
  </si>
  <si>
    <t>科创100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</si>
  <si>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</si>
  <si>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</si>
  <si>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</si>
  <si>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</si>
  <si>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</si>
  <si>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</si>
  <si>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</si>
  <si>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</si>
  <si>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</si>
  <si>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</si>
  <si>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</si>
  <si>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</si>
  <si>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</si>
  <si>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</si>
  <si>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</si>
  <si>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</si>
  <si>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</si>
  <si>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</si>
  <si>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</si>
  <si>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</si>
  <si>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</si>
  <si>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</si>
  <si>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</si>
  <si>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</si>
  <si>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</si>
  <si>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</si>
  <si>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</si>
  <si>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</si>
  <si>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</si>
  <si>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</si>
  <si>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</si>
  <si>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</si>
  <si>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</si>
  <si>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</si>
  <si>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</si>
  <si>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</si>
  <si>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中证央企</t>
  </si>
  <si>
    <t>央企100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</si>
  <si>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</si>
  <si>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</si>
  <si>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</si>
  <si>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</si>
  <si>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</si>
  <si>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</si>
  <si>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</si>
  <si>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</si>
  <si>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</si>
  <si>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</si>
  <si>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</si>
  <si>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</si>
  <si>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</si>
  <si>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</si>
  <si>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</si>
  <si>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</si>
  <si>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</si>
  <si>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</si>
  <si>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</si>
  <si>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</si>
  <si>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</si>
  <si>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</si>
  <si>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</si>
  <si>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</si>
  <si>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</si>
  <si>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</si>
  <si>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</si>
  <si>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</si>
  <si>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</si>
  <si>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</si>
  <si>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</si>
  <si>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</si>
  <si>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</si>
  <si>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</si>
  <si>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</si>
  <si>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</si>
  <si>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</si>
  <si>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</si>
  <si>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</si>
  <si>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</si>
  <si>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</si>
  <si>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</si>
  <si>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</si>
  <si>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</si>
  <si>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</si>
  <si>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</si>
  <si>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</si>
  <si>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</si>
  <si>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</si>
  <si>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</si>
  <si>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</si>
  <si>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</si>
  <si>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</si>
  <si>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</si>
  <si>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</si>
  <si>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</si>
  <si>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</si>
  <si>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批零指数</t>
  </si>
  <si>
    <t>地产指数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</si>
  <si>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</si>
  <si>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</si>
  <si>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</si>
  <si>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</si>
  <si>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</si>
  <si>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</si>
  <si>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</si>
  <si>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</si>
  <si>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</si>
  <si>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</si>
  <si>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</si>
  <si>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</si>
  <si>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</si>
  <si>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</si>
  <si>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</si>
  <si>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机器人50</t>
  </si>
  <si>
    <t>物联网50</t>
  </si>
  <si>
    <t>碳中和债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</si>
  <si>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</si>
  <si>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</si>
  <si>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</si>
  <si>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</si>
  <si>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</si>
  <si>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</si>
  <si>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</si>
  <si>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</si>
  <si>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</si>
  <si>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</si>
  <si>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</si>
  <si>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</si>
  <si>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</si>
  <si>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</si>
  <si>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</si>
  <si>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</si>
  <si>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</si>
  <si>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</si>
  <si>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</si>
  <si>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</si>
  <si>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</si>
  <si>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</si>
  <si>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</si>
  <si>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</si>
  <si>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</si>
  <si>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</si>
  <si>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</si>
  <si>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</si>
  <si>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</si>
  <si>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</si>
  <si>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</si>
  <si>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</si>
  <si>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</si>
  <si>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</si>
  <si>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</si>
  <si>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</si>
  <si>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</si>
  <si>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</si>
  <si>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</si>
  <si>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</si>
  <si>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</si>
  <si>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</si>
  <si>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</si>
  <si>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</si>
  <si>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</si>
  <si>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</si>
  <si>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</si>
  <si>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</si>
  <si>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</si>
  <si>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</si>
  <si>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</si>
  <si>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</si>
  <si>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</si>
  <si>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</si>
  <si>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</si>
  <si>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</si>
  <si>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</si>
  <si>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</si>
  <si>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</si>
  <si>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</si>
  <si>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</si>
  <si>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</si>
  <si>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</si>
  <si>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</si>
  <si>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</si>
  <si>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</si>
  <si>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</si>
  <si>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</si>
  <si>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小盘高贝</t>
  </si>
  <si>
    <t>红利100</t>
  </si>
  <si>
    <t>国证新能</t>
  </si>
  <si>
    <t>I300</t>
  </si>
  <si>
    <t>新能源车</t>
  </si>
  <si>
    <t>中关村50</t>
  </si>
  <si>
    <t>专利领先</t>
  </si>
  <si>
    <t>新丝路</t>
  </si>
  <si>
    <t>智能汽车</t>
  </si>
  <si>
    <t>绿色煤炭</t>
  </si>
  <si>
    <t>绿色电力</t>
  </si>
  <si>
    <t>国证油气</t>
  </si>
  <si>
    <t>央视50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</si>
  <si>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</si>
  <si>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</si>
  <si>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</si>
  <si>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</si>
  <si>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</si>
  <si>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</si>
  <si>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</si>
  <si>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</si>
  <si>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</si>
  <si>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</si>
  <si>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</si>
  <si>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深证信息</t>
  </si>
  <si>
    <t>深证电信</t>
  </si>
  <si>
    <t>深证公用</t>
  </si>
  <si>
    <t>中小基础</t>
  </si>
  <si>
    <t>中创500</t>
  </si>
  <si>
    <t>中创成长</t>
  </si>
  <si>
    <t>中创价值</t>
  </si>
  <si>
    <t>700成长</t>
  </si>
  <si>
    <t>1000成长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</si>
  <si>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</si>
  <si>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</si>
  <si>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</si>
  <si>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</si>
  <si>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</si>
  <si>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</si>
  <si>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</si>
  <si>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</si>
  <si>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</si>
  <si>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</si>
  <si>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</si>
  <si>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</si>
  <si>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</si>
  <si>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</si>
  <si>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</si>
  <si>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</si>
  <si>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</si>
  <si>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</si>
  <si>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</si>
  <si>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</si>
  <si>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</si>
  <si>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</si>
  <si>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</si>
  <si>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</si>
  <si>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</si>
  <si>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</si>
  <si>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</si>
  <si>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</si>
  <si>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</si>
  <si>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</si>
  <si>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</si>
  <si>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</si>
  <si>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深证200R</t>
  </si>
  <si>
    <t>深成材料</t>
  </si>
  <si>
    <t>深成工业</t>
  </si>
  <si>
    <t>深成信息</t>
  </si>
  <si>
    <t>深成电信</t>
  </si>
  <si>
    <t>深成公用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</si>
  <si>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</si>
  <si>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</si>
  <si>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</si>
  <si>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</si>
  <si>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</si>
  <si>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</si>
  <si>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</si>
  <si>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</si>
  <si>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</si>
  <si>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</si>
  <si>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</si>
  <si>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</si>
  <si>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</si>
  <si>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</si>
  <si>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</si>
  <si>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</si>
  <si>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</si>
  <si>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</si>
  <si>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</si>
  <si>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</si>
  <si>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</si>
  <si>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</si>
  <si>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智能家居</t>
  </si>
  <si>
    <t>中证煤炭</t>
  </si>
  <si>
    <t>湾创100</t>
  </si>
  <si>
    <t>国证芯片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</si>
  <si>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</si>
  <si>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</si>
  <si>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</si>
  <si>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</si>
  <si>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</si>
  <si>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</si>
  <si>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</si>
  <si>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</si>
  <si>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</si>
  <si>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</si>
  <si>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</si>
  <si>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</si>
  <si>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</si>
  <si>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JD00</t>
  </si>
  <si>
    <t>鸡蛋连续</t>
  </si>
  <si>
    <t>M00</t>
  </si>
  <si>
    <t>豆粕连续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</si>
  <si>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</si>
  <si>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</si>
  <si>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</si>
  <si>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</si>
  <si>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</si>
  <si>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</si>
  <si>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</si>
  <si>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</si>
  <si>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</si>
  <si>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</si>
  <si>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</si>
  <si>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</si>
  <si>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</si>
  <si>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</si>
  <si>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</si>
  <si>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</si>
  <si>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</si>
  <si>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</si>
  <si>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</si>
  <si>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</si>
  <si>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</si>
  <si>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</si>
  <si>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</si>
  <si>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</si>
  <si>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</si>
  <si>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</si>
  <si>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</si>
  <si>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</si>
  <si>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</si>
  <si>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</si>
  <si>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</si>
  <si>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</si>
  <si>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</si>
  <si>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</si>
  <si>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</si>
  <si>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</si>
  <si>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</si>
  <si>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</si>
  <si>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</si>
  <si>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</si>
  <si>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</si>
  <si>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</si>
  <si>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</si>
  <si>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</si>
  <si>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</si>
  <si>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</si>
  <si>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</si>
  <si>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</si>
  <si>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</si>
  <si>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</si>
  <si>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</si>
  <si>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</si>
  <si>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</si>
  <si>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</si>
  <si>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</si>
  <si>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</si>
  <si>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PL00</t>
  </si>
  <si>
    <t>丙烯连续</t>
  </si>
  <si>
    <t>RI00</t>
  </si>
  <si>
    <t>早籼稻连续</t>
  </si>
  <si>
    <t>RM00</t>
  </si>
  <si>
    <t>菜粕连续</t>
  </si>
  <si>
    <t>SRX00</t>
  </si>
  <si>
    <t>白糖连续</t>
  </si>
  <si>
    <t>UR00</t>
  </si>
  <si>
    <t>尿素连续</t>
  </si>
  <si>
    <t>ZC00</t>
  </si>
  <si>
    <t>动力煤连续</t>
  </si>
  <si>
    <t>LU00</t>
  </si>
  <si>
    <t>低硫燃油连续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</si>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</sst>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"880380"</f>
        <v>880380</v>
      </c>
      <c r="B3" s="35" t="s">
        <v>5</v>
      </c>
      <c r="C3" s="34" t="s">
        <v>6</v>
      </c>
      <c r="D3" s="34" t="str">
        <f>"000015"</f>
        <v>000015</v>
      </c>
      <c r="E3" s="36" t="s">
        <v>7</v>
      </c>
      <c r="F3" s="34" t="s">
        <v>8</v>
      </c>
    </row>
    <row r="4" ht="16.5" spans="1:6">
      <c r="A4" s="34" t="str">
        <f>"880452"</f>
        <v>880452</v>
      </c>
      <c r="B4" s="34" t="s">
        <v>9</v>
      </c>
      <c r="C4" s="34" t="s">
        <v>10</v>
      </c>
      <c r="D4" s="34" t="str">
        <f>"880564"</f>
        <v>880564</v>
      </c>
      <c r="E4" s="35" t="s">
        <v>11</v>
      </c>
      <c r="F4" s="34" t="s">
        <v>12</v>
      </c>
    </row>
    <row r="5" ht="16.5" spans="1:6">
      <c r="A5" s="34" t="str">
        <f>"000003"</f>
        <v>000003</v>
      </c>
      <c r="B5" s="34" t="s">
        <v>13</v>
      </c>
      <c r="C5" s="34" t="s">
        <v>14</v>
      </c>
      <c r="D5" s="34" t="str">
        <f>"880814"</f>
        <v>880814</v>
      </c>
      <c r="E5" s="34" t="s">
        <v>15</v>
      </c>
      <c r="F5" s="34" t="s">
        <v>16</v>
      </c>
    </row>
    <row r="6" ht="16.5" spans="1:6">
      <c r="A6" s="34" t="str">
        <f>"880423"</f>
        <v>880423</v>
      </c>
      <c r="B6" s="34" t="s">
        <v>17</v>
      </c>
      <c r="C6" s="34" t="s">
        <v>18</v>
      </c>
      <c r="D6" s="34" t="str">
        <f>"880876"</f>
        <v>880876</v>
      </c>
      <c r="E6" s="34" t="s">
        <v>19</v>
      </c>
      <c r="F6" s="34" t="s">
        <v>20</v>
      </c>
    </row>
    <row r="7" ht="16.5" spans="1:6">
      <c r="A7" s="34" t="str">
        <f>"999997"</f>
        <v>999997</v>
      </c>
      <c r="B7" s="34" t="s">
        <v>13</v>
      </c>
      <c r="C7" s="34" t="s">
        <v>21</v>
      </c>
      <c r="D7" s="34" t="str">
        <f>"880617"</f>
        <v>880617</v>
      </c>
      <c r="E7" s="34" t="s">
        <v>22</v>
      </c>
      <c r="F7" s="34" t="s">
        <v>23</v>
      </c>
    </row>
    <row r="8" ht="16.5" spans="1:6">
      <c r="A8" s="37"/>
      <c r="B8" s="37"/>
      <c r="C8" s="37"/>
      <c r="D8" s="34" t="str">
        <f>"880372"</f>
        <v>880372</v>
      </c>
      <c r="E8" s="34" t="s">
        <v>24</v>
      </c>
      <c r="F8" s="34" t="s">
        <v>25</v>
      </c>
    </row>
    <row r="9" ht="16.5" spans="1:6">
      <c r="A9" s="37"/>
      <c r="B9" s="37"/>
      <c r="C9" s="37"/>
      <c r="D9" s="34" t="str">
        <f>"880529"</f>
        <v>880529</v>
      </c>
      <c r="E9" s="34" t="s">
        <v>26</v>
      </c>
      <c r="F9" s="34" t="s">
        <v>27</v>
      </c>
    </row>
    <row r="10" ht="16.5" spans="1:6">
      <c r="A10" s="37"/>
      <c r="B10" s="37"/>
      <c r="C10" s="37"/>
      <c r="D10" s="34" t="str">
        <f>"880502"</f>
        <v>880502</v>
      </c>
      <c r="E10" s="34" t="s">
        <v>28</v>
      </c>
      <c r="F10" s="34" t="s">
        <v>29</v>
      </c>
    </row>
    <row r="11" ht="16.5" spans="1:6">
      <c r="A11" s="37"/>
      <c r="B11" s="37"/>
      <c r="C11" s="37"/>
      <c r="D11" s="34" t="str">
        <f>"880579"</f>
        <v>880579</v>
      </c>
      <c r="E11" s="34" t="s">
        <v>30</v>
      </c>
      <c r="F11" s="34" t="s">
        <v>31</v>
      </c>
    </row>
    <row r="12" ht="16.5" spans="1:6">
      <c r="A12" s="37"/>
      <c r="B12" s="37"/>
      <c r="C12" s="37"/>
      <c r="D12" s="34" t="str">
        <f>"880465"</f>
        <v>880465</v>
      </c>
      <c r="E12" s="34" t="s">
        <v>32</v>
      </c>
      <c r="F12" s="34" t="s">
        <v>33</v>
      </c>
    </row>
    <row r="13" ht="16.5" spans="1:6">
      <c r="A13" s="37"/>
      <c r="B13" s="37"/>
      <c r="C13" s="37"/>
      <c r="D13" s="34" t="str">
        <f>"880406"</f>
        <v>880406</v>
      </c>
      <c r="E13" s="34" t="s">
        <v>34</v>
      </c>
      <c r="F13" s="34" t="s">
        <v>35</v>
      </c>
    </row>
    <row r="14" ht="16.5" spans="1:6">
      <c r="A14" s="37"/>
      <c r="B14" s="37"/>
      <c r="C14" s="37"/>
      <c r="D14" s="34" t="str">
        <f>"880217"</f>
        <v>880217</v>
      </c>
      <c r="E14" s="34" t="s">
        <v>36</v>
      </c>
      <c r="F14" s="34" t="s">
        <v>37</v>
      </c>
    </row>
    <row r="15" ht="16.5" spans="1:6">
      <c r="A15" s="23"/>
      <c r="B15" s="23"/>
      <c r="C15" s="23"/>
      <c r="D15" s="34" t="str">
        <f>"880418"</f>
        <v>880418</v>
      </c>
      <c r="E15" s="34" t="s">
        <v>38</v>
      </c>
      <c r="F15" s="34" t="s">
        <v>39</v>
      </c>
    </row>
    <row r="16" ht="16.5" spans="1:6">
      <c r="A16" s="23"/>
      <c r="B16" s="23"/>
      <c r="C16" s="23"/>
      <c r="D16" s="34" t="str">
        <f>"880794"</f>
        <v>880794</v>
      </c>
      <c r="E16" s="34" t="s">
        <v>40</v>
      </c>
      <c r="F16" s="34" t="s">
        <v>41</v>
      </c>
    </row>
    <row r="17" ht="16.5" spans="1:6">
      <c r="A17" s="23"/>
      <c r="B17" s="23"/>
      <c r="C17" s="23"/>
      <c r="D17" s="34" t="str">
        <f>"880422"</f>
        <v>880422</v>
      </c>
      <c r="E17" s="34" t="s">
        <v>42</v>
      </c>
      <c r="F17" s="34" t="s">
        <v>43</v>
      </c>
    </row>
    <row r="18" ht="16.5" spans="1:6">
      <c r="A18" s="23"/>
      <c r="B18" s="23"/>
      <c r="C18" s="23"/>
      <c r="D18" s="34" t="str">
        <f>"880626"</f>
        <v>880626</v>
      </c>
      <c r="E18" s="34" t="s">
        <v>44</v>
      </c>
      <c r="F18" s="34" t="s">
        <v>45</v>
      </c>
    </row>
    <row r="19" ht="16.5" spans="1:6">
      <c r="A19" s="23"/>
      <c r="B19" s="23"/>
      <c r="C19" s="23"/>
      <c r="D19" s="34" t="str">
        <f>"880668"</f>
        <v>880668</v>
      </c>
      <c r="E19" s="34" t="s">
        <v>46</v>
      </c>
      <c r="F19" s="34" t="s">
        <v>47</v>
      </c>
    </row>
    <row r="20" ht="16.5" spans="1:6">
      <c r="A20" s="23"/>
      <c r="B20" s="23"/>
      <c r="C20" s="23"/>
      <c r="D20" s="34" t="str">
        <f>"880710"</f>
        <v>880710</v>
      </c>
      <c r="E20" s="34" t="s">
        <v>48</v>
      </c>
      <c r="F20" s="34" t="s">
        <v>49</v>
      </c>
    </row>
    <row r="21" ht="16.5" spans="1:6">
      <c r="A21" s="23"/>
      <c r="B21" s="23"/>
      <c r="C21" s="23"/>
      <c r="D21" s="34" t="str">
        <f>"880778"</f>
        <v>880778</v>
      </c>
      <c r="E21" s="34" t="s">
        <v>50</v>
      </c>
      <c r="F21" s="34" t="s">
        <v>51</v>
      </c>
    </row>
    <row r="22" ht="16.5" spans="1:6">
      <c r="A22" s="23"/>
      <c r="B22" s="23"/>
      <c r="C22" s="23"/>
      <c r="D22" s="34" t="str">
        <f>"880890"</f>
        <v>880890</v>
      </c>
      <c r="E22" s="34" t="s">
        <v>52</v>
      </c>
      <c r="F22" s="34" t="s">
        <v>53</v>
      </c>
    </row>
    <row r="23" ht="16.5" spans="1:6">
      <c r="A23" s="23"/>
      <c r="B23" s="23"/>
      <c r="C23" s="23"/>
      <c r="D23" s="34" t="str">
        <f>"000011"</f>
        <v>000011</v>
      </c>
      <c r="E23" s="34" t="s">
        <v>54</v>
      </c>
      <c r="F23" s="34" t="s">
        <v>21</v>
      </c>
    </row>
    <row r="24" ht="16.5" spans="1:6">
      <c r="A24" s="23"/>
      <c r="B24" s="23"/>
      <c r="C24" s="23"/>
      <c r="D24" s="34" t="str">
        <f>"399373"</f>
        <v>399373</v>
      </c>
      <c r="E24" s="34" t="s">
        <v>55</v>
      </c>
      <c r="F24" s="34" t="s">
        <v>21</v>
      </c>
    </row>
    <row r="25" ht="16.5" spans="1:6">
      <c r="A25" s="23"/>
      <c r="B25" s="23"/>
      <c r="C25" s="23"/>
      <c r="D25" s="34" t="str">
        <f>"399321"</f>
        <v>399321</v>
      </c>
      <c r="E25" s="34" t="s">
        <v>56</v>
      </c>
      <c r="F25" s="34" t="s">
        <v>21</v>
      </c>
    </row>
    <row r="26" ht="16.5" spans="1:6">
      <c r="A26" s="23"/>
      <c r="B26" s="23"/>
      <c r="C26" s="23"/>
      <c r="D26" s="34" t="str">
        <f>"399320"</f>
        <v>399320</v>
      </c>
      <c r="E26" s="34" t="s">
        <v>57</v>
      </c>
      <c r="F26" s="34" t="s">
        <v>21</v>
      </c>
    </row>
    <row r="27" ht="16.5" spans="1:6">
      <c r="A27" s="23"/>
      <c r="B27" s="23"/>
      <c r="C27" s="23"/>
      <c r="D27" s="37"/>
      <c r="E27" s="37"/>
      <c r="F27" s="37"/>
    </row>
    <row r="28" ht="16.5" spans="1:6">
      <c r="A28" s="23"/>
      <c r="B28" s="23"/>
      <c r="C28" s="23"/>
      <c r="D28" s="37"/>
      <c r="E28" s="37"/>
      <c r="F28" s="37"/>
    </row>
    <row r="29" ht="16.5" spans="1:6">
      <c r="A29" s="23"/>
      <c r="B29" s="23"/>
      <c r="C29" s="23"/>
      <c r="D29" s="37"/>
      <c r="E29" s="37"/>
      <c r="F29" s="37"/>
    </row>
    <row r="30" ht="16.5" spans="1:6">
      <c r="A30" s="23"/>
      <c r="B30" s="23"/>
      <c r="C30" s="23"/>
      <c r="D30" s="37"/>
      <c r="E30" s="37"/>
      <c r="F30" s="37"/>
    </row>
    <row r="31" ht="16.5" spans="1:6">
      <c r="A31" s="23"/>
      <c r="B31" s="23"/>
      <c r="C31" s="23"/>
      <c r="D31" s="37"/>
      <c r="E31" s="37"/>
      <c r="F31" s="37"/>
    </row>
    <row r="32" ht="16.5" spans="1:6">
      <c r="A32" s="23"/>
      <c r="B32" s="23"/>
      <c r="C32" s="23"/>
      <c r="D32" s="37"/>
      <c r="E32" s="37"/>
      <c r="F32" s="37"/>
    </row>
    <row r="33" ht="16.5" spans="1:6">
      <c r="A33" s="23"/>
      <c r="B33" s="23"/>
      <c r="C33" s="23"/>
      <c r="D33" s="37"/>
      <c r="E33" s="37"/>
      <c r="F33" s="37"/>
    </row>
    <row r="34" ht="16.5" spans="1:6">
      <c r="A34" s="23"/>
      <c r="B34" s="23"/>
      <c r="C34" s="23"/>
      <c r="D34" s="37"/>
      <c r="E34" s="37"/>
      <c r="F34" s="37"/>
    </row>
    <row r="35" ht="16.5" spans="1:6">
      <c r="A35" s="23"/>
      <c r="B35" s="23"/>
      <c r="C35" s="23"/>
      <c r="D35" s="37"/>
      <c r="E35" s="37"/>
      <c r="F35" s="37"/>
    </row>
    <row r="36" ht="16.5" spans="1:6">
      <c r="A36" s="23"/>
      <c r="B36" s="23"/>
      <c r="C36" s="23"/>
      <c r="D36" s="37"/>
      <c r="E36" s="37"/>
      <c r="F36" s="37"/>
    </row>
    <row r="37" ht="16.5" spans="1:6">
      <c r="A37" s="23"/>
      <c r="B37" s="23"/>
      <c r="C37" s="23"/>
      <c r="D37" s="37"/>
      <c r="E37" s="37"/>
      <c r="F37" s="37"/>
    </row>
    <row r="38" ht="16.5" spans="1:6">
      <c r="A38" s="23"/>
      <c r="B38" s="23"/>
      <c r="C38" s="23"/>
      <c r="D38" s="37"/>
      <c r="E38" s="37"/>
      <c r="F38" s="37"/>
    </row>
    <row r="39" ht="16.5" spans="1:6">
      <c r="A39" s="23"/>
      <c r="B39" s="23"/>
      <c r="C39" s="23"/>
      <c r="D39" s="37"/>
      <c r="E39" s="37"/>
      <c r="F39" s="37"/>
    </row>
    <row r="40" ht="16.5" spans="1:6">
      <c r="A40" s="23"/>
      <c r="B40" s="23"/>
      <c r="C40" s="23"/>
      <c r="D40" s="37"/>
      <c r="E40" s="37"/>
      <c r="F40" s="37"/>
    </row>
    <row r="41" ht="16.5" spans="1:6">
      <c r="A41" s="23"/>
      <c r="B41" s="23"/>
      <c r="C41" s="23"/>
      <c r="D41" s="37"/>
      <c r="E41" s="37"/>
      <c r="F41" s="37"/>
    </row>
    <row r="42" ht="16.5" spans="1:6">
      <c r="A42" s="23"/>
      <c r="B42" s="23"/>
      <c r="C42" s="23"/>
      <c r="D42" s="37"/>
      <c r="E42" s="37"/>
      <c r="F42" s="37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7"/>
      <c r="E48" s="37"/>
      <c r="F48" s="37"/>
    </row>
    <row r="49" ht="16.5" spans="1:6">
      <c r="A49" s="23"/>
      <c r="B49" s="23"/>
      <c r="C49" s="23"/>
      <c r="D49" s="37"/>
      <c r="E49" s="37"/>
      <c r="F49" s="37"/>
    </row>
    <row r="50" ht="16.5" spans="1:6">
      <c r="A50" s="23"/>
      <c r="B50" s="23"/>
      <c r="C50" s="23"/>
      <c r="D50" s="37"/>
      <c r="E50" s="37"/>
      <c r="F50" s="37"/>
    </row>
    <row r="51" ht="16.5" spans="1:6">
      <c r="A51" s="23"/>
      <c r="B51" s="23"/>
      <c r="C51" s="23"/>
      <c r="D51" s="37"/>
      <c r="E51" s="37"/>
      <c r="F51" s="37"/>
    </row>
    <row r="52" ht="16.5" spans="1:6">
      <c r="A52" s="23"/>
      <c r="B52" s="23"/>
      <c r="C52" s="23"/>
      <c r="D52" s="37"/>
      <c r="E52" s="37"/>
      <c r="F52" s="37"/>
    </row>
    <row r="53" ht="16.5" spans="1:6">
      <c r="A53" s="23"/>
      <c r="B53" s="23"/>
      <c r="C53" s="23"/>
      <c r="D53" s="37"/>
      <c r="E53" s="37"/>
      <c r="F53" s="37"/>
    </row>
    <row r="54" ht="16.5" spans="1:6">
      <c r="A54" s="23"/>
      <c r="B54" s="23"/>
      <c r="C54" s="23"/>
      <c r="D54" s="37"/>
      <c r="E54" s="37"/>
      <c r="F54" s="37"/>
    </row>
    <row r="55" ht="16.5" spans="1:6">
      <c r="A55" s="23"/>
      <c r="B55" s="23"/>
      <c r="C55" s="23"/>
      <c r="D55" s="37"/>
      <c r="E55" s="37"/>
      <c r="F55" s="37"/>
    </row>
    <row r="56" ht="16.5" spans="1:6">
      <c r="A56" s="23"/>
      <c r="B56" s="23"/>
      <c r="C56" s="23"/>
      <c r="D56" s="37"/>
      <c r="E56" s="37"/>
      <c r="F56" s="37"/>
    </row>
    <row r="57" ht="16.5" spans="1:6">
      <c r="A57" s="23"/>
      <c r="B57" s="23"/>
      <c r="C57" s="23"/>
      <c r="D57" s="37"/>
      <c r="E57" s="37"/>
      <c r="F57" s="37"/>
    </row>
    <row r="58" ht="16.5" spans="1:6">
      <c r="A58" s="23"/>
      <c r="B58" s="23"/>
      <c r="C58" s="23"/>
      <c r="D58" s="37"/>
      <c r="E58" s="37"/>
      <c r="F58" s="37"/>
    </row>
    <row r="59" ht="16.5" spans="1:6">
      <c r="A59" s="23"/>
      <c r="B59" s="23"/>
      <c r="C59" s="23"/>
      <c r="D59" s="37"/>
      <c r="E59" s="37"/>
      <c r="F59" s="37"/>
    </row>
    <row r="60" ht="16.5" spans="1:6">
      <c r="A60" s="23"/>
      <c r="B60" s="23"/>
      <c r="C60" s="23"/>
      <c r="D60" s="37"/>
      <c r="E60" s="37"/>
      <c r="F60" s="37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3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" t="s">
        <v>59</v>
      </c>
      <c r="L1" s="1"/>
      <c r="M1" s="1"/>
      <c r="N1" s="1"/>
      <c r="O1" s="1"/>
      <c r="P1" s="1"/>
      <c r="Q1" s="1"/>
      <c r="R1" s="1"/>
    </row>
    <row r="2" ht="22.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2" t="s">
        <v>70</v>
      </c>
      <c r="L2" s="12" t="s">
        <v>71</v>
      </c>
      <c r="M2" s="12" t="s">
        <v>72</v>
      </c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</row>
    <row r="3" ht="16.5" spans="1:23">
      <c r="A3" s="16">
        <v>7</v>
      </c>
      <c r="B3" s="16" t="s">
        <v>78</v>
      </c>
      <c r="C3" s="16">
        <v>4549.119</v>
      </c>
      <c r="D3" s="16">
        <v>4816.404</v>
      </c>
      <c r="E3" s="16">
        <v>1</v>
      </c>
      <c r="F3" s="17">
        <v>0</v>
      </c>
      <c r="G3" s="17">
        <v>0</v>
      </c>
      <c r="H3" s="17">
        <v>1</v>
      </c>
      <c r="I3" s="17">
        <v>0.263</v>
      </c>
      <c r="J3" s="17">
        <v>5.798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3.65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8</v>
      </c>
      <c r="B4" s="16" t="s">
        <v>79</v>
      </c>
      <c r="C4" s="16">
        <v>3320.449</v>
      </c>
      <c r="D4" s="16">
        <v>3638.944</v>
      </c>
      <c r="E4" s="16">
        <v>1</v>
      </c>
      <c r="F4" s="17">
        <v>0</v>
      </c>
      <c r="G4" s="17">
        <v>0</v>
      </c>
      <c r="H4" s="17">
        <v>1</v>
      </c>
      <c r="I4" s="17">
        <v>0.079</v>
      </c>
      <c r="J4" s="17">
        <v>8.824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3.822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42</v>
      </c>
      <c r="B5" s="16" t="s">
        <v>80</v>
      </c>
      <c r="C5" s="16">
        <v>1737.885</v>
      </c>
      <c r="D5" s="16">
        <v>1842.201</v>
      </c>
      <c r="E5" s="16">
        <v>1</v>
      </c>
      <c r="F5" s="17">
        <v>0</v>
      </c>
      <c r="G5" s="17">
        <v>0</v>
      </c>
      <c r="H5" s="17">
        <v>1</v>
      </c>
      <c r="I5" s="17">
        <v>0.748</v>
      </c>
      <c r="J5" s="17">
        <v>6.368</v>
      </c>
      <c r="K5" s="20">
        <v>3</v>
      </c>
      <c r="L5" s="20">
        <v>0</v>
      </c>
      <c r="M5" s="20">
        <v>0</v>
      </c>
      <c r="N5" s="20">
        <v>0</v>
      </c>
      <c r="O5" s="20">
        <v>0</v>
      </c>
      <c r="P5" s="20">
        <v>0.076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53</v>
      </c>
      <c r="B6" s="16" t="s">
        <v>81</v>
      </c>
      <c r="C6" s="16">
        <v>11782.951</v>
      </c>
      <c r="D6" s="16">
        <v>12641.957</v>
      </c>
      <c r="E6" s="16">
        <v>1</v>
      </c>
      <c r="F6" s="17">
        <v>0</v>
      </c>
      <c r="G6" s="17">
        <v>0</v>
      </c>
      <c r="H6" s="17">
        <v>1</v>
      </c>
      <c r="I6" s="17">
        <v>0.297</v>
      </c>
      <c r="J6" s="17">
        <v>7.071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6.195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55</v>
      </c>
      <c r="B7" s="16" t="s">
        <v>82</v>
      </c>
      <c r="C7" s="16">
        <v>1411.655</v>
      </c>
      <c r="D7" s="16">
        <v>1560.619</v>
      </c>
      <c r="E7" s="16">
        <v>1</v>
      </c>
      <c r="F7" s="17">
        <v>0</v>
      </c>
      <c r="G7" s="17">
        <v>0</v>
      </c>
      <c r="H7" s="17">
        <v>1</v>
      </c>
      <c r="I7" s="17">
        <v>0.957</v>
      </c>
      <c r="J7" s="17">
        <v>10.41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-0.999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60</v>
      </c>
      <c r="B8" s="16" t="s">
        <v>83</v>
      </c>
      <c r="C8" s="16">
        <v>4089.947</v>
      </c>
      <c r="D8" s="16">
        <v>4442.112</v>
      </c>
      <c r="E8" s="16">
        <v>1</v>
      </c>
      <c r="F8" s="17">
        <v>0</v>
      </c>
      <c r="G8" s="17">
        <v>0</v>
      </c>
      <c r="H8" s="17">
        <v>1</v>
      </c>
      <c r="I8" s="17">
        <v>0.796</v>
      </c>
      <c r="J8" s="17">
        <v>8.661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-6.672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62</v>
      </c>
      <c r="B9" s="16" t="s">
        <v>84</v>
      </c>
      <c r="C9" s="16">
        <v>1913.861</v>
      </c>
      <c r="D9" s="16">
        <v>2138.682</v>
      </c>
      <c r="E9" s="16">
        <v>1</v>
      </c>
      <c r="F9" s="17">
        <v>0</v>
      </c>
      <c r="G9" s="17">
        <v>0</v>
      </c>
      <c r="H9" s="17">
        <v>1</v>
      </c>
      <c r="I9" s="17">
        <v>0.89</v>
      </c>
      <c r="J9" s="17">
        <v>11.309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-1.509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91</v>
      </c>
      <c r="B10" s="16" t="s">
        <v>85</v>
      </c>
      <c r="C10" s="16">
        <v>11985.593</v>
      </c>
      <c r="D10" s="16">
        <v>14399.883</v>
      </c>
      <c r="E10" s="16">
        <v>1</v>
      </c>
      <c r="F10" s="17">
        <v>0</v>
      </c>
      <c r="G10" s="17">
        <v>0</v>
      </c>
      <c r="H10" s="17">
        <v>1</v>
      </c>
      <c r="I10" s="17">
        <v>0.881</v>
      </c>
      <c r="J10" s="17">
        <v>17.499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-0.708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98</v>
      </c>
      <c r="B11" s="16" t="s">
        <v>86</v>
      </c>
      <c r="C11" s="16">
        <v>5154.769</v>
      </c>
      <c r="D11" s="16">
        <v>5535.178</v>
      </c>
      <c r="E11" s="16">
        <v>1</v>
      </c>
      <c r="F11" s="17">
        <v>0</v>
      </c>
      <c r="G11" s="17">
        <v>0</v>
      </c>
      <c r="H11" s="17">
        <v>1</v>
      </c>
      <c r="I11" s="17">
        <v>0.559</v>
      </c>
      <c r="J11" s="17">
        <v>7.393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9.88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105</v>
      </c>
      <c r="B12" s="16" t="s">
        <v>87</v>
      </c>
      <c r="C12" s="16">
        <v>3982.675</v>
      </c>
      <c r="D12" s="16">
        <v>4924.833</v>
      </c>
      <c r="E12" s="16">
        <v>1</v>
      </c>
      <c r="F12" s="17">
        <v>0</v>
      </c>
      <c r="G12" s="17">
        <v>0</v>
      </c>
      <c r="H12" s="17">
        <v>1</v>
      </c>
      <c r="I12" s="17">
        <v>1.942</v>
      </c>
      <c r="J12" s="17">
        <v>20.701</v>
      </c>
      <c r="K12" s="20">
        <v>4</v>
      </c>
      <c r="L12" s="20">
        <v>0</v>
      </c>
      <c r="M12" s="20">
        <v>0</v>
      </c>
      <c r="N12" s="20">
        <v>1</v>
      </c>
      <c r="O12" s="20">
        <v>0</v>
      </c>
      <c r="P12" s="20">
        <v>11.595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125</v>
      </c>
      <c r="B13" s="16" t="s">
        <v>88</v>
      </c>
      <c r="C13" s="16">
        <v>11415.407</v>
      </c>
      <c r="D13" s="16">
        <v>11983.637</v>
      </c>
      <c r="E13" s="16">
        <v>1</v>
      </c>
      <c r="F13" s="17">
        <v>0</v>
      </c>
      <c r="G13" s="17">
        <v>0</v>
      </c>
      <c r="H13" s="17">
        <v>1</v>
      </c>
      <c r="I13" s="17">
        <v>0.568</v>
      </c>
      <c r="J13" s="17">
        <v>5.283</v>
      </c>
      <c r="K13" s="20">
        <v>4</v>
      </c>
      <c r="L13" s="20">
        <v>0</v>
      </c>
      <c r="M13" s="20">
        <v>0</v>
      </c>
      <c r="N13" s="20">
        <v>1</v>
      </c>
      <c r="O13" s="20">
        <v>0</v>
      </c>
      <c r="P13" s="20">
        <v>1.652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135</v>
      </c>
      <c r="B14" s="16" t="s">
        <v>89</v>
      </c>
      <c r="C14" s="16">
        <v>5221.007</v>
      </c>
      <c r="D14" s="16">
        <v>6205.504</v>
      </c>
      <c r="E14" s="16">
        <v>1</v>
      </c>
      <c r="F14" s="17">
        <v>0</v>
      </c>
      <c r="G14" s="17">
        <v>0</v>
      </c>
      <c r="H14" s="17">
        <v>1</v>
      </c>
      <c r="I14" s="17">
        <v>1.502</v>
      </c>
      <c r="J14" s="17">
        <v>17.129</v>
      </c>
      <c r="K14" s="20">
        <v>1</v>
      </c>
      <c r="L14" s="20">
        <v>0</v>
      </c>
      <c r="M14" s="20">
        <v>0</v>
      </c>
      <c r="N14" s="20">
        <v>0</v>
      </c>
      <c r="O14" s="20">
        <v>0</v>
      </c>
      <c r="P14" s="20">
        <v>-0.021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136</v>
      </c>
      <c r="B15" s="16" t="s">
        <v>90</v>
      </c>
      <c r="C15" s="16">
        <v>11490.009</v>
      </c>
      <c r="D15" s="16">
        <v>13257.2</v>
      </c>
      <c r="E15" s="16">
        <v>1</v>
      </c>
      <c r="F15" s="17">
        <v>0</v>
      </c>
      <c r="G15" s="17">
        <v>0</v>
      </c>
      <c r="H15" s="17">
        <v>1</v>
      </c>
      <c r="I15" s="17">
        <v>0.141</v>
      </c>
      <c r="J15" s="17">
        <v>13.452</v>
      </c>
      <c r="K15" s="20">
        <v>1</v>
      </c>
      <c r="L15" s="20">
        <v>0</v>
      </c>
      <c r="M15" s="20">
        <v>1</v>
      </c>
      <c r="N15" s="20">
        <v>0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141</v>
      </c>
      <c r="B16" s="16" t="s">
        <v>91</v>
      </c>
      <c r="C16" s="16">
        <v>3146.915</v>
      </c>
      <c r="D16" s="16">
        <v>3884.429</v>
      </c>
      <c r="E16" s="16">
        <v>1</v>
      </c>
      <c r="F16" s="17">
        <v>0</v>
      </c>
      <c r="G16" s="17">
        <v>0</v>
      </c>
      <c r="H16" s="17">
        <v>1</v>
      </c>
      <c r="I16" s="17">
        <v>0.992</v>
      </c>
      <c r="J16" s="17">
        <v>19.79</v>
      </c>
      <c r="K16" s="20">
        <v>4</v>
      </c>
      <c r="L16" s="20">
        <v>1</v>
      </c>
      <c r="M16" s="20">
        <v>-1</v>
      </c>
      <c r="N16" s="20">
        <v>1</v>
      </c>
      <c r="O16" s="20">
        <v>0</v>
      </c>
      <c r="P16" s="20">
        <v>-3.02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6">
        <v>687</v>
      </c>
      <c r="B17" s="16" t="s">
        <v>92</v>
      </c>
      <c r="C17" s="16">
        <v>1015.577</v>
      </c>
      <c r="D17" s="16">
        <v>1292.049</v>
      </c>
      <c r="E17" s="16">
        <v>1</v>
      </c>
      <c r="F17" s="17">
        <v>0</v>
      </c>
      <c r="G17" s="17">
        <v>0</v>
      </c>
      <c r="H17" s="17">
        <v>1</v>
      </c>
      <c r="I17" s="17">
        <v>0.071</v>
      </c>
      <c r="J17" s="17">
        <v>21.454</v>
      </c>
      <c r="K17" s="20">
        <v>4</v>
      </c>
      <c r="L17" s="20">
        <v>0</v>
      </c>
      <c r="M17" s="20">
        <v>-1</v>
      </c>
      <c r="N17" s="20">
        <v>1</v>
      </c>
      <c r="O17" s="20">
        <v>0</v>
      </c>
      <c r="P17" s="20">
        <v>1.188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692</v>
      </c>
      <c r="B18" s="16" t="s">
        <v>93</v>
      </c>
      <c r="C18" s="16">
        <v>841.959</v>
      </c>
      <c r="D18" s="16">
        <v>1144.147</v>
      </c>
      <c r="E18" s="16">
        <v>1</v>
      </c>
      <c r="F18" s="17">
        <v>0</v>
      </c>
      <c r="G18" s="17">
        <v>0</v>
      </c>
      <c r="H18" s="17">
        <v>1</v>
      </c>
      <c r="I18" s="17">
        <v>0.012</v>
      </c>
      <c r="J18" s="17">
        <v>26.42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3.088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693</v>
      </c>
      <c r="B19" s="16" t="s">
        <v>94</v>
      </c>
      <c r="C19" s="16">
        <v>1072.539</v>
      </c>
      <c r="D19" s="16">
        <v>1389.925</v>
      </c>
      <c r="E19" s="16">
        <v>1</v>
      </c>
      <c r="F19" s="17">
        <v>0</v>
      </c>
      <c r="G19" s="17">
        <v>0</v>
      </c>
      <c r="H19" s="17">
        <v>1</v>
      </c>
      <c r="I19" s="17">
        <v>0.594</v>
      </c>
      <c r="J19" s="17">
        <v>23.293</v>
      </c>
      <c r="K19" s="20">
        <v>4</v>
      </c>
      <c r="L19" s="20">
        <v>0</v>
      </c>
      <c r="M19" s="20">
        <v>-1</v>
      </c>
      <c r="N19" s="20">
        <v>1</v>
      </c>
      <c r="O19" s="20">
        <v>0</v>
      </c>
      <c r="P19" s="20">
        <v>-5.844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6">
        <v>852</v>
      </c>
      <c r="B20" s="16" t="s">
        <v>95</v>
      </c>
      <c r="C20" s="16">
        <v>6218.21</v>
      </c>
      <c r="D20" s="16">
        <v>7467.814</v>
      </c>
      <c r="E20" s="16">
        <v>1</v>
      </c>
      <c r="F20" s="17">
        <v>0</v>
      </c>
      <c r="G20" s="17">
        <v>0</v>
      </c>
      <c r="H20" s="17">
        <v>1</v>
      </c>
      <c r="I20" s="17">
        <v>0.368</v>
      </c>
      <c r="J20" s="17">
        <v>17.039</v>
      </c>
      <c r="K20" s="20">
        <v>4</v>
      </c>
      <c r="L20" s="20">
        <v>0</v>
      </c>
      <c r="M20" s="20">
        <v>-1</v>
      </c>
      <c r="N20" s="20">
        <v>1</v>
      </c>
      <c r="O20" s="20">
        <v>0</v>
      </c>
      <c r="P20" s="20">
        <v>0.472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861</v>
      </c>
      <c r="B21" s="16" t="s">
        <v>96</v>
      </c>
      <c r="C21" s="16">
        <v>2338.086</v>
      </c>
      <c r="D21" s="16">
        <v>2565.665</v>
      </c>
      <c r="E21" s="16">
        <v>1</v>
      </c>
      <c r="F21" s="17">
        <v>0</v>
      </c>
      <c r="G21" s="17">
        <v>0</v>
      </c>
      <c r="H21" s="17">
        <v>1</v>
      </c>
      <c r="I21" s="17">
        <v>0.852</v>
      </c>
      <c r="J21" s="17">
        <v>9.647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3.323</v>
      </c>
      <c r="Q21" s="20">
        <v>0</v>
      </c>
      <c r="R21" s="20">
        <v>1</v>
      </c>
      <c r="S21" s="21"/>
      <c r="T21" s="21"/>
      <c r="U21" s="21"/>
      <c r="V21" s="21"/>
      <c r="W21" s="21"/>
    </row>
    <row r="22" ht="16.5" spans="1:23">
      <c r="A22" s="16">
        <v>901</v>
      </c>
      <c r="B22" s="16" t="s">
        <v>97</v>
      </c>
      <c r="C22" s="16">
        <v>5830.292</v>
      </c>
      <c r="D22" s="16">
        <v>6357.884</v>
      </c>
      <c r="E22" s="16">
        <v>1</v>
      </c>
      <c r="F22" s="17">
        <v>0</v>
      </c>
      <c r="G22" s="17">
        <v>0</v>
      </c>
      <c r="H22" s="17">
        <v>1</v>
      </c>
      <c r="I22" s="17">
        <v>0.919</v>
      </c>
      <c r="J22" s="17">
        <v>9.141</v>
      </c>
      <c r="K22" s="20">
        <v>4</v>
      </c>
      <c r="L22" s="20">
        <v>0</v>
      </c>
      <c r="M22" s="20">
        <v>-1</v>
      </c>
      <c r="N22" s="20">
        <v>1</v>
      </c>
      <c r="O22" s="20">
        <v>0</v>
      </c>
      <c r="P22" s="20">
        <v>0.301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965</v>
      </c>
      <c r="B23" s="16" t="s">
        <v>98</v>
      </c>
      <c r="C23" s="16">
        <v>5226.462</v>
      </c>
      <c r="D23" s="16">
        <v>5621.344</v>
      </c>
      <c r="E23" s="16">
        <v>1</v>
      </c>
      <c r="F23" s="17">
        <v>0</v>
      </c>
      <c r="G23" s="17">
        <v>0</v>
      </c>
      <c r="H23" s="17">
        <v>1</v>
      </c>
      <c r="I23" s="17">
        <v>0.111</v>
      </c>
      <c r="J23" s="17">
        <v>7.128</v>
      </c>
      <c r="K23" s="20">
        <v>1</v>
      </c>
      <c r="L23" s="20">
        <v>0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399268</v>
      </c>
      <c r="B24" s="16" t="s">
        <v>99</v>
      </c>
      <c r="C24" s="16">
        <v>1688.755</v>
      </c>
      <c r="D24" s="16">
        <v>2021.964</v>
      </c>
      <c r="E24" s="16">
        <v>1</v>
      </c>
      <c r="F24" s="17">
        <v>0</v>
      </c>
      <c r="G24" s="17">
        <v>0</v>
      </c>
      <c r="H24" s="17">
        <v>1</v>
      </c>
      <c r="I24" s="17">
        <v>1.434</v>
      </c>
      <c r="J24" s="17">
        <v>17.677</v>
      </c>
      <c r="K24" s="20">
        <v>4</v>
      </c>
      <c r="L24" s="20">
        <v>0</v>
      </c>
      <c r="M24" s="20">
        <v>-1</v>
      </c>
      <c r="N24" s="20">
        <v>1</v>
      </c>
      <c r="O24" s="20">
        <v>0</v>
      </c>
      <c r="P24" s="20">
        <v>0.645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399284</v>
      </c>
      <c r="B25" s="16" t="s">
        <v>100</v>
      </c>
      <c r="C25" s="16">
        <v>3197.398</v>
      </c>
      <c r="D25" s="16">
        <v>4088.534</v>
      </c>
      <c r="E25" s="16">
        <v>1</v>
      </c>
      <c r="F25" s="17">
        <v>0</v>
      </c>
      <c r="G25" s="17">
        <v>0</v>
      </c>
      <c r="H25" s="17">
        <v>1</v>
      </c>
      <c r="I25" s="17">
        <v>1.463</v>
      </c>
      <c r="J25" s="17">
        <v>22.94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13.943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399290</v>
      </c>
      <c r="B26" s="16" t="s">
        <v>101</v>
      </c>
      <c r="C26" s="16">
        <v>167.691</v>
      </c>
      <c r="D26" s="16">
        <v>187.972</v>
      </c>
      <c r="E26" s="16">
        <v>1</v>
      </c>
      <c r="F26" s="17">
        <v>0</v>
      </c>
      <c r="G26" s="17">
        <v>0</v>
      </c>
      <c r="H26" s="17">
        <v>1</v>
      </c>
      <c r="I26" s="17">
        <v>0.451</v>
      </c>
      <c r="J26" s="17">
        <v>11.192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-1.099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399291</v>
      </c>
      <c r="B27" s="16" t="s">
        <v>102</v>
      </c>
      <c r="C27" s="16">
        <v>3630.272</v>
      </c>
      <c r="D27" s="16">
        <v>4358.958</v>
      </c>
      <c r="E27" s="16">
        <v>1</v>
      </c>
      <c r="F27" s="17">
        <v>0</v>
      </c>
      <c r="G27" s="17">
        <v>0</v>
      </c>
      <c r="H27" s="17">
        <v>1</v>
      </c>
      <c r="I27" s="17">
        <v>0.367</v>
      </c>
      <c r="J27" s="17">
        <v>17.023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6.362</v>
      </c>
      <c r="Q27" s="20">
        <v>0</v>
      </c>
      <c r="R27" s="20">
        <v>1</v>
      </c>
      <c r="S27" s="21"/>
      <c r="T27" s="21"/>
      <c r="U27" s="21"/>
      <c r="V27" s="21"/>
      <c r="W27" s="21"/>
    </row>
    <row r="28" ht="16.5" spans="1:23">
      <c r="A28" s="16">
        <v>399371</v>
      </c>
      <c r="B28" s="16" t="s">
        <v>103</v>
      </c>
      <c r="C28" s="16">
        <v>6616.84</v>
      </c>
      <c r="D28" s="16">
        <v>7071.131</v>
      </c>
      <c r="E28" s="16">
        <v>1</v>
      </c>
      <c r="F28" s="17">
        <v>0</v>
      </c>
      <c r="G28" s="17">
        <v>0</v>
      </c>
      <c r="H28" s="17">
        <v>1</v>
      </c>
      <c r="I28" s="17">
        <v>0.085</v>
      </c>
      <c r="J28" s="17">
        <v>6.504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-3.32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399391</v>
      </c>
      <c r="B29" s="16" t="s">
        <v>104</v>
      </c>
      <c r="C29" s="16">
        <v>3120.803</v>
      </c>
      <c r="D29" s="16">
        <v>3382.365</v>
      </c>
      <c r="E29" s="16">
        <v>1</v>
      </c>
      <c r="F29" s="17">
        <v>0</v>
      </c>
      <c r="G29" s="17">
        <v>0</v>
      </c>
      <c r="H29" s="17">
        <v>1</v>
      </c>
      <c r="I29" s="17">
        <v>0.128</v>
      </c>
      <c r="J29" s="17">
        <v>7.852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4.877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6">
        <v>399403</v>
      </c>
      <c r="B30" s="16" t="s">
        <v>105</v>
      </c>
      <c r="C30" s="16">
        <v>7414.008</v>
      </c>
      <c r="D30" s="16">
        <v>8930.213</v>
      </c>
      <c r="E30" s="16">
        <v>1</v>
      </c>
      <c r="F30" s="17">
        <v>0</v>
      </c>
      <c r="G30" s="17">
        <v>0</v>
      </c>
      <c r="H30" s="17">
        <v>1</v>
      </c>
      <c r="I30" s="17">
        <v>0.953</v>
      </c>
      <c r="J30" s="17">
        <v>17.77</v>
      </c>
      <c r="K30" s="20">
        <v>4</v>
      </c>
      <c r="L30" s="20">
        <v>0</v>
      </c>
      <c r="M30" s="20">
        <v>-1</v>
      </c>
      <c r="N30" s="20">
        <v>1</v>
      </c>
      <c r="O30" s="20">
        <v>0</v>
      </c>
      <c r="P30" s="20">
        <v>-0.891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6">
        <v>399408</v>
      </c>
      <c r="B31" s="16" t="s">
        <v>106</v>
      </c>
      <c r="C31" s="16">
        <v>13748.272</v>
      </c>
      <c r="D31" s="16">
        <v>15161.891</v>
      </c>
      <c r="E31" s="16">
        <v>1</v>
      </c>
      <c r="F31" s="17">
        <v>0</v>
      </c>
      <c r="G31" s="17">
        <v>0</v>
      </c>
      <c r="H31" s="17">
        <v>1</v>
      </c>
      <c r="I31" s="17">
        <v>0.796</v>
      </c>
      <c r="J31" s="17">
        <v>10.046</v>
      </c>
      <c r="K31" s="20">
        <v>4</v>
      </c>
      <c r="L31" s="20">
        <v>1</v>
      </c>
      <c r="M31" s="20">
        <v>-1</v>
      </c>
      <c r="N31" s="20">
        <v>1</v>
      </c>
      <c r="O31" s="20">
        <v>0</v>
      </c>
      <c r="P31" s="20">
        <v>-1.289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6">
        <v>399410</v>
      </c>
      <c r="B32" s="16" t="s">
        <v>107</v>
      </c>
      <c r="C32" s="16">
        <v>1919.467</v>
      </c>
      <c r="D32" s="16">
        <v>2666.568</v>
      </c>
      <c r="E32" s="16">
        <v>1</v>
      </c>
      <c r="F32" s="17">
        <v>0</v>
      </c>
      <c r="G32" s="17">
        <v>0</v>
      </c>
      <c r="H32" s="17">
        <v>1</v>
      </c>
      <c r="I32" s="17">
        <v>2.608</v>
      </c>
      <c r="J32" s="17">
        <v>29.895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10.995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6">
        <v>399415</v>
      </c>
      <c r="B33" s="16" t="s">
        <v>108</v>
      </c>
      <c r="C33" s="16">
        <v>6069.962</v>
      </c>
      <c r="D33" s="16">
        <v>7007.902</v>
      </c>
      <c r="E33" s="16">
        <v>1</v>
      </c>
      <c r="F33" s="17">
        <v>0</v>
      </c>
      <c r="G33" s="17">
        <v>0</v>
      </c>
      <c r="H33" s="17">
        <v>1</v>
      </c>
      <c r="I33" s="17">
        <v>1.26</v>
      </c>
      <c r="J33" s="17">
        <v>14.475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-0.842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6">
        <v>399419</v>
      </c>
      <c r="B34" s="16" t="s">
        <v>109</v>
      </c>
      <c r="C34" s="16">
        <v>1846.945</v>
      </c>
      <c r="D34" s="16">
        <v>2192.396</v>
      </c>
      <c r="E34" s="16">
        <v>1</v>
      </c>
      <c r="F34" s="17">
        <v>0</v>
      </c>
      <c r="G34" s="17">
        <v>0</v>
      </c>
      <c r="H34" s="17">
        <v>1</v>
      </c>
      <c r="I34" s="17">
        <v>0.769</v>
      </c>
      <c r="J34" s="17">
        <v>16.405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3.732</v>
      </c>
      <c r="Q34" s="20">
        <v>0</v>
      </c>
      <c r="R34" s="20">
        <v>1</v>
      </c>
      <c r="S34" s="21"/>
      <c r="T34" s="21"/>
      <c r="U34" s="21"/>
      <c r="V34" s="21"/>
      <c r="W34" s="21"/>
    </row>
    <row r="35" ht="16.5" spans="1:23">
      <c r="A35" s="16">
        <v>399422</v>
      </c>
      <c r="B35" s="16" t="s">
        <v>110</v>
      </c>
      <c r="C35" s="16">
        <v>2992.846</v>
      </c>
      <c r="D35" s="16">
        <v>3579.192</v>
      </c>
      <c r="E35" s="16">
        <v>1</v>
      </c>
      <c r="F35" s="17">
        <v>0</v>
      </c>
      <c r="G35" s="17">
        <v>0</v>
      </c>
      <c r="H35" s="17">
        <v>1</v>
      </c>
      <c r="I35" s="17">
        <v>0.601</v>
      </c>
      <c r="J35" s="17">
        <v>16.885</v>
      </c>
      <c r="K35" s="20">
        <v>4</v>
      </c>
      <c r="L35" s="20">
        <v>0</v>
      </c>
      <c r="M35" s="20">
        <v>0</v>
      </c>
      <c r="N35" s="20">
        <v>-1</v>
      </c>
      <c r="O35" s="20">
        <v>0</v>
      </c>
      <c r="P35" s="20">
        <v>-14.797</v>
      </c>
      <c r="Q35" s="20">
        <v>0</v>
      </c>
      <c r="R35" s="20">
        <v>-1</v>
      </c>
      <c r="S35" s="21"/>
      <c r="T35" s="21"/>
      <c r="U35" s="21"/>
      <c r="V35" s="21"/>
      <c r="W35" s="21"/>
    </row>
    <row r="36" ht="16.5" spans="1:23">
      <c r="A36" s="16">
        <v>399428</v>
      </c>
      <c r="B36" s="16" t="s">
        <v>111</v>
      </c>
      <c r="C36" s="16">
        <v>3332.584</v>
      </c>
      <c r="D36" s="16">
        <v>4251.428</v>
      </c>
      <c r="E36" s="16">
        <v>1</v>
      </c>
      <c r="F36" s="17">
        <v>0</v>
      </c>
      <c r="G36" s="17">
        <v>0</v>
      </c>
      <c r="H36" s="17">
        <v>1</v>
      </c>
      <c r="I36" s="17">
        <v>0.796</v>
      </c>
      <c r="J36" s="17">
        <v>22.237</v>
      </c>
      <c r="K36" s="20">
        <v>3</v>
      </c>
      <c r="L36" s="20">
        <v>0</v>
      </c>
      <c r="M36" s="20">
        <v>0</v>
      </c>
      <c r="N36" s="20">
        <v>0</v>
      </c>
      <c r="O36" s="20">
        <v>0</v>
      </c>
      <c r="P36" s="20">
        <v>1.968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6">
        <v>399553</v>
      </c>
      <c r="B37" s="16" t="s">
        <v>112</v>
      </c>
      <c r="C37" s="16">
        <v>6595.722</v>
      </c>
      <c r="D37" s="16">
        <v>7445.52</v>
      </c>
      <c r="E37" s="16">
        <v>1</v>
      </c>
      <c r="F37" s="17">
        <v>0</v>
      </c>
      <c r="G37" s="17">
        <v>0</v>
      </c>
      <c r="H37" s="17">
        <v>1</v>
      </c>
      <c r="I37" s="17">
        <v>0.797</v>
      </c>
      <c r="J37" s="17">
        <v>12.119</v>
      </c>
      <c r="K37" s="20">
        <v>4</v>
      </c>
      <c r="L37" s="20">
        <v>1</v>
      </c>
      <c r="M37" s="20">
        <v>-1</v>
      </c>
      <c r="N37" s="20">
        <v>1</v>
      </c>
      <c r="O37" s="20">
        <v>0</v>
      </c>
      <c r="P37" s="20">
        <v>-5.8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6">
        <v>399624</v>
      </c>
      <c r="B38" s="16" t="s">
        <v>113</v>
      </c>
      <c r="C38" s="16">
        <v>2009.297</v>
      </c>
      <c r="D38" s="16">
        <v>2483.11</v>
      </c>
      <c r="E38" s="16">
        <v>1</v>
      </c>
      <c r="F38" s="17">
        <v>0</v>
      </c>
      <c r="G38" s="17">
        <v>0</v>
      </c>
      <c r="H38" s="17">
        <v>1</v>
      </c>
      <c r="I38" s="17">
        <v>0.844</v>
      </c>
      <c r="J38" s="17">
        <v>19.764</v>
      </c>
      <c r="K38" s="20">
        <v>4</v>
      </c>
      <c r="L38" s="20">
        <v>1</v>
      </c>
      <c r="M38" s="20">
        <v>0</v>
      </c>
      <c r="N38" s="20">
        <v>1</v>
      </c>
      <c r="O38" s="20">
        <v>0</v>
      </c>
      <c r="P38" s="20">
        <v>25.663</v>
      </c>
      <c r="Q38" s="20">
        <v>0</v>
      </c>
      <c r="R38" s="20">
        <v>1</v>
      </c>
      <c r="S38" s="21"/>
      <c r="T38" s="21"/>
      <c r="U38" s="21"/>
      <c r="V38" s="21"/>
      <c r="W38" s="21"/>
    </row>
    <row r="39" ht="16.5" spans="1:23">
      <c r="A39" s="16">
        <v>399629</v>
      </c>
      <c r="B39" s="16" t="s">
        <v>114</v>
      </c>
      <c r="C39" s="16">
        <v>2561.117</v>
      </c>
      <c r="D39" s="16">
        <v>2887.318</v>
      </c>
      <c r="E39" s="16">
        <v>1</v>
      </c>
      <c r="F39" s="17">
        <v>0</v>
      </c>
      <c r="G39" s="17">
        <v>0</v>
      </c>
      <c r="H39" s="17">
        <v>1</v>
      </c>
      <c r="I39" s="17">
        <v>0.193</v>
      </c>
      <c r="J39" s="17">
        <v>11.469</v>
      </c>
      <c r="K39" s="20">
        <v>3</v>
      </c>
      <c r="L39" s="20">
        <v>1</v>
      </c>
      <c r="M39" s="20">
        <v>0</v>
      </c>
      <c r="N39" s="20">
        <v>0</v>
      </c>
      <c r="O39" s="20">
        <v>0</v>
      </c>
      <c r="P39" s="20">
        <v>3.841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6">
        <v>399631</v>
      </c>
      <c r="B40" s="16" t="s">
        <v>115</v>
      </c>
      <c r="C40" s="16">
        <v>2012.458</v>
      </c>
      <c r="D40" s="16">
        <v>2253.166</v>
      </c>
      <c r="E40" s="16">
        <v>1</v>
      </c>
      <c r="F40" s="17">
        <v>0</v>
      </c>
      <c r="G40" s="17">
        <v>0</v>
      </c>
      <c r="H40" s="17">
        <v>1</v>
      </c>
      <c r="I40" s="17">
        <v>0.006</v>
      </c>
      <c r="J40" s="17">
        <v>10.688</v>
      </c>
      <c r="K40" s="20">
        <v>4</v>
      </c>
      <c r="L40" s="20">
        <v>0</v>
      </c>
      <c r="M40" s="20">
        <v>-1</v>
      </c>
      <c r="N40" s="20">
        <v>1</v>
      </c>
      <c r="O40" s="20">
        <v>0</v>
      </c>
      <c r="P40" s="20">
        <v>2.844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6">
        <v>399661</v>
      </c>
      <c r="B41" s="16" t="s">
        <v>116</v>
      </c>
      <c r="C41" s="16">
        <v>5297.848</v>
      </c>
      <c r="D41" s="16">
        <v>5891.551</v>
      </c>
      <c r="E41" s="16">
        <v>1</v>
      </c>
      <c r="F41" s="17">
        <v>0</v>
      </c>
      <c r="G41" s="17">
        <v>0</v>
      </c>
      <c r="H41" s="17">
        <v>1</v>
      </c>
      <c r="I41" s="17">
        <v>0.675</v>
      </c>
      <c r="J41" s="17">
        <v>10.684</v>
      </c>
      <c r="K41" s="20">
        <v>4</v>
      </c>
      <c r="L41" s="20">
        <v>0</v>
      </c>
      <c r="M41" s="20">
        <v>-1</v>
      </c>
      <c r="N41" s="20">
        <v>1</v>
      </c>
      <c r="O41" s="20">
        <v>0</v>
      </c>
      <c r="P41" s="20">
        <v>0.137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6">
        <v>399663</v>
      </c>
      <c r="B42" s="16" t="s">
        <v>117</v>
      </c>
      <c r="C42" s="16">
        <v>1756.652</v>
      </c>
      <c r="D42" s="16">
        <v>1955.202</v>
      </c>
      <c r="E42" s="16">
        <v>1</v>
      </c>
      <c r="F42" s="17">
        <v>0</v>
      </c>
      <c r="G42" s="17">
        <v>0</v>
      </c>
      <c r="H42" s="17">
        <v>1</v>
      </c>
      <c r="I42" s="17">
        <v>0.782</v>
      </c>
      <c r="J42" s="17">
        <v>10.858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3.541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6">
        <v>399694</v>
      </c>
      <c r="B43" s="16" t="s">
        <v>118</v>
      </c>
      <c r="C43" s="16">
        <v>3145.751</v>
      </c>
      <c r="D43" s="16">
        <v>4084.455</v>
      </c>
      <c r="E43" s="16">
        <v>1</v>
      </c>
      <c r="F43" s="17">
        <v>0</v>
      </c>
      <c r="G43" s="17">
        <v>0</v>
      </c>
      <c r="H43" s="17">
        <v>1</v>
      </c>
      <c r="I43" s="17">
        <v>1.333</v>
      </c>
      <c r="J43" s="17">
        <v>24.009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5.775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6">
        <v>399750</v>
      </c>
      <c r="B44" s="16" t="s">
        <v>119</v>
      </c>
      <c r="C44" s="16">
        <v>8136.371</v>
      </c>
      <c r="D44" s="16">
        <v>9150.088</v>
      </c>
      <c r="E44" s="16">
        <v>1</v>
      </c>
      <c r="F44" s="17">
        <v>0</v>
      </c>
      <c r="G44" s="17">
        <v>0</v>
      </c>
      <c r="H44" s="17">
        <v>1</v>
      </c>
      <c r="I44" s="17">
        <v>0.92</v>
      </c>
      <c r="J44" s="17">
        <v>11.897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9.296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6">
        <v>399852</v>
      </c>
      <c r="B45" s="16" t="s">
        <v>95</v>
      </c>
      <c r="C45" s="16">
        <v>6218.209</v>
      </c>
      <c r="D45" s="16">
        <v>7467.814</v>
      </c>
      <c r="E45" s="16">
        <v>1</v>
      </c>
      <c r="F45" s="17">
        <v>0</v>
      </c>
      <c r="G45" s="17">
        <v>0</v>
      </c>
      <c r="H45" s="17">
        <v>1</v>
      </c>
      <c r="I45" s="17">
        <v>0.368</v>
      </c>
      <c r="J45" s="17">
        <v>17.039</v>
      </c>
      <c r="K45" s="20">
        <v>4</v>
      </c>
      <c r="L45" s="20">
        <v>0</v>
      </c>
      <c r="M45" s="20">
        <v>0</v>
      </c>
      <c r="N45" s="20">
        <v>0</v>
      </c>
      <c r="O45" s="20">
        <v>0</v>
      </c>
      <c r="P45" s="20">
        <v>7.32</v>
      </c>
      <c r="Q45" s="20">
        <v>0</v>
      </c>
      <c r="R45" s="20">
        <v>1</v>
      </c>
      <c r="S45" s="21"/>
      <c r="T45" s="21"/>
      <c r="U45" s="21"/>
      <c r="V45" s="21"/>
      <c r="W45" s="21"/>
    </row>
    <row r="46" ht="16.5" spans="1:23">
      <c r="A46" s="16">
        <v>399901</v>
      </c>
      <c r="B46" s="16" t="s">
        <v>97</v>
      </c>
      <c r="C46" s="16">
        <v>5830.292</v>
      </c>
      <c r="D46" s="16">
        <v>6357.884</v>
      </c>
      <c r="E46" s="16">
        <v>1</v>
      </c>
      <c r="F46" s="17">
        <v>0</v>
      </c>
      <c r="G46" s="17">
        <v>0</v>
      </c>
      <c r="H46" s="17">
        <v>1</v>
      </c>
      <c r="I46" s="17">
        <v>0.919</v>
      </c>
      <c r="J46" s="17">
        <v>9.141</v>
      </c>
      <c r="K46" s="20">
        <v>4</v>
      </c>
      <c r="L46" s="20">
        <v>0</v>
      </c>
      <c r="M46" s="20">
        <v>0</v>
      </c>
      <c r="N46" s="20">
        <v>1</v>
      </c>
      <c r="O46" s="20">
        <v>0</v>
      </c>
      <c r="P46" s="20">
        <v>3.795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6">
        <v>980023</v>
      </c>
      <c r="B47" s="16" t="s">
        <v>120</v>
      </c>
      <c r="C47" s="16">
        <v>2060.566</v>
      </c>
      <c r="D47" s="16">
        <v>2568.077</v>
      </c>
      <c r="E47" s="16">
        <v>1</v>
      </c>
      <c r="F47" s="17">
        <v>0</v>
      </c>
      <c r="G47" s="17">
        <v>0</v>
      </c>
      <c r="H47" s="17">
        <v>1</v>
      </c>
      <c r="I47" s="17">
        <v>1.54</v>
      </c>
      <c r="J47" s="17">
        <v>20.998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-0.332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8">
        <v>1</v>
      </c>
      <c r="B48" s="19" t="s">
        <v>121</v>
      </c>
      <c r="C48" s="19">
        <v>3423.131</v>
      </c>
      <c r="D48" s="19">
        <v>3851.899</v>
      </c>
      <c r="E48" s="19">
        <v>0</v>
      </c>
      <c r="F48" s="19">
        <v>0</v>
      </c>
      <c r="G48" s="19">
        <v>0</v>
      </c>
      <c r="H48" s="19">
        <v>1</v>
      </c>
      <c r="I48" s="17">
        <v>3.629</v>
      </c>
      <c r="J48" s="17">
        <v>14.356</v>
      </c>
      <c r="K48" s="20">
        <v>4</v>
      </c>
      <c r="L48" s="20">
        <v>1</v>
      </c>
      <c r="M48" s="20">
        <v>0</v>
      </c>
      <c r="N48" s="20">
        <v>0</v>
      </c>
      <c r="O48" s="20">
        <v>0</v>
      </c>
      <c r="P48" s="20">
        <v>4.343</v>
      </c>
      <c r="Q48" s="20">
        <v>0</v>
      </c>
      <c r="R48" s="20">
        <v>1</v>
      </c>
      <c r="S48" s="21"/>
      <c r="T48" s="21"/>
      <c r="U48" s="21"/>
      <c r="V48" s="21"/>
      <c r="W48" s="21"/>
    </row>
    <row r="49" ht="16.5" spans="1:23">
      <c r="A49" s="19">
        <v>2</v>
      </c>
      <c r="B49" s="19" t="s">
        <v>122</v>
      </c>
      <c r="C49" s="19">
        <v>3587.842</v>
      </c>
      <c r="D49" s="19">
        <v>4037.785</v>
      </c>
      <c r="E49" s="19">
        <v>0</v>
      </c>
      <c r="F49" s="19">
        <v>0</v>
      </c>
      <c r="G49" s="19">
        <v>0</v>
      </c>
      <c r="H49" s="19">
        <v>1</v>
      </c>
      <c r="I49" s="17">
        <v>3.641</v>
      </c>
      <c r="J49" s="17">
        <v>14.379</v>
      </c>
      <c r="K49" s="20">
        <v>4</v>
      </c>
      <c r="L49" s="20">
        <v>0</v>
      </c>
      <c r="M49" s="20">
        <v>-1</v>
      </c>
      <c r="N49" s="20">
        <v>1</v>
      </c>
      <c r="O49" s="20">
        <v>0</v>
      </c>
      <c r="P49" s="20">
        <v>2.039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4</v>
      </c>
      <c r="B50" s="19" t="s">
        <v>123</v>
      </c>
      <c r="C50" s="19">
        <v>2909.241</v>
      </c>
      <c r="D50" s="19">
        <v>3470.537</v>
      </c>
      <c r="E50" s="19">
        <v>0</v>
      </c>
      <c r="F50" s="19">
        <v>0</v>
      </c>
      <c r="G50" s="19">
        <v>0</v>
      </c>
      <c r="H50" s="19">
        <v>1</v>
      </c>
      <c r="I50" s="17">
        <v>4.224</v>
      </c>
      <c r="J50" s="17">
        <v>19.714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9.139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9</v>
      </c>
      <c r="B51" s="19" t="s">
        <v>124</v>
      </c>
      <c r="C51" s="19">
        <v>5475.873</v>
      </c>
      <c r="D51" s="19">
        <v>6429.044</v>
      </c>
      <c r="E51" s="19">
        <v>0</v>
      </c>
      <c r="F51" s="19">
        <v>0</v>
      </c>
      <c r="G51" s="19">
        <v>0</v>
      </c>
      <c r="H51" s="19">
        <v>1</v>
      </c>
      <c r="I51" s="17">
        <v>2.196</v>
      </c>
      <c r="J51" s="17">
        <v>16.696</v>
      </c>
      <c r="K51" s="20">
        <v>4</v>
      </c>
      <c r="L51" s="20">
        <v>0</v>
      </c>
      <c r="M51" s="20">
        <v>-1</v>
      </c>
      <c r="N51" s="20">
        <v>1</v>
      </c>
      <c r="O51" s="20">
        <v>0</v>
      </c>
      <c r="P51" s="20">
        <v>-0.847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10</v>
      </c>
      <c r="B52" s="19" t="s">
        <v>125</v>
      </c>
      <c r="C52" s="19">
        <v>8649.314</v>
      </c>
      <c r="D52" s="19">
        <v>9887.328</v>
      </c>
      <c r="E52" s="19">
        <v>0</v>
      </c>
      <c r="F52" s="19">
        <v>0</v>
      </c>
      <c r="G52" s="19">
        <v>0</v>
      </c>
      <c r="H52" s="19">
        <v>1</v>
      </c>
      <c r="I52" s="17">
        <v>4.169</v>
      </c>
      <c r="J52" s="17">
        <v>16.168</v>
      </c>
      <c r="K52" s="20">
        <v>4</v>
      </c>
      <c r="L52" s="20">
        <v>0</v>
      </c>
      <c r="M52" s="20">
        <v>-1</v>
      </c>
      <c r="N52" s="20">
        <v>1</v>
      </c>
      <c r="O52" s="20">
        <v>0</v>
      </c>
      <c r="P52" s="20">
        <v>0.619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11</v>
      </c>
      <c r="B53" s="19" t="s">
        <v>54</v>
      </c>
      <c r="C53" s="19">
        <v>6928.582</v>
      </c>
      <c r="D53" s="19">
        <v>7109.992</v>
      </c>
      <c r="E53" s="19">
        <v>0</v>
      </c>
      <c r="F53" s="19">
        <v>0</v>
      </c>
      <c r="G53" s="19">
        <v>0</v>
      </c>
      <c r="H53" s="19">
        <v>1</v>
      </c>
      <c r="I53" s="17">
        <v>0.803</v>
      </c>
      <c r="J53" s="17">
        <v>3.334</v>
      </c>
      <c r="K53" s="20">
        <v>4</v>
      </c>
      <c r="L53" s="20">
        <v>0</v>
      </c>
      <c r="M53" s="20">
        <v>-1</v>
      </c>
      <c r="N53" s="20">
        <v>1</v>
      </c>
      <c r="O53" s="20">
        <v>0</v>
      </c>
      <c r="P53" s="20">
        <v>0.265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13</v>
      </c>
      <c r="B54" s="19" t="s">
        <v>126</v>
      </c>
      <c r="C54" s="19">
        <v>298.929</v>
      </c>
      <c r="D54" s="19">
        <v>300.798</v>
      </c>
      <c r="E54" s="19">
        <v>0</v>
      </c>
      <c r="F54" s="19">
        <v>0</v>
      </c>
      <c r="G54" s="19">
        <v>0</v>
      </c>
      <c r="H54" s="19">
        <v>1</v>
      </c>
      <c r="I54" s="17">
        <v>0.259</v>
      </c>
      <c r="J54" s="17">
        <v>0.879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1.267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16</v>
      </c>
      <c r="B55" s="19" t="s">
        <v>127</v>
      </c>
      <c r="C55" s="19">
        <v>2696.011</v>
      </c>
      <c r="D55" s="19">
        <v>2970.689</v>
      </c>
      <c r="E55" s="19">
        <v>0</v>
      </c>
      <c r="F55" s="19">
        <v>0</v>
      </c>
      <c r="G55" s="19">
        <v>0</v>
      </c>
      <c r="H55" s="19">
        <v>1</v>
      </c>
      <c r="I55" s="17">
        <v>3.22</v>
      </c>
      <c r="J55" s="17">
        <v>12.169</v>
      </c>
      <c r="K55" s="20">
        <v>4</v>
      </c>
      <c r="L55" s="20">
        <v>0</v>
      </c>
      <c r="M55" s="20">
        <v>-1</v>
      </c>
      <c r="N55" s="20">
        <v>1</v>
      </c>
      <c r="O55" s="20">
        <v>0</v>
      </c>
      <c r="P55" s="20">
        <v>0.69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17</v>
      </c>
      <c r="B56" s="19" t="s">
        <v>128</v>
      </c>
      <c r="C56" s="19">
        <v>2892.903</v>
      </c>
      <c r="D56" s="19">
        <v>3255.655</v>
      </c>
      <c r="E56" s="19">
        <v>0</v>
      </c>
      <c r="F56" s="19">
        <v>0</v>
      </c>
      <c r="G56" s="19">
        <v>0</v>
      </c>
      <c r="H56" s="19">
        <v>1</v>
      </c>
      <c r="I56" s="17">
        <v>3.635</v>
      </c>
      <c r="J56" s="17">
        <v>14.372</v>
      </c>
      <c r="K56" s="20">
        <v>4</v>
      </c>
      <c r="L56" s="20">
        <v>0</v>
      </c>
      <c r="M56" s="20">
        <v>0</v>
      </c>
      <c r="N56" s="20">
        <v>0</v>
      </c>
      <c r="O56" s="20">
        <v>0</v>
      </c>
      <c r="P56" s="20">
        <v>5.59</v>
      </c>
      <c r="Q56" s="20">
        <v>0</v>
      </c>
      <c r="R56" s="20">
        <v>1</v>
      </c>
      <c r="S56" s="21"/>
      <c r="T56" s="21"/>
      <c r="U56" s="21"/>
      <c r="V56" s="21"/>
      <c r="W56" s="21"/>
    </row>
    <row r="57" ht="16.5" spans="1:23">
      <c r="A57" s="19">
        <v>19</v>
      </c>
      <c r="B57" s="19" t="s">
        <v>129</v>
      </c>
      <c r="C57" s="19">
        <v>1131.774</v>
      </c>
      <c r="D57" s="19">
        <v>1213.106</v>
      </c>
      <c r="E57" s="19">
        <v>0</v>
      </c>
      <c r="F57" s="19">
        <v>0</v>
      </c>
      <c r="G57" s="19">
        <v>0</v>
      </c>
      <c r="H57" s="19">
        <v>1</v>
      </c>
      <c r="I57" s="17">
        <v>1.771</v>
      </c>
      <c r="J57" s="17">
        <v>8.356</v>
      </c>
      <c r="K57" s="20">
        <v>4</v>
      </c>
      <c r="L57" s="20">
        <v>0</v>
      </c>
      <c r="M57" s="20">
        <v>-1</v>
      </c>
      <c r="N57" s="20">
        <v>1</v>
      </c>
      <c r="O57" s="20">
        <v>0</v>
      </c>
      <c r="P57" s="20">
        <v>-2.268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20</v>
      </c>
      <c r="B58" s="19" t="s">
        <v>130</v>
      </c>
      <c r="C58" s="19">
        <v>1291.537</v>
      </c>
      <c r="D58" s="19">
        <v>1662.987</v>
      </c>
      <c r="E58" s="19">
        <v>0</v>
      </c>
      <c r="F58" s="19">
        <v>0</v>
      </c>
      <c r="G58" s="19">
        <v>0</v>
      </c>
      <c r="H58" s="19">
        <v>1</v>
      </c>
      <c r="I58" s="17">
        <v>2.367</v>
      </c>
      <c r="J58" s="17">
        <v>24.174</v>
      </c>
      <c r="K58" s="20">
        <v>4</v>
      </c>
      <c r="L58" s="20">
        <v>0</v>
      </c>
      <c r="M58" s="20">
        <v>0</v>
      </c>
      <c r="N58" s="20">
        <v>0</v>
      </c>
      <c r="O58" s="20">
        <v>0</v>
      </c>
      <c r="P58" s="20">
        <v>6.572</v>
      </c>
      <c r="Q58" s="20">
        <v>0</v>
      </c>
      <c r="R58" s="20">
        <v>1</v>
      </c>
      <c r="S58" s="21"/>
      <c r="T58" s="21"/>
      <c r="U58" s="21"/>
      <c r="V58" s="21"/>
      <c r="W58" s="21"/>
    </row>
    <row r="59" ht="16.5" spans="1:23">
      <c r="A59" s="19">
        <v>21</v>
      </c>
      <c r="B59" s="19" t="s">
        <v>131</v>
      </c>
      <c r="C59" s="19">
        <v>1000.88</v>
      </c>
      <c r="D59" s="19">
        <v>1065.304</v>
      </c>
      <c r="E59" s="19">
        <v>0</v>
      </c>
      <c r="F59" s="19">
        <v>0</v>
      </c>
      <c r="G59" s="19">
        <v>0</v>
      </c>
      <c r="H59" s="19">
        <v>1</v>
      </c>
      <c r="I59" s="17">
        <v>1.393</v>
      </c>
      <c r="J59" s="17">
        <v>7.356</v>
      </c>
      <c r="K59" s="20">
        <v>4</v>
      </c>
      <c r="L59" s="20">
        <v>0</v>
      </c>
      <c r="M59" s="20">
        <v>-1</v>
      </c>
      <c r="N59" s="20">
        <v>1</v>
      </c>
      <c r="O59" s="20">
        <v>0</v>
      </c>
      <c r="P59" s="20">
        <v>0.189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22</v>
      </c>
      <c r="B60" s="19" t="s">
        <v>132</v>
      </c>
      <c r="C60" s="19">
        <v>250.559</v>
      </c>
      <c r="D60" s="19">
        <v>252.177</v>
      </c>
      <c r="E60" s="19">
        <v>0</v>
      </c>
      <c r="F60" s="19">
        <v>0</v>
      </c>
      <c r="G60" s="19">
        <v>0</v>
      </c>
      <c r="H60" s="19">
        <v>1</v>
      </c>
      <c r="I60" s="17">
        <v>0.253</v>
      </c>
      <c r="J60" s="17">
        <v>0.893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-0.004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26</v>
      </c>
      <c r="B61" s="19" t="s">
        <v>133</v>
      </c>
      <c r="C61" s="19">
        <v>3776.211</v>
      </c>
      <c r="D61" s="19">
        <v>4696.201</v>
      </c>
      <c r="E61" s="19">
        <v>0</v>
      </c>
      <c r="F61" s="19">
        <v>0</v>
      </c>
      <c r="G61" s="19">
        <v>0</v>
      </c>
      <c r="H61" s="19">
        <v>1</v>
      </c>
      <c r="I61" s="17">
        <v>10.726</v>
      </c>
      <c r="J61" s="17">
        <v>28.215</v>
      </c>
      <c r="K61" s="20">
        <v>4</v>
      </c>
      <c r="L61" s="20">
        <v>1</v>
      </c>
      <c r="M61" s="20">
        <v>0</v>
      </c>
      <c r="N61" s="20">
        <v>0</v>
      </c>
      <c r="O61" s="20">
        <v>0</v>
      </c>
      <c r="P61" s="20">
        <v>1.029</v>
      </c>
      <c r="Q61" s="20">
        <v>0</v>
      </c>
      <c r="R61" s="20">
        <v>1</v>
      </c>
      <c r="S61" s="21"/>
      <c r="T61" s="21"/>
      <c r="U61" s="21"/>
      <c r="V61" s="21"/>
      <c r="W61" s="21"/>
    </row>
    <row r="62" ht="16.5" spans="1:23">
      <c r="A62" s="19">
        <v>28</v>
      </c>
      <c r="B62" s="19" t="s">
        <v>134</v>
      </c>
      <c r="C62" s="19">
        <v>3182.386</v>
      </c>
      <c r="D62" s="19">
        <v>3819.091</v>
      </c>
      <c r="E62" s="19">
        <v>0</v>
      </c>
      <c r="F62" s="19">
        <v>0</v>
      </c>
      <c r="G62" s="19">
        <v>0</v>
      </c>
      <c r="H62" s="19">
        <v>1</v>
      </c>
      <c r="I62" s="17">
        <v>4.415</v>
      </c>
      <c r="J62" s="17">
        <v>20.351</v>
      </c>
      <c r="K62" s="20">
        <v>4</v>
      </c>
      <c r="L62" s="20">
        <v>0</v>
      </c>
      <c r="M62" s="20">
        <v>-1</v>
      </c>
      <c r="N62" s="20">
        <v>1</v>
      </c>
      <c r="O62" s="20">
        <v>0</v>
      </c>
      <c r="P62" s="20">
        <v>1.137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30</v>
      </c>
      <c r="B63" s="19" t="s">
        <v>135</v>
      </c>
      <c r="C63" s="19">
        <v>2074.036</v>
      </c>
      <c r="D63" s="19">
        <v>2517.525</v>
      </c>
      <c r="E63" s="19">
        <v>0</v>
      </c>
      <c r="F63" s="19">
        <v>0</v>
      </c>
      <c r="G63" s="19">
        <v>0</v>
      </c>
      <c r="H63" s="19">
        <v>1</v>
      </c>
      <c r="I63" s="17">
        <v>5.583</v>
      </c>
      <c r="J63" s="17">
        <v>22.216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5.128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32</v>
      </c>
      <c r="B64" s="19" t="s">
        <v>136</v>
      </c>
      <c r="C64" s="19">
        <v>1784.506</v>
      </c>
      <c r="D64" s="19">
        <v>1933.857</v>
      </c>
      <c r="E64" s="19">
        <v>0</v>
      </c>
      <c r="F64" s="19">
        <v>0</v>
      </c>
      <c r="G64" s="19">
        <v>0</v>
      </c>
      <c r="H64" s="19">
        <v>1</v>
      </c>
      <c r="I64" s="17">
        <v>1.749</v>
      </c>
      <c r="J64" s="17">
        <v>9.337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2.778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33</v>
      </c>
      <c r="B65" s="19" t="s">
        <v>137</v>
      </c>
      <c r="C65" s="19">
        <v>2371.325</v>
      </c>
      <c r="D65" s="19">
        <v>3112.258</v>
      </c>
      <c r="E65" s="19">
        <v>0</v>
      </c>
      <c r="F65" s="19">
        <v>0</v>
      </c>
      <c r="G65" s="19">
        <v>0</v>
      </c>
      <c r="H65" s="19">
        <v>1</v>
      </c>
      <c r="I65" s="17">
        <v>7.324</v>
      </c>
      <c r="J65" s="17">
        <v>29.387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6.46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34</v>
      </c>
      <c r="B66" s="19" t="s">
        <v>138</v>
      </c>
      <c r="C66" s="19">
        <v>2036.993</v>
      </c>
      <c r="D66" s="19">
        <v>2244.788</v>
      </c>
      <c r="E66" s="19">
        <v>0</v>
      </c>
      <c r="F66" s="19">
        <v>0</v>
      </c>
      <c r="G66" s="19">
        <v>0</v>
      </c>
      <c r="H66" s="19">
        <v>1</v>
      </c>
      <c r="I66" s="17">
        <v>1.318</v>
      </c>
      <c r="J66" s="17">
        <v>10.453</v>
      </c>
      <c r="K66" s="20">
        <v>4</v>
      </c>
      <c r="L66" s="20">
        <v>1</v>
      </c>
      <c r="M66" s="20">
        <v>0</v>
      </c>
      <c r="N66" s="20">
        <v>0</v>
      </c>
      <c r="O66" s="20">
        <v>0</v>
      </c>
      <c r="P66" s="20">
        <v>25.26</v>
      </c>
      <c r="Q66" s="20">
        <v>0</v>
      </c>
      <c r="R66" s="20">
        <v>1</v>
      </c>
      <c r="S66" s="21"/>
      <c r="T66" s="21"/>
      <c r="U66" s="21"/>
      <c r="V66" s="21"/>
      <c r="W66" s="21"/>
    </row>
    <row r="67" ht="16.5" spans="1:23">
      <c r="A67" s="19">
        <v>39</v>
      </c>
      <c r="B67" s="19" t="s">
        <v>139</v>
      </c>
      <c r="C67" s="19">
        <v>3702.218</v>
      </c>
      <c r="D67" s="19">
        <v>5451.47</v>
      </c>
      <c r="E67" s="19">
        <v>0</v>
      </c>
      <c r="F67" s="19">
        <v>0</v>
      </c>
      <c r="G67" s="19">
        <v>0</v>
      </c>
      <c r="H67" s="19">
        <v>1</v>
      </c>
      <c r="I67" s="17">
        <v>10.391</v>
      </c>
      <c r="J67" s="17">
        <v>39.144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9.974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41</v>
      </c>
      <c r="B68" s="19" t="s">
        <v>140</v>
      </c>
      <c r="C68" s="19">
        <v>2470.784</v>
      </c>
      <c r="D68" s="19">
        <v>2610.991</v>
      </c>
      <c r="E68" s="19">
        <v>0</v>
      </c>
      <c r="F68" s="19">
        <v>0</v>
      </c>
      <c r="G68" s="19">
        <v>0</v>
      </c>
      <c r="H68" s="19">
        <v>1</v>
      </c>
      <c r="I68" s="17">
        <v>2.84</v>
      </c>
      <c r="J68" s="17">
        <v>8.057</v>
      </c>
      <c r="K68" s="20">
        <v>3</v>
      </c>
      <c r="L68" s="20">
        <v>0</v>
      </c>
      <c r="M68" s="20">
        <v>0</v>
      </c>
      <c r="N68" s="20">
        <v>0</v>
      </c>
      <c r="O68" s="20">
        <v>0</v>
      </c>
      <c r="P68" s="20">
        <v>1.217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43</v>
      </c>
      <c r="B69" s="19" t="s">
        <v>141</v>
      </c>
      <c r="C69" s="19">
        <v>2178.514</v>
      </c>
      <c r="D69" s="19">
        <v>2553.931</v>
      </c>
      <c r="E69" s="19">
        <v>0</v>
      </c>
      <c r="F69" s="19">
        <v>0</v>
      </c>
      <c r="G69" s="19">
        <v>0</v>
      </c>
      <c r="H69" s="19">
        <v>1</v>
      </c>
      <c r="I69" s="17">
        <v>5.867</v>
      </c>
      <c r="J69" s="17">
        <v>19.704</v>
      </c>
      <c r="K69" s="20">
        <v>4</v>
      </c>
      <c r="L69" s="20">
        <v>1</v>
      </c>
      <c r="M69" s="20">
        <v>-1</v>
      </c>
      <c r="N69" s="20">
        <v>1</v>
      </c>
      <c r="O69" s="20">
        <v>0</v>
      </c>
      <c r="P69" s="20">
        <v>-5.514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44</v>
      </c>
      <c r="B70" s="19" t="s">
        <v>142</v>
      </c>
      <c r="C70" s="19">
        <v>4021.513</v>
      </c>
      <c r="D70" s="19">
        <v>4533.042</v>
      </c>
      <c r="E70" s="19">
        <v>0</v>
      </c>
      <c r="F70" s="19">
        <v>0</v>
      </c>
      <c r="G70" s="19">
        <v>0</v>
      </c>
      <c r="H70" s="19">
        <v>1</v>
      </c>
      <c r="I70" s="17">
        <v>3.572</v>
      </c>
      <c r="J70" s="17">
        <v>14.454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12.246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45</v>
      </c>
      <c r="B71" s="19" t="s">
        <v>143</v>
      </c>
      <c r="C71" s="19">
        <v>4657.724</v>
      </c>
      <c r="D71" s="19">
        <v>5598.264</v>
      </c>
      <c r="E71" s="19">
        <v>0</v>
      </c>
      <c r="F71" s="19">
        <v>0</v>
      </c>
      <c r="G71" s="19">
        <v>0</v>
      </c>
      <c r="H71" s="19">
        <v>1</v>
      </c>
      <c r="I71" s="17">
        <v>3.031</v>
      </c>
      <c r="J71" s="17">
        <v>19.322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-0.274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46</v>
      </c>
      <c r="B72" s="19" t="s">
        <v>144</v>
      </c>
      <c r="C72" s="19">
        <v>4348.34</v>
      </c>
      <c r="D72" s="19">
        <v>5035.053</v>
      </c>
      <c r="E72" s="19">
        <v>0</v>
      </c>
      <c r="F72" s="19">
        <v>0</v>
      </c>
      <c r="G72" s="19">
        <v>0</v>
      </c>
      <c r="H72" s="19">
        <v>1</v>
      </c>
      <c r="I72" s="17">
        <v>3.44</v>
      </c>
      <c r="J72" s="17">
        <v>16.61</v>
      </c>
      <c r="K72" s="20">
        <v>4</v>
      </c>
      <c r="L72" s="20">
        <v>0</v>
      </c>
      <c r="M72" s="20">
        <v>0</v>
      </c>
      <c r="N72" s="20">
        <v>0</v>
      </c>
      <c r="O72" s="20">
        <v>0</v>
      </c>
      <c r="P72" s="20">
        <v>3.68</v>
      </c>
      <c r="Q72" s="20">
        <v>0</v>
      </c>
      <c r="R72" s="20">
        <v>1</v>
      </c>
      <c r="S72" s="21"/>
      <c r="T72" s="21"/>
      <c r="U72" s="21"/>
      <c r="V72" s="21"/>
      <c r="W72" s="21"/>
    </row>
    <row r="73" ht="16.5" spans="1:23">
      <c r="A73" s="19">
        <v>47</v>
      </c>
      <c r="B73" s="19" t="s">
        <v>145</v>
      </c>
      <c r="C73" s="19">
        <v>3418.232</v>
      </c>
      <c r="D73" s="19">
        <v>3860.676</v>
      </c>
      <c r="E73" s="19">
        <v>0</v>
      </c>
      <c r="F73" s="19">
        <v>0</v>
      </c>
      <c r="G73" s="19">
        <v>0</v>
      </c>
      <c r="H73" s="19">
        <v>1</v>
      </c>
      <c r="I73" s="17">
        <v>3.472</v>
      </c>
      <c r="J73" s="17">
        <v>14.534</v>
      </c>
      <c r="K73" s="20">
        <v>4</v>
      </c>
      <c r="L73" s="20">
        <v>0</v>
      </c>
      <c r="M73" s="20">
        <v>0</v>
      </c>
      <c r="N73" s="20">
        <v>0</v>
      </c>
      <c r="O73" s="20">
        <v>-1</v>
      </c>
      <c r="P73" s="20">
        <v>-9.645</v>
      </c>
      <c r="Q73" s="20">
        <v>0</v>
      </c>
      <c r="R73" s="20">
        <v>-1</v>
      </c>
      <c r="S73" s="21"/>
      <c r="T73" s="21"/>
      <c r="U73" s="21"/>
      <c r="V73" s="21"/>
      <c r="W73" s="21"/>
    </row>
    <row r="74" ht="16.5" spans="1:23">
      <c r="A74" s="19">
        <v>49</v>
      </c>
      <c r="B74" s="19" t="s">
        <v>146</v>
      </c>
      <c r="C74" s="19">
        <v>1564.273</v>
      </c>
      <c r="D74" s="19">
        <v>1987.722</v>
      </c>
      <c r="E74" s="19">
        <v>0</v>
      </c>
      <c r="F74" s="19">
        <v>0</v>
      </c>
      <c r="G74" s="19">
        <v>0</v>
      </c>
      <c r="H74" s="19">
        <v>1</v>
      </c>
      <c r="I74" s="17">
        <v>5.553</v>
      </c>
      <c r="J74" s="17">
        <v>25.673</v>
      </c>
      <c r="K74" s="20">
        <v>2</v>
      </c>
      <c r="L74" s="20">
        <v>0</v>
      </c>
      <c r="M74" s="20">
        <v>0</v>
      </c>
      <c r="N74" s="20">
        <v>0</v>
      </c>
      <c r="O74" s="20">
        <v>0</v>
      </c>
      <c r="P74" s="20">
        <v>3.704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50</v>
      </c>
      <c r="B75" s="19" t="s">
        <v>147</v>
      </c>
      <c r="C75" s="19">
        <v>2079.988</v>
      </c>
      <c r="D75" s="19">
        <v>2360.52</v>
      </c>
      <c r="E75" s="19">
        <v>0</v>
      </c>
      <c r="F75" s="19">
        <v>0</v>
      </c>
      <c r="G75" s="19">
        <v>0</v>
      </c>
      <c r="H75" s="19">
        <v>1</v>
      </c>
      <c r="I75" s="17">
        <v>4.86</v>
      </c>
      <c r="J75" s="17">
        <v>16.167</v>
      </c>
      <c r="K75" s="20">
        <v>4</v>
      </c>
      <c r="L75" s="20">
        <v>1</v>
      </c>
      <c r="M75" s="20">
        <v>-1</v>
      </c>
      <c r="N75" s="20">
        <v>1</v>
      </c>
      <c r="O75" s="20">
        <v>0</v>
      </c>
      <c r="P75" s="20">
        <v>-4.02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51</v>
      </c>
      <c r="B76" s="19" t="s">
        <v>148</v>
      </c>
      <c r="C76" s="19">
        <v>8142.567</v>
      </c>
      <c r="D76" s="19">
        <v>9153.728</v>
      </c>
      <c r="E76" s="19">
        <v>0</v>
      </c>
      <c r="F76" s="19">
        <v>0</v>
      </c>
      <c r="G76" s="19">
        <v>0</v>
      </c>
      <c r="H76" s="19">
        <v>1</v>
      </c>
      <c r="I76" s="17">
        <v>3.774</v>
      </c>
      <c r="J76" s="17">
        <v>14.404</v>
      </c>
      <c r="K76" s="20">
        <v>4</v>
      </c>
      <c r="L76" s="20">
        <v>1</v>
      </c>
      <c r="M76" s="20">
        <v>0</v>
      </c>
      <c r="N76" s="20">
        <v>0</v>
      </c>
      <c r="O76" s="20">
        <v>0</v>
      </c>
      <c r="P76" s="20">
        <v>25.046</v>
      </c>
      <c r="Q76" s="20">
        <v>0</v>
      </c>
      <c r="R76" s="20">
        <v>1</v>
      </c>
      <c r="S76" s="21"/>
      <c r="T76" s="21"/>
      <c r="U76" s="21"/>
      <c r="V76" s="21"/>
      <c r="W76" s="21"/>
    </row>
    <row r="77" ht="16.5" spans="1:23">
      <c r="A77" s="19">
        <v>54</v>
      </c>
      <c r="B77" s="19" t="s">
        <v>149</v>
      </c>
      <c r="C77" s="19">
        <v>1412.768</v>
      </c>
      <c r="D77" s="19">
        <v>1542.802</v>
      </c>
      <c r="E77" s="19">
        <v>0</v>
      </c>
      <c r="F77" s="19">
        <v>0</v>
      </c>
      <c r="G77" s="19">
        <v>0</v>
      </c>
      <c r="H77" s="19">
        <v>1</v>
      </c>
      <c r="I77" s="17">
        <v>2.843</v>
      </c>
      <c r="J77" s="17">
        <v>11.032</v>
      </c>
      <c r="K77" s="20">
        <v>4</v>
      </c>
      <c r="L77" s="20">
        <v>1</v>
      </c>
      <c r="M77" s="20">
        <v>0</v>
      </c>
      <c r="N77" s="20">
        <v>0</v>
      </c>
      <c r="O77" s="20">
        <v>0</v>
      </c>
      <c r="P77" s="20">
        <v>3.78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56</v>
      </c>
      <c r="B78" s="19" t="s">
        <v>150</v>
      </c>
      <c r="C78" s="19">
        <v>1133.935</v>
      </c>
      <c r="D78" s="19">
        <v>1214.001</v>
      </c>
      <c r="E78" s="19">
        <v>0</v>
      </c>
      <c r="F78" s="19">
        <v>0</v>
      </c>
      <c r="G78" s="19">
        <v>0</v>
      </c>
      <c r="H78" s="19">
        <v>1</v>
      </c>
      <c r="I78" s="17">
        <v>2.262</v>
      </c>
      <c r="J78" s="17">
        <v>8.708</v>
      </c>
      <c r="K78" s="20">
        <v>4</v>
      </c>
      <c r="L78" s="20">
        <v>0</v>
      </c>
      <c r="M78" s="20">
        <v>-1</v>
      </c>
      <c r="N78" s="20">
        <v>1</v>
      </c>
      <c r="O78" s="20">
        <v>0</v>
      </c>
      <c r="P78" s="20">
        <v>2.356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57</v>
      </c>
      <c r="B79" s="19" t="s">
        <v>151</v>
      </c>
      <c r="C79" s="19">
        <v>3236.418</v>
      </c>
      <c r="D79" s="19">
        <v>3776.844</v>
      </c>
      <c r="E79" s="19">
        <v>0</v>
      </c>
      <c r="F79" s="19">
        <v>0</v>
      </c>
      <c r="G79" s="19">
        <v>0</v>
      </c>
      <c r="H79" s="19">
        <v>1</v>
      </c>
      <c r="I79" s="17">
        <v>3.313</v>
      </c>
      <c r="J79" s="17">
        <v>17.148</v>
      </c>
      <c r="K79" s="20">
        <v>4</v>
      </c>
      <c r="L79" s="20">
        <v>0</v>
      </c>
      <c r="M79" s="20">
        <v>0</v>
      </c>
      <c r="N79" s="20">
        <v>0</v>
      </c>
      <c r="O79" s="20">
        <v>0</v>
      </c>
      <c r="P79" s="20">
        <v>1.285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59</v>
      </c>
      <c r="B80" s="19" t="s">
        <v>152</v>
      </c>
      <c r="C80" s="19">
        <v>2705.537</v>
      </c>
      <c r="D80" s="19">
        <v>3277.146</v>
      </c>
      <c r="E80" s="19">
        <v>0</v>
      </c>
      <c r="F80" s="19">
        <v>0</v>
      </c>
      <c r="G80" s="19">
        <v>0</v>
      </c>
      <c r="H80" s="19">
        <v>1</v>
      </c>
      <c r="I80" s="17">
        <v>4.547</v>
      </c>
      <c r="J80" s="17">
        <v>21.196</v>
      </c>
      <c r="K80" s="20">
        <v>4</v>
      </c>
      <c r="L80" s="20">
        <v>1</v>
      </c>
      <c r="M80" s="20">
        <v>0</v>
      </c>
      <c r="N80" s="20">
        <v>0</v>
      </c>
      <c r="O80" s="20">
        <v>0</v>
      </c>
      <c r="P80" s="20">
        <v>21.12</v>
      </c>
      <c r="Q80" s="20">
        <v>0</v>
      </c>
      <c r="R80" s="20">
        <v>1</v>
      </c>
      <c r="S80" s="21"/>
      <c r="T80" s="21"/>
      <c r="U80" s="21"/>
      <c r="V80" s="21"/>
      <c r="W80" s="21"/>
    </row>
    <row r="81" ht="16.5" spans="1:23">
      <c r="A81" s="19">
        <v>63</v>
      </c>
      <c r="B81" s="19" t="s">
        <v>153</v>
      </c>
      <c r="C81" s="19">
        <v>3598.242</v>
      </c>
      <c r="D81" s="19">
        <v>3901.636</v>
      </c>
      <c r="E81" s="19">
        <v>0</v>
      </c>
      <c r="F81" s="19">
        <v>0</v>
      </c>
      <c r="G81" s="19">
        <v>0</v>
      </c>
      <c r="H81" s="19">
        <v>1</v>
      </c>
      <c r="I81" s="17">
        <v>1.257</v>
      </c>
      <c r="J81" s="17">
        <v>8.935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11.34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64</v>
      </c>
      <c r="B82" s="19" t="s">
        <v>154</v>
      </c>
      <c r="C82" s="19">
        <v>3065.05</v>
      </c>
      <c r="D82" s="19">
        <v>3624.331</v>
      </c>
      <c r="E82" s="19">
        <v>0</v>
      </c>
      <c r="F82" s="19">
        <v>0</v>
      </c>
      <c r="G82" s="19">
        <v>0</v>
      </c>
      <c r="H82" s="19">
        <v>1</v>
      </c>
      <c r="I82" s="17">
        <v>3.754</v>
      </c>
      <c r="J82" s="17">
        <v>18.606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8.964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65</v>
      </c>
      <c r="B83" s="19" t="s">
        <v>155</v>
      </c>
      <c r="C83" s="19">
        <v>3180.179</v>
      </c>
      <c r="D83" s="19">
        <v>3593.73</v>
      </c>
      <c r="E83" s="19">
        <v>0</v>
      </c>
      <c r="F83" s="19">
        <v>0</v>
      </c>
      <c r="G83" s="19">
        <v>0</v>
      </c>
      <c r="H83" s="19">
        <v>1</v>
      </c>
      <c r="I83" s="17">
        <v>1.539</v>
      </c>
      <c r="J83" s="17">
        <v>12.87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12.657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66</v>
      </c>
      <c r="B84" s="19" t="s">
        <v>156</v>
      </c>
      <c r="C84" s="19">
        <v>2598.464</v>
      </c>
      <c r="D84" s="19">
        <v>3189.895</v>
      </c>
      <c r="E84" s="19">
        <v>0</v>
      </c>
      <c r="F84" s="19">
        <v>0</v>
      </c>
      <c r="G84" s="19">
        <v>0</v>
      </c>
      <c r="H84" s="19">
        <v>1</v>
      </c>
      <c r="I84" s="17">
        <v>6.235</v>
      </c>
      <c r="J84" s="17">
        <v>23.62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10.128</v>
      </c>
      <c r="Q84" s="20">
        <v>0</v>
      </c>
      <c r="R84" s="20">
        <v>1</v>
      </c>
      <c r="S84" s="21"/>
      <c r="T84" s="21"/>
      <c r="U84" s="21"/>
      <c r="V84" s="21"/>
      <c r="W84" s="21"/>
    </row>
    <row r="85" ht="16.5" spans="1:23">
      <c r="A85" s="19">
        <v>67</v>
      </c>
      <c r="B85" s="19" t="s">
        <v>157</v>
      </c>
      <c r="C85" s="19">
        <v>6775.829</v>
      </c>
      <c r="D85" s="19">
        <v>8590.509</v>
      </c>
      <c r="E85" s="19">
        <v>0</v>
      </c>
      <c r="F85" s="19">
        <v>0</v>
      </c>
      <c r="G85" s="19">
        <v>0</v>
      </c>
      <c r="H85" s="19">
        <v>1</v>
      </c>
      <c r="I85" s="17">
        <v>6.859</v>
      </c>
      <c r="J85" s="17">
        <v>26.534</v>
      </c>
      <c r="K85" s="20">
        <v>3</v>
      </c>
      <c r="L85" s="20">
        <v>0</v>
      </c>
      <c r="M85" s="20">
        <v>0</v>
      </c>
      <c r="N85" s="20">
        <v>0</v>
      </c>
      <c r="O85" s="20">
        <v>0</v>
      </c>
      <c r="P85" s="20">
        <v>-0.148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68</v>
      </c>
      <c r="B86" s="19" t="s">
        <v>158</v>
      </c>
      <c r="C86" s="19">
        <v>2826.753</v>
      </c>
      <c r="D86" s="19">
        <v>3510.388</v>
      </c>
      <c r="E86" s="19">
        <v>0</v>
      </c>
      <c r="F86" s="19">
        <v>0</v>
      </c>
      <c r="G86" s="19">
        <v>0</v>
      </c>
      <c r="H86" s="19">
        <v>1</v>
      </c>
      <c r="I86" s="17">
        <v>8.832</v>
      </c>
      <c r="J86" s="17">
        <v>26.587</v>
      </c>
      <c r="K86" s="20">
        <v>4</v>
      </c>
      <c r="L86" s="20">
        <v>0</v>
      </c>
      <c r="M86" s="20">
        <v>0</v>
      </c>
      <c r="N86" s="20">
        <v>0</v>
      </c>
      <c r="O86" s="20">
        <v>0</v>
      </c>
      <c r="P86" s="20">
        <v>36.841</v>
      </c>
      <c r="Q86" s="20">
        <v>0</v>
      </c>
      <c r="R86" s="20">
        <v>1</v>
      </c>
      <c r="S86" s="21"/>
      <c r="T86" s="21"/>
      <c r="U86" s="21"/>
      <c r="V86" s="21"/>
      <c r="W86" s="21"/>
    </row>
    <row r="87" ht="16.5" spans="1:23">
      <c r="A87" s="19">
        <v>70</v>
      </c>
      <c r="B87" s="19" t="s">
        <v>159</v>
      </c>
      <c r="C87" s="19">
        <v>2490.446</v>
      </c>
      <c r="D87" s="19">
        <v>2758.537</v>
      </c>
      <c r="E87" s="19">
        <v>0</v>
      </c>
      <c r="F87" s="19">
        <v>0</v>
      </c>
      <c r="G87" s="19">
        <v>0</v>
      </c>
      <c r="H87" s="19">
        <v>1</v>
      </c>
      <c r="I87" s="17">
        <v>0.809</v>
      </c>
      <c r="J87" s="17">
        <v>10.449</v>
      </c>
      <c r="K87" s="20">
        <v>4</v>
      </c>
      <c r="L87" s="20">
        <v>0</v>
      </c>
      <c r="M87" s="20">
        <v>-1</v>
      </c>
      <c r="N87" s="20">
        <v>1</v>
      </c>
      <c r="O87" s="20">
        <v>0</v>
      </c>
      <c r="P87" s="20">
        <v>-0.098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71</v>
      </c>
      <c r="B88" s="19" t="s">
        <v>160</v>
      </c>
      <c r="C88" s="19">
        <v>3208.388</v>
      </c>
      <c r="D88" s="19">
        <v>4202.987</v>
      </c>
      <c r="E88" s="19">
        <v>0</v>
      </c>
      <c r="F88" s="19">
        <v>0</v>
      </c>
      <c r="G88" s="19">
        <v>0</v>
      </c>
      <c r="H88" s="19">
        <v>1</v>
      </c>
      <c r="I88" s="17">
        <v>6.384</v>
      </c>
      <c r="J88" s="17">
        <v>28.538</v>
      </c>
      <c r="K88" s="20">
        <v>4</v>
      </c>
      <c r="L88" s="20">
        <v>1</v>
      </c>
      <c r="M88" s="20">
        <v>0</v>
      </c>
      <c r="N88" s="20">
        <v>0</v>
      </c>
      <c r="O88" s="20">
        <v>0</v>
      </c>
      <c r="P88" s="20">
        <v>5.183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72</v>
      </c>
      <c r="B89" s="19" t="s">
        <v>161</v>
      </c>
      <c r="C89" s="19">
        <v>2666.555</v>
      </c>
      <c r="D89" s="19">
        <v>2964.739</v>
      </c>
      <c r="E89" s="19">
        <v>0</v>
      </c>
      <c r="F89" s="19">
        <v>0</v>
      </c>
      <c r="G89" s="19">
        <v>0</v>
      </c>
      <c r="H89" s="19">
        <v>1</v>
      </c>
      <c r="I89" s="17">
        <v>1.895</v>
      </c>
      <c r="J89" s="17">
        <v>11.762</v>
      </c>
      <c r="K89" s="20">
        <v>4</v>
      </c>
      <c r="L89" s="20">
        <v>0</v>
      </c>
      <c r="M89" s="20">
        <v>-1</v>
      </c>
      <c r="N89" s="20">
        <v>1</v>
      </c>
      <c r="O89" s="20">
        <v>0</v>
      </c>
      <c r="P89" s="20">
        <v>0.487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77</v>
      </c>
      <c r="B90" s="19" t="s">
        <v>162</v>
      </c>
      <c r="C90" s="19">
        <v>4262.921</v>
      </c>
      <c r="D90" s="19">
        <v>5903.389</v>
      </c>
      <c r="E90" s="19">
        <v>0</v>
      </c>
      <c r="F90" s="19">
        <v>0</v>
      </c>
      <c r="G90" s="19">
        <v>0</v>
      </c>
      <c r="H90" s="19">
        <v>1</v>
      </c>
      <c r="I90" s="17">
        <v>8.421</v>
      </c>
      <c r="J90" s="17">
        <v>33.869</v>
      </c>
      <c r="K90" s="20">
        <v>3</v>
      </c>
      <c r="L90" s="20">
        <v>0</v>
      </c>
      <c r="M90" s="20">
        <v>0</v>
      </c>
      <c r="N90" s="20">
        <v>-1</v>
      </c>
      <c r="O90" s="20">
        <v>0</v>
      </c>
      <c r="P90" s="20">
        <v>0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79</v>
      </c>
      <c r="B91" s="19" t="s">
        <v>163</v>
      </c>
      <c r="C91" s="19">
        <v>2350.209</v>
      </c>
      <c r="D91" s="19">
        <v>2550.28</v>
      </c>
      <c r="E91" s="19">
        <v>0</v>
      </c>
      <c r="F91" s="19">
        <v>0</v>
      </c>
      <c r="G91" s="19">
        <v>0</v>
      </c>
      <c r="H91" s="19">
        <v>1</v>
      </c>
      <c r="I91" s="17">
        <v>4.612</v>
      </c>
      <c r="J91" s="17">
        <v>12.096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14.923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90</v>
      </c>
      <c r="B92" s="19" t="s">
        <v>164</v>
      </c>
      <c r="C92" s="19">
        <v>1235.246</v>
      </c>
      <c r="D92" s="19">
        <v>1412.276</v>
      </c>
      <c r="E92" s="19">
        <v>0</v>
      </c>
      <c r="F92" s="19">
        <v>0</v>
      </c>
      <c r="G92" s="19">
        <v>0</v>
      </c>
      <c r="H92" s="19">
        <v>1</v>
      </c>
      <c r="I92" s="17">
        <v>2.876</v>
      </c>
      <c r="J92" s="17">
        <v>15.05</v>
      </c>
      <c r="K92" s="20">
        <v>3</v>
      </c>
      <c r="L92" s="20">
        <v>0</v>
      </c>
      <c r="M92" s="20">
        <v>0</v>
      </c>
      <c r="N92" s="20">
        <v>0</v>
      </c>
      <c r="O92" s="20">
        <v>0</v>
      </c>
      <c r="P92" s="20">
        <v>-1.203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92</v>
      </c>
      <c r="B93" s="19" t="s">
        <v>165</v>
      </c>
      <c r="C93" s="19">
        <v>3429.488</v>
      </c>
      <c r="D93" s="19">
        <v>4225.579</v>
      </c>
      <c r="E93" s="19">
        <v>0</v>
      </c>
      <c r="F93" s="19">
        <v>0</v>
      </c>
      <c r="G93" s="19">
        <v>0</v>
      </c>
      <c r="H93" s="19">
        <v>1</v>
      </c>
      <c r="I93" s="17">
        <v>7.356</v>
      </c>
      <c r="J93" s="17">
        <v>24.81</v>
      </c>
      <c r="K93" s="20">
        <v>4</v>
      </c>
      <c r="L93" s="20">
        <v>1</v>
      </c>
      <c r="M93" s="20">
        <v>-1</v>
      </c>
      <c r="N93" s="20">
        <v>1</v>
      </c>
      <c r="O93" s="20">
        <v>0</v>
      </c>
      <c r="P93" s="20">
        <v>-2.79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93</v>
      </c>
      <c r="B94" s="19" t="s">
        <v>166</v>
      </c>
      <c r="C94" s="19">
        <v>10958.395</v>
      </c>
      <c r="D94" s="19">
        <v>12165.645</v>
      </c>
      <c r="E94" s="19">
        <v>0</v>
      </c>
      <c r="F94" s="19">
        <v>0</v>
      </c>
      <c r="G94" s="19">
        <v>0</v>
      </c>
      <c r="H94" s="19">
        <v>1</v>
      </c>
      <c r="I94" s="17">
        <v>2.312</v>
      </c>
      <c r="J94" s="17">
        <v>12.006</v>
      </c>
      <c r="K94" s="20">
        <v>3</v>
      </c>
      <c r="L94" s="20">
        <v>0</v>
      </c>
      <c r="M94" s="20">
        <v>0</v>
      </c>
      <c r="N94" s="20">
        <v>0</v>
      </c>
      <c r="O94" s="20">
        <v>0</v>
      </c>
      <c r="P94" s="20">
        <v>14.496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94</v>
      </c>
      <c r="B95" s="19" t="s">
        <v>167</v>
      </c>
      <c r="C95" s="19">
        <v>3105.702</v>
      </c>
      <c r="D95" s="19">
        <v>3868.462</v>
      </c>
      <c r="E95" s="19">
        <v>0</v>
      </c>
      <c r="F95" s="19">
        <v>0</v>
      </c>
      <c r="G95" s="19">
        <v>0</v>
      </c>
      <c r="H95" s="19">
        <v>1</v>
      </c>
      <c r="I95" s="17">
        <v>10.103</v>
      </c>
      <c r="J95" s="17">
        <v>27.828</v>
      </c>
      <c r="K95" s="20">
        <v>4</v>
      </c>
      <c r="L95" s="20">
        <v>1</v>
      </c>
      <c r="M95" s="20">
        <v>0</v>
      </c>
      <c r="N95" s="20">
        <v>0</v>
      </c>
      <c r="O95" s="20">
        <v>0</v>
      </c>
      <c r="P95" s="20">
        <v>9.564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95</v>
      </c>
      <c r="B96" s="19" t="s">
        <v>168</v>
      </c>
      <c r="C96" s="19">
        <v>2892.582</v>
      </c>
      <c r="D96" s="19">
        <v>3707.937</v>
      </c>
      <c r="E96" s="19">
        <v>0</v>
      </c>
      <c r="F96" s="19">
        <v>0</v>
      </c>
      <c r="G96" s="19">
        <v>0</v>
      </c>
      <c r="H96" s="19">
        <v>1</v>
      </c>
      <c r="I96" s="17">
        <v>7.302</v>
      </c>
      <c r="J96" s="17">
        <v>27.686</v>
      </c>
      <c r="K96" s="20">
        <v>3</v>
      </c>
      <c r="L96" s="20">
        <v>0</v>
      </c>
      <c r="M96" s="20">
        <v>0</v>
      </c>
      <c r="N96" s="20">
        <v>0</v>
      </c>
      <c r="O96" s="20">
        <v>0</v>
      </c>
      <c r="P96" s="20">
        <v>8.601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97</v>
      </c>
      <c r="B97" s="19" t="s">
        <v>169</v>
      </c>
      <c r="C97" s="19">
        <v>8275.087</v>
      </c>
      <c r="D97" s="19">
        <v>10777.667</v>
      </c>
      <c r="E97" s="19">
        <v>0</v>
      </c>
      <c r="F97" s="19">
        <v>0</v>
      </c>
      <c r="G97" s="19">
        <v>0</v>
      </c>
      <c r="H97" s="19">
        <v>1</v>
      </c>
      <c r="I97" s="17">
        <v>7.788</v>
      </c>
      <c r="J97" s="17">
        <v>29.2</v>
      </c>
      <c r="K97" s="20">
        <v>2</v>
      </c>
      <c r="L97" s="20">
        <v>0</v>
      </c>
      <c r="M97" s="20">
        <v>0</v>
      </c>
      <c r="N97" s="20">
        <v>-1</v>
      </c>
      <c r="O97" s="20">
        <v>0</v>
      </c>
      <c r="P97" s="20">
        <v>-5.937</v>
      </c>
      <c r="Q97" s="20">
        <v>-1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99</v>
      </c>
      <c r="B98" s="19" t="s">
        <v>170</v>
      </c>
      <c r="C98" s="19">
        <v>7788.139</v>
      </c>
      <c r="D98" s="19">
        <v>8934.684</v>
      </c>
      <c r="E98" s="19">
        <v>0</v>
      </c>
      <c r="F98" s="19">
        <v>0</v>
      </c>
      <c r="G98" s="19">
        <v>0</v>
      </c>
      <c r="H98" s="19">
        <v>1</v>
      </c>
      <c r="I98" s="17">
        <v>2.326</v>
      </c>
      <c r="J98" s="17">
        <v>14.86</v>
      </c>
      <c r="K98" s="20">
        <v>3</v>
      </c>
      <c r="L98" s="20">
        <v>0</v>
      </c>
      <c r="M98" s="20">
        <v>0</v>
      </c>
      <c r="N98" s="20">
        <v>0</v>
      </c>
      <c r="O98" s="20">
        <v>0</v>
      </c>
      <c r="P98" s="20">
        <v>3.51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100</v>
      </c>
      <c r="B99" s="19" t="s">
        <v>171</v>
      </c>
      <c r="C99" s="19">
        <v>5740.388</v>
      </c>
      <c r="D99" s="19">
        <v>6202.456</v>
      </c>
      <c r="E99" s="19">
        <v>0</v>
      </c>
      <c r="F99" s="19">
        <v>0</v>
      </c>
      <c r="G99" s="19">
        <v>0</v>
      </c>
      <c r="H99" s="19">
        <v>1</v>
      </c>
      <c r="I99" s="17">
        <v>1.175</v>
      </c>
      <c r="J99" s="17">
        <v>8.537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-1.219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101</v>
      </c>
      <c r="B100" s="19" t="s">
        <v>172</v>
      </c>
      <c r="C100" s="19">
        <v>248.458</v>
      </c>
      <c r="D100" s="19">
        <v>249.909</v>
      </c>
      <c r="E100" s="19">
        <v>0</v>
      </c>
      <c r="F100" s="19">
        <v>0</v>
      </c>
      <c r="G100" s="19">
        <v>0</v>
      </c>
      <c r="H100" s="19">
        <v>1</v>
      </c>
      <c r="I100" s="17">
        <v>0.267</v>
      </c>
      <c r="J100" s="17">
        <v>0.846</v>
      </c>
      <c r="K100" s="20">
        <v>4</v>
      </c>
      <c r="L100" s="20">
        <v>1</v>
      </c>
      <c r="M100" s="20">
        <v>0</v>
      </c>
      <c r="N100" s="20">
        <v>0</v>
      </c>
      <c r="O100" s="20">
        <v>0</v>
      </c>
      <c r="P100" s="20">
        <v>30.749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102</v>
      </c>
      <c r="B101" s="19" t="s">
        <v>173</v>
      </c>
      <c r="C101" s="19">
        <v>5535.668</v>
      </c>
      <c r="D101" s="19">
        <v>6796.385</v>
      </c>
      <c r="E101" s="19">
        <v>0</v>
      </c>
      <c r="F101" s="19">
        <v>0</v>
      </c>
      <c r="G101" s="19">
        <v>0</v>
      </c>
      <c r="H101" s="19">
        <v>1</v>
      </c>
      <c r="I101" s="17">
        <v>8.292</v>
      </c>
      <c r="J101" s="17">
        <v>25.304</v>
      </c>
      <c r="K101" s="20">
        <v>3</v>
      </c>
      <c r="L101" s="20">
        <v>1</v>
      </c>
      <c r="M101" s="20">
        <v>0</v>
      </c>
      <c r="N101" s="20">
        <v>0</v>
      </c>
      <c r="O101" s="20">
        <v>0</v>
      </c>
      <c r="P101" s="20">
        <v>18.545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106</v>
      </c>
      <c r="B102" s="19" t="s">
        <v>174</v>
      </c>
      <c r="C102" s="19">
        <v>4637.664</v>
      </c>
      <c r="D102" s="19">
        <v>5531.121</v>
      </c>
      <c r="E102" s="19">
        <v>0</v>
      </c>
      <c r="F102" s="19">
        <v>0</v>
      </c>
      <c r="G102" s="19">
        <v>0</v>
      </c>
      <c r="H102" s="19">
        <v>1</v>
      </c>
      <c r="I102" s="17">
        <v>3.994</v>
      </c>
      <c r="J102" s="17">
        <v>19.502</v>
      </c>
      <c r="K102" s="20">
        <v>4</v>
      </c>
      <c r="L102" s="20">
        <v>2</v>
      </c>
      <c r="M102" s="20">
        <v>0</v>
      </c>
      <c r="N102" s="20">
        <v>0</v>
      </c>
      <c r="O102" s="20">
        <v>0</v>
      </c>
      <c r="P102" s="20">
        <v>3.108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111</v>
      </c>
      <c r="B103" s="19" t="s">
        <v>175</v>
      </c>
      <c r="C103" s="19">
        <v>7874.098</v>
      </c>
      <c r="D103" s="19">
        <v>10039.321</v>
      </c>
      <c r="E103" s="19">
        <v>0</v>
      </c>
      <c r="F103" s="19">
        <v>0</v>
      </c>
      <c r="G103" s="19">
        <v>0</v>
      </c>
      <c r="H103" s="19">
        <v>1</v>
      </c>
      <c r="I103" s="17">
        <v>2.568</v>
      </c>
      <c r="J103" s="17">
        <v>23.581</v>
      </c>
      <c r="K103" s="20">
        <v>4</v>
      </c>
      <c r="L103" s="20">
        <v>0</v>
      </c>
      <c r="M103" s="20">
        <v>0</v>
      </c>
      <c r="N103" s="20">
        <v>0</v>
      </c>
      <c r="O103" s="20">
        <v>0</v>
      </c>
      <c r="P103" s="20">
        <v>0.08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113</v>
      </c>
      <c r="B104" s="19" t="s">
        <v>176</v>
      </c>
      <c r="C104" s="19">
        <v>2544.239</v>
      </c>
      <c r="D104" s="19">
        <v>2951.723</v>
      </c>
      <c r="E104" s="19">
        <v>0</v>
      </c>
      <c r="F104" s="19">
        <v>0</v>
      </c>
      <c r="G104" s="19">
        <v>0</v>
      </c>
      <c r="H104" s="19">
        <v>1</v>
      </c>
      <c r="I104" s="17">
        <v>6.831</v>
      </c>
      <c r="J104" s="17">
        <v>19.693</v>
      </c>
      <c r="K104" s="20">
        <v>4</v>
      </c>
      <c r="L104" s="20">
        <v>0</v>
      </c>
      <c r="M104" s="20">
        <v>0</v>
      </c>
      <c r="N104" s="20">
        <v>0</v>
      </c>
      <c r="O104" s="20">
        <v>0</v>
      </c>
      <c r="P104" s="20">
        <v>10.261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114</v>
      </c>
      <c r="B105" s="19" t="s">
        <v>177</v>
      </c>
      <c r="C105" s="19">
        <v>1131.207</v>
      </c>
      <c r="D105" s="19">
        <v>1239.644</v>
      </c>
      <c r="E105" s="19">
        <v>0</v>
      </c>
      <c r="F105" s="19">
        <v>0</v>
      </c>
      <c r="G105" s="19">
        <v>0</v>
      </c>
      <c r="H105" s="19">
        <v>1</v>
      </c>
      <c r="I105" s="17">
        <v>1.717</v>
      </c>
      <c r="J105" s="17">
        <v>10.314</v>
      </c>
      <c r="K105" s="20">
        <v>1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1</v>
      </c>
      <c r="S105" s="21"/>
      <c r="T105" s="21"/>
      <c r="U105" s="21"/>
      <c r="V105" s="21"/>
      <c r="W105" s="21"/>
    </row>
    <row r="106" ht="16.5" spans="1:23">
      <c r="A106" s="19">
        <v>115</v>
      </c>
      <c r="B106" s="19" t="s">
        <v>178</v>
      </c>
      <c r="C106" s="19">
        <v>7273.52</v>
      </c>
      <c r="D106" s="19">
        <v>8506.029</v>
      </c>
      <c r="E106" s="19">
        <v>0</v>
      </c>
      <c r="F106" s="19">
        <v>0</v>
      </c>
      <c r="G106" s="19">
        <v>0</v>
      </c>
      <c r="H106" s="19">
        <v>1</v>
      </c>
      <c r="I106" s="17">
        <v>2.027</v>
      </c>
      <c r="J106" s="17">
        <v>16.223</v>
      </c>
      <c r="K106" s="20">
        <v>4</v>
      </c>
      <c r="L106" s="20">
        <v>0</v>
      </c>
      <c r="M106" s="20">
        <v>0</v>
      </c>
      <c r="N106" s="20">
        <v>0</v>
      </c>
      <c r="O106" s="20">
        <v>0</v>
      </c>
      <c r="P106" s="20">
        <v>9.497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116</v>
      </c>
      <c r="B107" s="19" t="s">
        <v>179</v>
      </c>
      <c r="C107" s="19">
        <v>197.646</v>
      </c>
      <c r="D107" s="19">
        <v>198.534</v>
      </c>
      <c r="E107" s="19">
        <v>0</v>
      </c>
      <c r="F107" s="19">
        <v>0</v>
      </c>
      <c r="G107" s="19">
        <v>0</v>
      </c>
      <c r="H107" s="19">
        <v>1</v>
      </c>
      <c r="I107" s="17">
        <v>0.03</v>
      </c>
      <c r="J107" s="17">
        <v>0.477</v>
      </c>
      <c r="K107" s="20">
        <v>4</v>
      </c>
      <c r="L107" s="20">
        <v>1</v>
      </c>
      <c r="M107" s="20">
        <v>0</v>
      </c>
      <c r="N107" s="20">
        <v>1</v>
      </c>
      <c r="O107" s="20">
        <v>0</v>
      </c>
      <c r="P107" s="20">
        <v>3.474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117</v>
      </c>
      <c r="B108" s="19" t="s">
        <v>180</v>
      </c>
      <c r="C108" s="19">
        <v>3541.162</v>
      </c>
      <c r="D108" s="19">
        <v>4258.79</v>
      </c>
      <c r="E108" s="19">
        <v>0</v>
      </c>
      <c r="F108" s="19">
        <v>0</v>
      </c>
      <c r="G108" s="19">
        <v>0</v>
      </c>
      <c r="H108" s="19">
        <v>1</v>
      </c>
      <c r="I108" s="17">
        <v>1.686</v>
      </c>
      <c r="J108" s="17">
        <v>18.253</v>
      </c>
      <c r="K108" s="20">
        <v>3</v>
      </c>
      <c r="L108" s="20">
        <v>0</v>
      </c>
      <c r="M108" s="20">
        <v>0</v>
      </c>
      <c r="N108" s="20">
        <v>0</v>
      </c>
      <c r="O108" s="20">
        <v>0</v>
      </c>
      <c r="P108" s="20">
        <v>9.146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118</v>
      </c>
      <c r="B109" s="19" t="s">
        <v>181</v>
      </c>
      <c r="C109" s="19">
        <v>8904.937</v>
      </c>
      <c r="D109" s="19">
        <v>9853.368</v>
      </c>
      <c r="E109" s="19">
        <v>0</v>
      </c>
      <c r="F109" s="19">
        <v>0</v>
      </c>
      <c r="G109" s="19">
        <v>0</v>
      </c>
      <c r="H109" s="19">
        <v>1</v>
      </c>
      <c r="I109" s="17">
        <v>2.652</v>
      </c>
      <c r="J109" s="17">
        <v>12.022</v>
      </c>
      <c r="K109" s="20">
        <v>4</v>
      </c>
      <c r="L109" s="20">
        <v>1</v>
      </c>
      <c r="M109" s="20">
        <v>0</v>
      </c>
      <c r="N109" s="20">
        <v>0</v>
      </c>
      <c r="O109" s="20">
        <v>0</v>
      </c>
      <c r="P109" s="20">
        <v>8.317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119</v>
      </c>
      <c r="B110" s="19" t="s">
        <v>182</v>
      </c>
      <c r="C110" s="19">
        <v>3553.685</v>
      </c>
      <c r="D110" s="19">
        <v>4309.172</v>
      </c>
      <c r="E110" s="19">
        <v>0</v>
      </c>
      <c r="F110" s="19">
        <v>0</v>
      </c>
      <c r="G110" s="19">
        <v>0</v>
      </c>
      <c r="H110" s="19">
        <v>1</v>
      </c>
      <c r="I110" s="17">
        <v>1.53</v>
      </c>
      <c r="J110" s="17">
        <v>18.794</v>
      </c>
      <c r="K110" s="20">
        <v>2</v>
      </c>
      <c r="L110" s="20">
        <v>0</v>
      </c>
      <c r="M110" s="20">
        <v>0</v>
      </c>
      <c r="N110" s="20">
        <v>0</v>
      </c>
      <c r="O110" s="20">
        <v>0</v>
      </c>
      <c r="P110" s="20">
        <v>4.458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120</v>
      </c>
      <c r="B111" s="19" t="s">
        <v>183</v>
      </c>
      <c r="C111" s="19">
        <v>8253.322</v>
      </c>
      <c r="D111" s="19">
        <v>9390.761</v>
      </c>
      <c r="E111" s="19">
        <v>0</v>
      </c>
      <c r="F111" s="19">
        <v>0</v>
      </c>
      <c r="G111" s="19">
        <v>0</v>
      </c>
      <c r="H111" s="19">
        <v>1</v>
      </c>
      <c r="I111" s="17">
        <v>2.71</v>
      </c>
      <c r="J111" s="17">
        <v>14.494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-0.43</v>
      </c>
      <c r="Q111" s="20">
        <v>0</v>
      </c>
      <c r="R111" s="20">
        <v>-1</v>
      </c>
      <c r="S111" s="21"/>
      <c r="T111" s="21"/>
      <c r="U111" s="21"/>
      <c r="V111" s="21"/>
      <c r="W111" s="21"/>
    </row>
    <row r="112" ht="16.5" spans="1:23">
      <c r="A112" s="19">
        <v>123</v>
      </c>
      <c r="B112" s="19" t="s">
        <v>184</v>
      </c>
      <c r="C112" s="19">
        <v>5658.799</v>
      </c>
      <c r="D112" s="19">
        <v>6920.523</v>
      </c>
      <c r="E112" s="19">
        <v>0</v>
      </c>
      <c r="F112" s="19">
        <v>0</v>
      </c>
      <c r="G112" s="19">
        <v>0</v>
      </c>
      <c r="H112" s="19">
        <v>1</v>
      </c>
      <c r="I112" s="17">
        <v>5.294</v>
      </c>
      <c r="J112" s="17">
        <v>22.561</v>
      </c>
      <c r="K112" s="20">
        <v>4</v>
      </c>
      <c r="L112" s="20">
        <v>0</v>
      </c>
      <c r="M112" s="20">
        <v>0</v>
      </c>
      <c r="N112" s="20">
        <v>1</v>
      </c>
      <c r="O112" s="20">
        <v>0</v>
      </c>
      <c r="P112" s="20">
        <v>11.644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128</v>
      </c>
      <c r="B113" s="19" t="s">
        <v>185</v>
      </c>
      <c r="C113" s="19">
        <v>7849.313</v>
      </c>
      <c r="D113" s="19">
        <v>8898.013</v>
      </c>
      <c r="E113" s="19">
        <v>0</v>
      </c>
      <c r="F113" s="19">
        <v>0</v>
      </c>
      <c r="G113" s="19">
        <v>0</v>
      </c>
      <c r="H113" s="19">
        <v>1</v>
      </c>
      <c r="I113" s="17">
        <v>2.704</v>
      </c>
      <c r="J113" s="17">
        <v>14.171</v>
      </c>
      <c r="K113" s="20">
        <v>4</v>
      </c>
      <c r="L113" s="20">
        <v>0</v>
      </c>
      <c r="M113" s="20">
        <v>-1</v>
      </c>
      <c r="N113" s="20">
        <v>1</v>
      </c>
      <c r="O113" s="20">
        <v>0</v>
      </c>
      <c r="P113" s="20">
        <v>0.727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130</v>
      </c>
      <c r="B114" s="19" t="s">
        <v>186</v>
      </c>
      <c r="C114" s="19">
        <v>12240.609</v>
      </c>
      <c r="D114" s="19">
        <v>13372.94</v>
      </c>
      <c r="E114" s="19">
        <v>0</v>
      </c>
      <c r="F114" s="19">
        <v>0</v>
      </c>
      <c r="G114" s="19">
        <v>0</v>
      </c>
      <c r="H114" s="19">
        <v>1</v>
      </c>
      <c r="I114" s="17">
        <v>1.462</v>
      </c>
      <c r="J114" s="17">
        <v>9.805</v>
      </c>
      <c r="K114" s="20">
        <v>4</v>
      </c>
      <c r="L114" s="20">
        <v>0</v>
      </c>
      <c r="M114" s="20">
        <v>0</v>
      </c>
      <c r="N114" s="20">
        <v>0</v>
      </c>
      <c r="O114" s="20">
        <v>0</v>
      </c>
      <c r="P114" s="20">
        <v>1.779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132</v>
      </c>
      <c r="B115" s="19" t="s">
        <v>187</v>
      </c>
      <c r="C115" s="19">
        <v>5109.658</v>
      </c>
      <c r="D115" s="19">
        <v>5942.708</v>
      </c>
      <c r="E115" s="19">
        <v>0</v>
      </c>
      <c r="F115" s="19">
        <v>0</v>
      </c>
      <c r="G115" s="19">
        <v>0</v>
      </c>
      <c r="H115" s="19">
        <v>1</v>
      </c>
      <c r="I115" s="17">
        <v>1.759</v>
      </c>
      <c r="J115" s="17">
        <v>15.53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6.881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133</v>
      </c>
      <c r="B116" s="19" t="s">
        <v>188</v>
      </c>
      <c r="C116" s="19">
        <v>5163.32</v>
      </c>
      <c r="D116" s="19">
        <v>6495.943</v>
      </c>
      <c r="E116" s="19">
        <v>0</v>
      </c>
      <c r="F116" s="19">
        <v>0</v>
      </c>
      <c r="G116" s="19">
        <v>0</v>
      </c>
      <c r="H116" s="19">
        <v>1</v>
      </c>
      <c r="I116" s="17">
        <v>2.855</v>
      </c>
      <c r="J116" s="17">
        <v>22.784</v>
      </c>
      <c r="K116" s="20">
        <v>4</v>
      </c>
      <c r="L116" s="20">
        <v>0</v>
      </c>
      <c r="M116" s="20">
        <v>-1</v>
      </c>
      <c r="N116" s="20">
        <v>1</v>
      </c>
      <c r="O116" s="20">
        <v>0</v>
      </c>
      <c r="P116" s="20">
        <v>-0.352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137</v>
      </c>
      <c r="B117" s="19" t="s">
        <v>189</v>
      </c>
      <c r="C117" s="19">
        <v>4538.448</v>
      </c>
      <c r="D117" s="19">
        <v>5868.513</v>
      </c>
      <c r="E117" s="19">
        <v>0</v>
      </c>
      <c r="F117" s="19">
        <v>0</v>
      </c>
      <c r="G117" s="19">
        <v>0</v>
      </c>
      <c r="H117" s="19">
        <v>1</v>
      </c>
      <c r="I117" s="17">
        <v>1.807</v>
      </c>
      <c r="J117" s="17">
        <v>24.062</v>
      </c>
      <c r="K117" s="20">
        <v>4</v>
      </c>
      <c r="L117" s="20">
        <v>0</v>
      </c>
      <c r="M117" s="20">
        <v>-1</v>
      </c>
      <c r="N117" s="20">
        <v>0</v>
      </c>
      <c r="O117" s="20">
        <v>0</v>
      </c>
      <c r="P117" s="20">
        <v>-0.831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138</v>
      </c>
      <c r="B118" s="19" t="s">
        <v>190</v>
      </c>
      <c r="C118" s="19">
        <v>7319.559</v>
      </c>
      <c r="D118" s="19">
        <v>8129.811</v>
      </c>
      <c r="E118" s="19">
        <v>0</v>
      </c>
      <c r="F118" s="19">
        <v>0</v>
      </c>
      <c r="G118" s="19">
        <v>0</v>
      </c>
      <c r="H118" s="19">
        <v>1</v>
      </c>
      <c r="I118" s="17">
        <v>2.301</v>
      </c>
      <c r="J118" s="17">
        <v>12.038</v>
      </c>
      <c r="K118" s="20">
        <v>2</v>
      </c>
      <c r="L118" s="20">
        <v>2</v>
      </c>
      <c r="M118" s="20">
        <v>0</v>
      </c>
      <c r="N118" s="20">
        <v>0</v>
      </c>
      <c r="O118" s="20">
        <v>0</v>
      </c>
      <c r="P118" s="20">
        <v>13.284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142</v>
      </c>
      <c r="B119" s="19" t="s">
        <v>191</v>
      </c>
      <c r="C119" s="19">
        <v>8529.508</v>
      </c>
      <c r="D119" s="19">
        <v>9555.094</v>
      </c>
      <c r="E119" s="19">
        <v>0</v>
      </c>
      <c r="F119" s="19">
        <v>0</v>
      </c>
      <c r="G119" s="19">
        <v>0</v>
      </c>
      <c r="H119" s="19">
        <v>1</v>
      </c>
      <c r="I119" s="17">
        <v>3.327</v>
      </c>
      <c r="J119" s="17">
        <v>13.703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9.596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145</v>
      </c>
      <c r="B120" s="19" t="s">
        <v>192</v>
      </c>
      <c r="C120" s="19">
        <v>5470.175</v>
      </c>
      <c r="D120" s="19">
        <v>7035.503</v>
      </c>
      <c r="E120" s="19">
        <v>0</v>
      </c>
      <c r="F120" s="19">
        <v>0</v>
      </c>
      <c r="G120" s="19">
        <v>0</v>
      </c>
      <c r="H120" s="19">
        <v>1</v>
      </c>
      <c r="I120" s="17">
        <v>9.733</v>
      </c>
      <c r="J120" s="17">
        <v>29.816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23.084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146</v>
      </c>
      <c r="B121" s="19" t="s">
        <v>193</v>
      </c>
      <c r="C121" s="19">
        <v>6164.335</v>
      </c>
      <c r="D121" s="19">
        <v>7361.468</v>
      </c>
      <c r="E121" s="19">
        <v>0</v>
      </c>
      <c r="F121" s="19">
        <v>0</v>
      </c>
      <c r="G121" s="19">
        <v>0</v>
      </c>
      <c r="H121" s="19">
        <v>1</v>
      </c>
      <c r="I121" s="17">
        <v>4.415</v>
      </c>
      <c r="J121" s="17">
        <v>19.959</v>
      </c>
      <c r="K121" s="20">
        <v>4</v>
      </c>
      <c r="L121" s="20">
        <v>1</v>
      </c>
      <c r="M121" s="20">
        <v>-1</v>
      </c>
      <c r="N121" s="20">
        <v>1</v>
      </c>
      <c r="O121" s="20">
        <v>0</v>
      </c>
      <c r="P121" s="20">
        <v>-1.087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153</v>
      </c>
      <c r="B122" s="19" t="s">
        <v>194</v>
      </c>
      <c r="C122" s="19">
        <v>2930.8</v>
      </c>
      <c r="D122" s="19">
        <v>3185.148</v>
      </c>
      <c r="E122" s="19">
        <v>0</v>
      </c>
      <c r="F122" s="19">
        <v>0</v>
      </c>
      <c r="G122" s="19">
        <v>0</v>
      </c>
      <c r="H122" s="19">
        <v>1</v>
      </c>
      <c r="I122" s="17">
        <v>0.411</v>
      </c>
      <c r="J122" s="17">
        <v>8.363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9.211</v>
      </c>
      <c r="Q122" s="20">
        <v>0</v>
      </c>
      <c r="R122" s="20">
        <v>1</v>
      </c>
      <c r="S122" s="21"/>
      <c r="T122" s="21"/>
      <c r="U122" s="21"/>
      <c r="V122" s="21"/>
      <c r="W122" s="21"/>
    </row>
    <row r="123" ht="16.5" spans="1:23">
      <c r="A123" s="19">
        <v>155</v>
      </c>
      <c r="B123" s="19" t="s">
        <v>195</v>
      </c>
      <c r="C123" s="19">
        <v>2898.7</v>
      </c>
      <c r="D123" s="19">
        <v>3236.63</v>
      </c>
      <c r="E123" s="19">
        <v>0</v>
      </c>
      <c r="F123" s="19">
        <v>0</v>
      </c>
      <c r="G123" s="19">
        <v>0</v>
      </c>
      <c r="H123" s="19">
        <v>1</v>
      </c>
      <c r="I123" s="17">
        <v>3.774</v>
      </c>
      <c r="J123" s="17">
        <v>13.82</v>
      </c>
      <c r="K123" s="20">
        <v>4</v>
      </c>
      <c r="L123" s="20">
        <v>0</v>
      </c>
      <c r="M123" s="20">
        <v>0</v>
      </c>
      <c r="N123" s="20">
        <v>0</v>
      </c>
      <c r="O123" s="20">
        <v>0</v>
      </c>
      <c r="P123" s="20">
        <v>27.674</v>
      </c>
      <c r="Q123" s="20">
        <v>0</v>
      </c>
      <c r="R123" s="20">
        <v>-1</v>
      </c>
      <c r="S123" s="21"/>
      <c r="T123" s="21"/>
      <c r="U123" s="21"/>
      <c r="V123" s="21"/>
      <c r="W123" s="21"/>
    </row>
    <row r="124" ht="16.5" spans="1:23">
      <c r="A124" s="19">
        <v>158</v>
      </c>
      <c r="B124" s="19" t="s">
        <v>196</v>
      </c>
      <c r="C124" s="19">
        <v>1085.698</v>
      </c>
      <c r="D124" s="19">
        <v>1312.641</v>
      </c>
      <c r="E124" s="19">
        <v>0</v>
      </c>
      <c r="F124" s="19">
        <v>0</v>
      </c>
      <c r="G124" s="19">
        <v>0</v>
      </c>
      <c r="H124" s="19">
        <v>1</v>
      </c>
      <c r="I124" s="17">
        <v>1.589</v>
      </c>
      <c r="J124" s="17">
        <v>18.603</v>
      </c>
      <c r="K124" s="20">
        <v>3</v>
      </c>
      <c r="L124" s="20">
        <v>0</v>
      </c>
      <c r="M124" s="20">
        <v>0</v>
      </c>
      <c r="N124" s="20">
        <v>0</v>
      </c>
      <c r="O124" s="20">
        <v>0</v>
      </c>
      <c r="P124" s="20">
        <v>12.822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159</v>
      </c>
      <c r="B125" s="19" t="s">
        <v>197</v>
      </c>
      <c r="C125" s="19">
        <v>3142.396</v>
      </c>
      <c r="D125" s="19">
        <v>3583.417</v>
      </c>
      <c r="E125" s="19">
        <v>0</v>
      </c>
      <c r="F125" s="19">
        <v>0</v>
      </c>
      <c r="G125" s="19">
        <v>0</v>
      </c>
      <c r="H125" s="19">
        <v>1</v>
      </c>
      <c r="I125" s="17">
        <v>2.965</v>
      </c>
      <c r="J125" s="17">
        <v>14.907</v>
      </c>
      <c r="K125" s="20">
        <v>4</v>
      </c>
      <c r="L125" s="20">
        <v>0</v>
      </c>
      <c r="M125" s="20">
        <v>0</v>
      </c>
      <c r="N125" s="20">
        <v>0</v>
      </c>
      <c r="O125" s="20">
        <v>0</v>
      </c>
      <c r="P125" s="20">
        <v>-4.71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160</v>
      </c>
      <c r="B126" s="19" t="s">
        <v>198</v>
      </c>
      <c r="C126" s="19">
        <v>1762.392</v>
      </c>
      <c r="D126" s="19">
        <v>2008.557</v>
      </c>
      <c r="E126" s="19">
        <v>0</v>
      </c>
      <c r="F126" s="19">
        <v>0</v>
      </c>
      <c r="G126" s="19">
        <v>0</v>
      </c>
      <c r="H126" s="19">
        <v>1</v>
      </c>
      <c r="I126" s="17">
        <v>4.328</v>
      </c>
      <c r="J126" s="17">
        <v>16.054</v>
      </c>
      <c r="K126" s="20">
        <v>4</v>
      </c>
      <c r="L126" s="20">
        <v>0</v>
      </c>
      <c r="M126" s="20">
        <v>0</v>
      </c>
      <c r="N126" s="20">
        <v>0</v>
      </c>
      <c r="O126" s="20">
        <v>0</v>
      </c>
      <c r="P126" s="20">
        <v>0.466</v>
      </c>
      <c r="Q126" s="20">
        <v>0</v>
      </c>
      <c r="R126" s="20">
        <v>1</v>
      </c>
      <c r="S126" s="21"/>
      <c r="T126" s="21"/>
      <c r="U126" s="21"/>
      <c r="V126" s="21"/>
      <c r="W126" s="21"/>
    </row>
    <row r="127" ht="16.5" spans="1:23">
      <c r="A127" s="19">
        <v>161</v>
      </c>
      <c r="B127" s="19" t="s">
        <v>199</v>
      </c>
      <c r="C127" s="19">
        <v>1425.812</v>
      </c>
      <c r="D127" s="19">
        <v>1711.588</v>
      </c>
      <c r="E127" s="19">
        <v>0</v>
      </c>
      <c r="F127" s="19">
        <v>0</v>
      </c>
      <c r="G127" s="19">
        <v>0</v>
      </c>
      <c r="H127" s="19">
        <v>1</v>
      </c>
      <c r="I127" s="17">
        <v>1.749</v>
      </c>
      <c r="J127" s="17">
        <v>18.154</v>
      </c>
      <c r="K127" s="20">
        <v>3</v>
      </c>
      <c r="L127" s="20">
        <v>0</v>
      </c>
      <c r="M127" s="20">
        <v>0</v>
      </c>
      <c r="N127" s="20">
        <v>0</v>
      </c>
      <c r="O127" s="20">
        <v>0</v>
      </c>
      <c r="P127" s="20">
        <v>7.513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170</v>
      </c>
      <c r="B128" s="19" t="s">
        <v>200</v>
      </c>
      <c r="C128" s="19">
        <v>5361.569</v>
      </c>
      <c r="D128" s="19">
        <v>6110.74</v>
      </c>
      <c r="E128" s="19">
        <v>0</v>
      </c>
      <c r="F128" s="19">
        <v>0</v>
      </c>
      <c r="G128" s="19">
        <v>0</v>
      </c>
      <c r="H128" s="19">
        <v>1</v>
      </c>
      <c r="I128" s="17">
        <v>3.655</v>
      </c>
      <c r="J128" s="17">
        <v>15.467</v>
      </c>
      <c r="K128" s="20">
        <v>4</v>
      </c>
      <c r="L128" s="20">
        <v>1</v>
      </c>
      <c r="M128" s="20">
        <v>0</v>
      </c>
      <c r="N128" s="20">
        <v>0</v>
      </c>
      <c r="O128" s="20">
        <v>0</v>
      </c>
      <c r="P128" s="20">
        <v>10.755</v>
      </c>
      <c r="Q128" s="20">
        <v>0</v>
      </c>
      <c r="R128" s="20">
        <v>1</v>
      </c>
      <c r="S128" s="21"/>
      <c r="T128" s="21"/>
      <c r="U128" s="21"/>
      <c r="V128" s="21"/>
      <c r="W128" s="21"/>
    </row>
    <row r="129" ht="16.5" spans="1:23">
      <c r="A129" s="19">
        <v>171</v>
      </c>
      <c r="B129" s="19" t="s">
        <v>201</v>
      </c>
      <c r="C129" s="19">
        <v>1213.864</v>
      </c>
      <c r="D129" s="19">
        <v>1728.411</v>
      </c>
      <c r="E129" s="19">
        <v>0</v>
      </c>
      <c r="F129" s="19">
        <v>0</v>
      </c>
      <c r="G129" s="19">
        <v>0</v>
      </c>
      <c r="H129" s="19">
        <v>1</v>
      </c>
      <c r="I129" s="17">
        <v>8.839</v>
      </c>
      <c r="J129" s="17">
        <v>35.978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22.691</v>
      </c>
      <c r="Q129" s="20">
        <v>0</v>
      </c>
      <c r="R129" s="20">
        <v>1</v>
      </c>
      <c r="S129" s="21"/>
      <c r="T129" s="21"/>
      <c r="U129" s="21"/>
      <c r="V129" s="21"/>
      <c r="W129" s="21"/>
    </row>
    <row r="130" ht="16.5" spans="1:23">
      <c r="A130" s="19">
        <v>300</v>
      </c>
      <c r="B130" s="19" t="s">
        <v>202</v>
      </c>
      <c r="C130" s="19">
        <v>3914.01</v>
      </c>
      <c r="D130" s="19">
        <v>4507.364</v>
      </c>
      <c r="E130" s="19">
        <v>0</v>
      </c>
      <c r="F130" s="19">
        <v>0</v>
      </c>
      <c r="G130" s="19">
        <v>0</v>
      </c>
      <c r="H130" s="19">
        <v>1</v>
      </c>
      <c r="I130" s="17">
        <v>4.424</v>
      </c>
      <c r="J130" s="17">
        <v>17.006</v>
      </c>
      <c r="K130" s="20">
        <v>4</v>
      </c>
      <c r="L130" s="20">
        <v>0</v>
      </c>
      <c r="M130" s="20">
        <v>0</v>
      </c>
      <c r="N130" s="20">
        <v>0</v>
      </c>
      <c r="O130" s="20">
        <v>0</v>
      </c>
      <c r="P130" s="20">
        <v>9.477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510</v>
      </c>
      <c r="B131" s="19" t="s">
        <v>203</v>
      </c>
      <c r="C131" s="19">
        <v>4591.446</v>
      </c>
      <c r="D131" s="19">
        <v>5405.145</v>
      </c>
      <c r="E131" s="19">
        <v>0</v>
      </c>
      <c r="F131" s="19">
        <v>0</v>
      </c>
      <c r="G131" s="19">
        <v>0</v>
      </c>
      <c r="H131" s="19">
        <v>1</v>
      </c>
      <c r="I131" s="17">
        <v>4.483</v>
      </c>
      <c r="J131" s="17">
        <v>18.863</v>
      </c>
      <c r="K131" s="20">
        <v>3</v>
      </c>
      <c r="L131" s="20">
        <v>0</v>
      </c>
      <c r="M131" s="20">
        <v>0</v>
      </c>
      <c r="N131" s="20">
        <v>-1</v>
      </c>
      <c r="O131" s="20">
        <v>0</v>
      </c>
      <c r="P131" s="20">
        <v>0.394</v>
      </c>
      <c r="Q131" s="20">
        <v>-1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680</v>
      </c>
      <c r="B132" s="19" t="s">
        <v>204</v>
      </c>
      <c r="C132" s="19">
        <v>1202.784</v>
      </c>
      <c r="D132" s="19">
        <v>1619.333</v>
      </c>
      <c r="E132" s="19">
        <v>0</v>
      </c>
      <c r="F132" s="19">
        <v>0</v>
      </c>
      <c r="G132" s="19">
        <v>0</v>
      </c>
      <c r="H132" s="19">
        <v>1</v>
      </c>
      <c r="I132" s="17">
        <v>3.918</v>
      </c>
      <c r="J132" s="17">
        <v>28.634</v>
      </c>
      <c r="K132" s="20">
        <v>4</v>
      </c>
      <c r="L132" s="20">
        <v>0</v>
      </c>
      <c r="M132" s="20">
        <v>0</v>
      </c>
      <c r="N132" s="20">
        <v>1</v>
      </c>
      <c r="O132" s="20">
        <v>0</v>
      </c>
      <c r="P132" s="20">
        <v>4.397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681</v>
      </c>
      <c r="B133" s="19" t="s">
        <v>205</v>
      </c>
      <c r="C133" s="19">
        <v>1163.485</v>
      </c>
      <c r="D133" s="19">
        <v>1564.012</v>
      </c>
      <c r="E133" s="19">
        <v>0</v>
      </c>
      <c r="F133" s="19">
        <v>0</v>
      </c>
      <c r="G133" s="19">
        <v>0</v>
      </c>
      <c r="H133" s="19">
        <v>1</v>
      </c>
      <c r="I133" s="17">
        <v>3.874</v>
      </c>
      <c r="J133" s="17">
        <v>28.491</v>
      </c>
      <c r="K133" s="20">
        <v>4</v>
      </c>
      <c r="L133" s="20">
        <v>1</v>
      </c>
      <c r="M133" s="20">
        <v>-1</v>
      </c>
      <c r="N133" s="20">
        <v>1</v>
      </c>
      <c r="O133" s="20">
        <v>0</v>
      </c>
      <c r="P133" s="20">
        <v>-3.149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682</v>
      </c>
      <c r="B134" s="19" t="s">
        <v>206</v>
      </c>
      <c r="C134" s="19">
        <v>1337.51</v>
      </c>
      <c r="D134" s="19">
        <v>1955.202</v>
      </c>
      <c r="E134" s="19">
        <v>0</v>
      </c>
      <c r="F134" s="19">
        <v>0</v>
      </c>
      <c r="G134" s="19">
        <v>0</v>
      </c>
      <c r="H134" s="19">
        <v>1</v>
      </c>
      <c r="I134" s="17">
        <v>9.545</v>
      </c>
      <c r="J134" s="17">
        <v>38.121</v>
      </c>
      <c r="K134" s="20">
        <v>4</v>
      </c>
      <c r="L134" s="20">
        <v>0</v>
      </c>
      <c r="M134" s="20">
        <v>-1</v>
      </c>
      <c r="N134" s="20">
        <v>1</v>
      </c>
      <c r="O134" s="20">
        <v>0</v>
      </c>
      <c r="P134" s="20">
        <v>-12.673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685</v>
      </c>
      <c r="B135" s="19" t="s">
        <v>207</v>
      </c>
      <c r="C135" s="19">
        <v>1653.435</v>
      </c>
      <c r="D135" s="19">
        <v>2527.799</v>
      </c>
      <c r="E135" s="19">
        <v>0</v>
      </c>
      <c r="F135" s="19">
        <v>0</v>
      </c>
      <c r="G135" s="19">
        <v>0</v>
      </c>
      <c r="H135" s="19">
        <v>1</v>
      </c>
      <c r="I135" s="17">
        <v>11.076</v>
      </c>
      <c r="J135" s="17">
        <v>41.835</v>
      </c>
      <c r="K135" s="20">
        <v>4</v>
      </c>
      <c r="L135" s="20">
        <v>1</v>
      </c>
      <c r="M135" s="20">
        <v>-1</v>
      </c>
      <c r="N135" s="20">
        <v>1</v>
      </c>
      <c r="O135" s="20">
        <v>0</v>
      </c>
      <c r="P135" s="20">
        <v>-1.537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688</v>
      </c>
      <c r="B136" s="19" t="s">
        <v>208</v>
      </c>
      <c r="C136" s="19">
        <v>976.252</v>
      </c>
      <c r="D136" s="19">
        <v>1363.49</v>
      </c>
      <c r="E136" s="19">
        <v>0</v>
      </c>
      <c r="F136" s="19">
        <v>0</v>
      </c>
      <c r="G136" s="19">
        <v>0</v>
      </c>
      <c r="H136" s="19">
        <v>1</v>
      </c>
      <c r="I136" s="17">
        <v>8.133</v>
      </c>
      <c r="J136" s="17">
        <v>34.224</v>
      </c>
      <c r="K136" s="20">
        <v>4</v>
      </c>
      <c r="L136" s="20">
        <v>0</v>
      </c>
      <c r="M136" s="20">
        <v>-1</v>
      </c>
      <c r="N136" s="20">
        <v>1</v>
      </c>
      <c r="O136" s="20">
        <v>0</v>
      </c>
      <c r="P136" s="20">
        <v>-0.112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689</v>
      </c>
      <c r="B137" s="19" t="s">
        <v>209</v>
      </c>
      <c r="C137" s="19">
        <v>858.971</v>
      </c>
      <c r="D137" s="19">
        <v>1128.173</v>
      </c>
      <c r="E137" s="19">
        <v>0</v>
      </c>
      <c r="F137" s="19">
        <v>0</v>
      </c>
      <c r="G137" s="19">
        <v>0</v>
      </c>
      <c r="H137" s="19">
        <v>1</v>
      </c>
      <c r="I137" s="17">
        <v>4.232</v>
      </c>
      <c r="J137" s="17">
        <v>27.084</v>
      </c>
      <c r="K137" s="20">
        <v>4</v>
      </c>
      <c r="L137" s="20">
        <v>0</v>
      </c>
      <c r="M137" s="20">
        <v>0</v>
      </c>
      <c r="N137" s="20">
        <v>0</v>
      </c>
      <c r="O137" s="20">
        <v>0</v>
      </c>
      <c r="P137" s="20">
        <v>-2.908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690</v>
      </c>
      <c r="B138" s="19" t="s">
        <v>210</v>
      </c>
      <c r="C138" s="19">
        <v>1137.958</v>
      </c>
      <c r="D138" s="19">
        <v>1696.36</v>
      </c>
      <c r="E138" s="19">
        <v>0</v>
      </c>
      <c r="F138" s="19">
        <v>0</v>
      </c>
      <c r="G138" s="19">
        <v>0</v>
      </c>
      <c r="H138" s="19">
        <v>1</v>
      </c>
      <c r="I138" s="17">
        <v>8.865</v>
      </c>
      <c r="J138" s="17">
        <v>38.864</v>
      </c>
      <c r="K138" s="20">
        <v>4</v>
      </c>
      <c r="L138" s="20">
        <v>0</v>
      </c>
      <c r="M138" s="20">
        <v>-1</v>
      </c>
      <c r="N138" s="20">
        <v>1</v>
      </c>
      <c r="O138" s="20">
        <v>0</v>
      </c>
      <c r="P138" s="20">
        <v>2.761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691</v>
      </c>
      <c r="B139" s="19" t="s">
        <v>211</v>
      </c>
      <c r="C139" s="19">
        <v>1077.978</v>
      </c>
      <c r="D139" s="19">
        <v>1439.175</v>
      </c>
      <c r="E139" s="19">
        <v>0</v>
      </c>
      <c r="F139" s="19">
        <v>0</v>
      </c>
      <c r="G139" s="19">
        <v>0</v>
      </c>
      <c r="H139" s="19">
        <v>1</v>
      </c>
      <c r="I139" s="17">
        <v>7.068</v>
      </c>
      <c r="J139" s="17">
        <v>30.392</v>
      </c>
      <c r="K139" s="20">
        <v>3</v>
      </c>
      <c r="L139" s="20">
        <v>0</v>
      </c>
      <c r="M139" s="20">
        <v>0</v>
      </c>
      <c r="N139" s="20">
        <v>0</v>
      </c>
      <c r="O139" s="20">
        <v>0</v>
      </c>
      <c r="P139" s="20">
        <v>0.639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695</v>
      </c>
      <c r="B140" s="19" t="s">
        <v>212</v>
      </c>
      <c r="C140" s="19">
        <v>787.535</v>
      </c>
      <c r="D140" s="19">
        <v>1040.639</v>
      </c>
      <c r="E140" s="19">
        <v>0</v>
      </c>
      <c r="F140" s="19">
        <v>0</v>
      </c>
      <c r="G140" s="19">
        <v>0</v>
      </c>
      <c r="H140" s="19">
        <v>1</v>
      </c>
      <c r="I140" s="17">
        <v>3.725</v>
      </c>
      <c r="J140" s="17">
        <v>27.141</v>
      </c>
      <c r="K140" s="20">
        <v>4</v>
      </c>
      <c r="L140" s="20">
        <v>0</v>
      </c>
      <c r="M140" s="20">
        <v>0</v>
      </c>
      <c r="N140" s="20">
        <v>0</v>
      </c>
      <c r="O140" s="20">
        <v>0</v>
      </c>
      <c r="P140" s="20">
        <v>3.344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697</v>
      </c>
      <c r="B141" s="19" t="s">
        <v>213</v>
      </c>
      <c r="C141" s="19">
        <v>1008.599</v>
      </c>
      <c r="D141" s="19">
        <v>1329.194</v>
      </c>
      <c r="E141" s="19">
        <v>0</v>
      </c>
      <c r="F141" s="19">
        <v>0</v>
      </c>
      <c r="G141" s="19">
        <v>0</v>
      </c>
      <c r="H141" s="19">
        <v>1</v>
      </c>
      <c r="I141" s="17">
        <v>3.146</v>
      </c>
      <c r="J141" s="17">
        <v>26.507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1.672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698</v>
      </c>
      <c r="B142" s="19" t="s">
        <v>214</v>
      </c>
      <c r="C142" s="19">
        <v>1045.458</v>
      </c>
      <c r="D142" s="19">
        <v>1411.122</v>
      </c>
      <c r="E142" s="19">
        <v>0</v>
      </c>
      <c r="F142" s="19">
        <v>0</v>
      </c>
      <c r="G142" s="19">
        <v>0</v>
      </c>
      <c r="H142" s="19">
        <v>1</v>
      </c>
      <c r="I142" s="17">
        <v>1.909</v>
      </c>
      <c r="J142" s="17">
        <v>27.327</v>
      </c>
      <c r="K142" s="20">
        <v>3</v>
      </c>
      <c r="L142" s="20">
        <v>1</v>
      </c>
      <c r="M142" s="20">
        <v>0</v>
      </c>
      <c r="N142" s="20">
        <v>0</v>
      </c>
      <c r="O142" s="20">
        <v>0</v>
      </c>
      <c r="P142" s="20">
        <v>2.077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802</v>
      </c>
      <c r="B143" s="19" t="s">
        <v>215</v>
      </c>
      <c r="C143" s="19">
        <v>6182.394</v>
      </c>
      <c r="D143" s="19">
        <v>7334.029</v>
      </c>
      <c r="E143" s="19">
        <v>0</v>
      </c>
      <c r="F143" s="19">
        <v>0</v>
      </c>
      <c r="G143" s="19">
        <v>0</v>
      </c>
      <c r="H143" s="19">
        <v>1</v>
      </c>
      <c r="I143" s="17">
        <v>3.289</v>
      </c>
      <c r="J143" s="17">
        <v>18.475</v>
      </c>
      <c r="K143" s="20">
        <v>4</v>
      </c>
      <c r="L143" s="20">
        <v>0</v>
      </c>
      <c r="M143" s="20">
        <v>0</v>
      </c>
      <c r="N143" s="20">
        <v>0</v>
      </c>
      <c r="O143" s="20">
        <v>0</v>
      </c>
      <c r="P143" s="20">
        <v>3.821</v>
      </c>
      <c r="Q143" s="20">
        <v>0</v>
      </c>
      <c r="R143" s="20">
        <v>1</v>
      </c>
      <c r="S143" s="21"/>
      <c r="T143" s="21"/>
      <c r="U143" s="21"/>
      <c r="V143" s="21"/>
      <c r="W143" s="21"/>
    </row>
    <row r="144" ht="16.5" spans="1:23">
      <c r="A144" s="19">
        <v>805</v>
      </c>
      <c r="B144" s="19" t="s">
        <v>216</v>
      </c>
      <c r="C144" s="19">
        <v>4811.03</v>
      </c>
      <c r="D144" s="19">
        <v>6043.477</v>
      </c>
      <c r="E144" s="19">
        <v>0</v>
      </c>
      <c r="F144" s="19">
        <v>0</v>
      </c>
      <c r="G144" s="19">
        <v>0</v>
      </c>
      <c r="H144" s="19">
        <v>1</v>
      </c>
      <c r="I144" s="17">
        <v>9.842</v>
      </c>
      <c r="J144" s="17">
        <v>28.228</v>
      </c>
      <c r="K144" s="20">
        <v>4</v>
      </c>
      <c r="L144" s="20">
        <v>0</v>
      </c>
      <c r="M144" s="20">
        <v>0</v>
      </c>
      <c r="N144" s="20">
        <v>1</v>
      </c>
      <c r="O144" s="20">
        <v>0</v>
      </c>
      <c r="P144" s="20">
        <v>3.042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811</v>
      </c>
      <c r="B145" s="19" t="s">
        <v>217</v>
      </c>
      <c r="C145" s="19">
        <v>6578.305</v>
      </c>
      <c r="D145" s="19">
        <v>9082.679</v>
      </c>
      <c r="E145" s="19">
        <v>0</v>
      </c>
      <c r="F145" s="19">
        <v>0</v>
      </c>
      <c r="G145" s="19">
        <v>0</v>
      </c>
      <c r="H145" s="19">
        <v>1</v>
      </c>
      <c r="I145" s="17">
        <v>11.802</v>
      </c>
      <c r="J145" s="17">
        <v>36.121</v>
      </c>
      <c r="K145" s="20">
        <v>4</v>
      </c>
      <c r="L145" s="20">
        <v>2</v>
      </c>
      <c r="M145" s="20">
        <v>0</v>
      </c>
      <c r="N145" s="20">
        <v>1</v>
      </c>
      <c r="O145" s="20">
        <v>0</v>
      </c>
      <c r="P145" s="20">
        <v>8.292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812</v>
      </c>
      <c r="B146" s="19" t="s">
        <v>218</v>
      </c>
      <c r="C146" s="19">
        <v>5602.722</v>
      </c>
      <c r="D146" s="19">
        <v>7104.491</v>
      </c>
      <c r="E146" s="19">
        <v>0</v>
      </c>
      <c r="F146" s="19">
        <v>0</v>
      </c>
      <c r="G146" s="19">
        <v>0</v>
      </c>
      <c r="H146" s="19">
        <v>1</v>
      </c>
      <c r="I146" s="17">
        <v>7.508</v>
      </c>
      <c r="J146" s="17">
        <v>27.059</v>
      </c>
      <c r="K146" s="20">
        <v>4</v>
      </c>
      <c r="L146" s="20">
        <v>0</v>
      </c>
      <c r="M146" s="20">
        <v>0</v>
      </c>
      <c r="N146" s="20">
        <v>1</v>
      </c>
      <c r="O146" s="20">
        <v>0</v>
      </c>
      <c r="P146" s="20">
        <v>5.22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813</v>
      </c>
      <c r="B147" s="19" t="s">
        <v>219</v>
      </c>
      <c r="C147" s="19">
        <v>2633.754</v>
      </c>
      <c r="D147" s="19">
        <v>3233.814</v>
      </c>
      <c r="E147" s="19">
        <v>0</v>
      </c>
      <c r="F147" s="19">
        <v>0</v>
      </c>
      <c r="G147" s="19">
        <v>0</v>
      </c>
      <c r="H147" s="19">
        <v>1</v>
      </c>
      <c r="I147" s="17">
        <v>1.353</v>
      </c>
      <c r="J147" s="17">
        <v>19.658</v>
      </c>
      <c r="K147" s="20">
        <v>4</v>
      </c>
      <c r="L147" s="20">
        <v>0</v>
      </c>
      <c r="M147" s="20">
        <v>0</v>
      </c>
      <c r="N147" s="20">
        <v>0</v>
      </c>
      <c r="O147" s="20">
        <v>0</v>
      </c>
      <c r="P147" s="20">
        <v>8.721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819</v>
      </c>
      <c r="B148" s="19" t="s">
        <v>220</v>
      </c>
      <c r="C148" s="19">
        <v>5403.806</v>
      </c>
      <c r="D148" s="19">
        <v>7509.623</v>
      </c>
      <c r="E148" s="19">
        <v>0</v>
      </c>
      <c r="F148" s="19">
        <v>0</v>
      </c>
      <c r="G148" s="19">
        <v>0</v>
      </c>
      <c r="H148" s="19">
        <v>1</v>
      </c>
      <c r="I148" s="17">
        <v>11.158</v>
      </c>
      <c r="J148" s="17">
        <v>36.071</v>
      </c>
      <c r="K148" s="20">
        <v>3</v>
      </c>
      <c r="L148" s="20">
        <v>2</v>
      </c>
      <c r="M148" s="20">
        <v>0</v>
      </c>
      <c r="N148" s="20">
        <v>0</v>
      </c>
      <c r="O148" s="20">
        <v>0</v>
      </c>
      <c r="P148" s="20">
        <v>4.863</v>
      </c>
      <c r="Q148" s="20">
        <v>0</v>
      </c>
      <c r="R148" s="20">
        <v>1</v>
      </c>
      <c r="S148" s="21"/>
      <c r="T148" s="21"/>
      <c r="U148" s="21"/>
      <c r="V148" s="21"/>
      <c r="W148" s="21"/>
    </row>
    <row r="149" ht="16.5" spans="1:23">
      <c r="A149" s="19">
        <v>820</v>
      </c>
      <c r="B149" s="19" t="s">
        <v>221</v>
      </c>
      <c r="C149" s="19">
        <v>3800.468</v>
      </c>
      <c r="D149" s="19">
        <v>4330.415</v>
      </c>
      <c r="E149" s="19">
        <v>0</v>
      </c>
      <c r="F149" s="19">
        <v>0</v>
      </c>
      <c r="G149" s="19">
        <v>0</v>
      </c>
      <c r="H149" s="19">
        <v>1</v>
      </c>
      <c r="I149" s="17">
        <v>4.03</v>
      </c>
      <c r="J149" s="17">
        <v>15.775</v>
      </c>
      <c r="K149" s="20">
        <v>3</v>
      </c>
      <c r="L149" s="20">
        <v>2</v>
      </c>
      <c r="M149" s="20">
        <v>0</v>
      </c>
      <c r="N149" s="20">
        <v>0</v>
      </c>
      <c r="O149" s="20">
        <v>0</v>
      </c>
      <c r="P149" s="20">
        <v>4.695</v>
      </c>
      <c r="Q149" s="20">
        <v>0</v>
      </c>
      <c r="R149" s="20">
        <v>1</v>
      </c>
      <c r="S149" s="21"/>
      <c r="T149" s="21"/>
      <c r="U149" s="21"/>
      <c r="V149" s="21"/>
      <c r="W149" s="21"/>
    </row>
    <row r="150" ht="16.5" spans="1:23">
      <c r="A150" s="19">
        <v>823</v>
      </c>
      <c r="B150" s="19" t="s">
        <v>222</v>
      </c>
      <c r="C150" s="19">
        <v>6222.002</v>
      </c>
      <c r="D150" s="19">
        <v>8702.818</v>
      </c>
      <c r="E150" s="19">
        <v>0</v>
      </c>
      <c r="F150" s="19">
        <v>0</v>
      </c>
      <c r="G150" s="19">
        <v>0</v>
      </c>
      <c r="H150" s="19">
        <v>1</v>
      </c>
      <c r="I150" s="17">
        <v>12.075</v>
      </c>
      <c r="J150" s="17">
        <v>37.139</v>
      </c>
      <c r="K150" s="20">
        <v>4</v>
      </c>
      <c r="L150" s="20">
        <v>2</v>
      </c>
      <c r="M150" s="20">
        <v>0</v>
      </c>
      <c r="N150" s="20">
        <v>0</v>
      </c>
      <c r="O150" s="20">
        <v>0</v>
      </c>
      <c r="P150" s="20">
        <v>7.445</v>
      </c>
      <c r="Q150" s="20">
        <v>0</v>
      </c>
      <c r="R150" s="20">
        <v>1</v>
      </c>
      <c r="S150" s="21"/>
      <c r="T150" s="21"/>
      <c r="U150" s="21"/>
      <c r="V150" s="21"/>
      <c r="W150" s="21"/>
    </row>
    <row r="151" ht="16.5" spans="1:23">
      <c r="A151" s="19">
        <v>827</v>
      </c>
      <c r="B151" s="19" t="s">
        <v>223</v>
      </c>
      <c r="C151" s="19">
        <v>1363.267</v>
      </c>
      <c r="D151" s="19">
        <v>1725.782</v>
      </c>
      <c r="E151" s="19">
        <v>0</v>
      </c>
      <c r="F151" s="19">
        <v>0</v>
      </c>
      <c r="G151" s="19">
        <v>0</v>
      </c>
      <c r="H151" s="19">
        <v>1</v>
      </c>
      <c r="I151" s="17">
        <v>7.517</v>
      </c>
      <c r="J151" s="17">
        <v>26.944</v>
      </c>
      <c r="K151" s="20">
        <v>2</v>
      </c>
      <c r="L151" s="20">
        <v>0</v>
      </c>
      <c r="M151" s="20">
        <v>0</v>
      </c>
      <c r="N151" s="20">
        <v>0</v>
      </c>
      <c r="O151" s="20">
        <v>0</v>
      </c>
      <c r="P151" s="20">
        <v>1.575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828</v>
      </c>
      <c r="B152" s="19" t="s">
        <v>224</v>
      </c>
      <c r="C152" s="19">
        <v>2330.452</v>
      </c>
      <c r="D152" s="19">
        <v>2956.336</v>
      </c>
      <c r="E152" s="19">
        <v>0</v>
      </c>
      <c r="F152" s="19">
        <v>0</v>
      </c>
      <c r="G152" s="19">
        <v>0</v>
      </c>
      <c r="H152" s="19">
        <v>1</v>
      </c>
      <c r="I152" s="17">
        <v>4.069</v>
      </c>
      <c r="J152" s="17">
        <v>24.378</v>
      </c>
      <c r="K152" s="20">
        <v>4</v>
      </c>
      <c r="L152" s="20">
        <v>2</v>
      </c>
      <c r="M152" s="20">
        <v>0</v>
      </c>
      <c r="N152" s="20">
        <v>0</v>
      </c>
      <c r="O152" s="20">
        <v>0</v>
      </c>
      <c r="P152" s="20">
        <v>9.793</v>
      </c>
      <c r="Q152" s="20">
        <v>0</v>
      </c>
      <c r="R152" s="20">
        <v>1</v>
      </c>
      <c r="S152" s="21"/>
      <c r="T152" s="21"/>
      <c r="U152" s="21"/>
      <c r="V152" s="21"/>
      <c r="W152" s="21"/>
    </row>
    <row r="153" ht="16.5" spans="1:23">
      <c r="A153" s="19">
        <v>846</v>
      </c>
      <c r="B153" s="19" t="s">
        <v>225</v>
      </c>
      <c r="C153" s="19">
        <v>1234.934</v>
      </c>
      <c r="D153" s="19">
        <v>1401.904</v>
      </c>
      <c r="E153" s="19">
        <v>0</v>
      </c>
      <c r="F153" s="19">
        <v>0</v>
      </c>
      <c r="G153" s="19">
        <v>0</v>
      </c>
      <c r="H153" s="19">
        <v>1</v>
      </c>
      <c r="I153" s="17">
        <v>2.471</v>
      </c>
      <c r="J153" s="17">
        <v>14.087</v>
      </c>
      <c r="K153" s="20">
        <v>3</v>
      </c>
      <c r="L153" s="20">
        <v>0</v>
      </c>
      <c r="M153" s="20">
        <v>0</v>
      </c>
      <c r="N153" s="20">
        <v>0</v>
      </c>
      <c r="O153" s="20">
        <v>0</v>
      </c>
      <c r="P153" s="20">
        <v>3.027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847</v>
      </c>
      <c r="B154" s="19" t="s">
        <v>226</v>
      </c>
      <c r="C154" s="19">
        <v>2972.349</v>
      </c>
      <c r="D154" s="19">
        <v>3480.204</v>
      </c>
      <c r="E154" s="19">
        <v>0</v>
      </c>
      <c r="F154" s="19">
        <v>0</v>
      </c>
      <c r="G154" s="19">
        <v>0</v>
      </c>
      <c r="H154" s="19">
        <v>1</v>
      </c>
      <c r="I154" s="17">
        <v>1.756</v>
      </c>
      <c r="J154" s="17">
        <v>16.093</v>
      </c>
      <c r="K154" s="20">
        <v>4</v>
      </c>
      <c r="L154" s="20">
        <v>1</v>
      </c>
      <c r="M154" s="20">
        <v>0</v>
      </c>
      <c r="N154" s="20">
        <v>0</v>
      </c>
      <c r="O154" s="20">
        <v>0</v>
      </c>
      <c r="P154" s="20">
        <v>4.594</v>
      </c>
      <c r="Q154" s="20">
        <v>0</v>
      </c>
      <c r="R154" s="20">
        <v>1</v>
      </c>
      <c r="S154" s="21"/>
      <c r="T154" s="21"/>
      <c r="U154" s="21"/>
      <c r="V154" s="21"/>
      <c r="W154" s="21"/>
    </row>
    <row r="155" ht="16.5" spans="1:23">
      <c r="A155" s="19">
        <v>851</v>
      </c>
      <c r="B155" s="19" t="s">
        <v>227</v>
      </c>
      <c r="C155" s="19">
        <v>16220.169</v>
      </c>
      <c r="D155" s="19">
        <v>19373.49</v>
      </c>
      <c r="E155" s="19">
        <v>0</v>
      </c>
      <c r="F155" s="19">
        <v>0</v>
      </c>
      <c r="G155" s="19">
        <v>0</v>
      </c>
      <c r="H155" s="19">
        <v>1</v>
      </c>
      <c r="I155" s="17">
        <v>4.742</v>
      </c>
      <c r="J155" s="17">
        <v>20.246</v>
      </c>
      <c r="K155" s="20">
        <v>4</v>
      </c>
      <c r="L155" s="20">
        <v>2</v>
      </c>
      <c r="M155" s="20">
        <v>0</v>
      </c>
      <c r="N155" s="20">
        <v>0</v>
      </c>
      <c r="O155" s="20">
        <v>0</v>
      </c>
      <c r="P155" s="20">
        <v>3.411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853</v>
      </c>
      <c r="B156" s="19" t="s">
        <v>228</v>
      </c>
      <c r="C156" s="19">
        <v>1304.755</v>
      </c>
      <c r="D156" s="19">
        <v>1561.811</v>
      </c>
      <c r="E156" s="19">
        <v>0</v>
      </c>
      <c r="F156" s="19">
        <v>0</v>
      </c>
      <c r="G156" s="19">
        <v>0</v>
      </c>
      <c r="H156" s="19">
        <v>1</v>
      </c>
      <c r="I156" s="17">
        <v>5.618</v>
      </c>
      <c r="J156" s="17">
        <v>21.152</v>
      </c>
      <c r="K156" s="20">
        <v>4</v>
      </c>
      <c r="L156" s="20">
        <v>2</v>
      </c>
      <c r="M156" s="20">
        <v>0</v>
      </c>
      <c r="N156" s="20">
        <v>1</v>
      </c>
      <c r="O156" s="20">
        <v>0</v>
      </c>
      <c r="P156" s="20">
        <v>6.901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854</v>
      </c>
      <c r="B157" s="19" t="s">
        <v>229</v>
      </c>
      <c r="C157" s="19">
        <v>4054.595</v>
      </c>
      <c r="D157" s="19">
        <v>5154.447</v>
      </c>
      <c r="E157" s="19">
        <v>0</v>
      </c>
      <c r="F157" s="19">
        <v>0</v>
      </c>
      <c r="G157" s="19">
        <v>0</v>
      </c>
      <c r="H157" s="19">
        <v>1</v>
      </c>
      <c r="I157" s="17">
        <v>4.359</v>
      </c>
      <c r="J157" s="17">
        <v>24.767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5.97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855</v>
      </c>
      <c r="B158" s="19" t="s">
        <v>230</v>
      </c>
      <c r="C158" s="19">
        <v>1377.295</v>
      </c>
      <c r="D158" s="19">
        <v>1587.25</v>
      </c>
      <c r="E158" s="19">
        <v>0</v>
      </c>
      <c r="F158" s="19">
        <v>0</v>
      </c>
      <c r="G158" s="19">
        <v>0</v>
      </c>
      <c r="H158" s="19">
        <v>1</v>
      </c>
      <c r="I158" s="17">
        <v>4.061</v>
      </c>
      <c r="J158" s="17">
        <v>16.751</v>
      </c>
      <c r="K158" s="20">
        <v>3</v>
      </c>
      <c r="L158" s="20">
        <v>0</v>
      </c>
      <c r="M158" s="20">
        <v>0</v>
      </c>
      <c r="N158" s="20">
        <v>0</v>
      </c>
      <c r="O158" s="20">
        <v>0</v>
      </c>
      <c r="P158" s="20">
        <v>1.477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856</v>
      </c>
      <c r="B159" s="19" t="s">
        <v>231</v>
      </c>
      <c r="C159" s="19">
        <v>5473.096</v>
      </c>
      <c r="D159" s="19">
        <v>6764.036</v>
      </c>
      <c r="E159" s="19">
        <v>0</v>
      </c>
      <c r="F159" s="19">
        <v>0</v>
      </c>
      <c r="G159" s="19">
        <v>0</v>
      </c>
      <c r="H159" s="19">
        <v>1</v>
      </c>
      <c r="I159" s="17">
        <v>5.621</v>
      </c>
      <c r="J159" s="17">
        <v>23.634</v>
      </c>
      <c r="K159" s="20">
        <v>3</v>
      </c>
      <c r="L159" s="20">
        <v>0</v>
      </c>
      <c r="M159" s="20">
        <v>0</v>
      </c>
      <c r="N159" s="20">
        <v>0</v>
      </c>
      <c r="O159" s="20">
        <v>0</v>
      </c>
      <c r="P159" s="20">
        <v>3.716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858</v>
      </c>
      <c r="B160" s="19" t="s">
        <v>232</v>
      </c>
      <c r="C160" s="19">
        <v>7343.359</v>
      </c>
      <c r="D160" s="19">
        <v>9995.531</v>
      </c>
      <c r="E160" s="19">
        <v>0</v>
      </c>
      <c r="F160" s="19">
        <v>0</v>
      </c>
      <c r="G160" s="19">
        <v>0</v>
      </c>
      <c r="H160" s="19">
        <v>1</v>
      </c>
      <c r="I160" s="17">
        <v>7.576</v>
      </c>
      <c r="J160" s="17">
        <v>32.099</v>
      </c>
      <c r="K160" s="20">
        <v>3</v>
      </c>
      <c r="L160" s="20">
        <v>1</v>
      </c>
      <c r="M160" s="20">
        <v>0</v>
      </c>
      <c r="N160" s="20">
        <v>0</v>
      </c>
      <c r="O160" s="20">
        <v>0</v>
      </c>
      <c r="P160" s="20">
        <v>2.888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859</v>
      </c>
      <c r="B161" s="19" t="s">
        <v>233</v>
      </c>
      <c r="C161" s="19">
        <v>1586.757</v>
      </c>
      <c r="D161" s="19">
        <v>1741.902</v>
      </c>
      <c r="E161" s="19">
        <v>0</v>
      </c>
      <c r="F161" s="19">
        <v>0</v>
      </c>
      <c r="G161" s="19">
        <v>0</v>
      </c>
      <c r="H161" s="19">
        <v>1</v>
      </c>
      <c r="I161" s="17">
        <v>2.51</v>
      </c>
      <c r="J161" s="17">
        <v>11.193</v>
      </c>
      <c r="K161" s="20">
        <v>3</v>
      </c>
      <c r="L161" s="20">
        <v>1</v>
      </c>
      <c r="M161" s="20">
        <v>0</v>
      </c>
      <c r="N161" s="20">
        <v>0</v>
      </c>
      <c r="O161" s="20">
        <v>0</v>
      </c>
      <c r="P161" s="20">
        <v>3.183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860</v>
      </c>
      <c r="B162" s="19" t="s">
        <v>234</v>
      </c>
      <c r="C162" s="19">
        <v>1119.077</v>
      </c>
      <c r="D162" s="19">
        <v>1224.346</v>
      </c>
      <c r="E162" s="19">
        <v>0</v>
      </c>
      <c r="F162" s="19">
        <v>0</v>
      </c>
      <c r="G162" s="19">
        <v>0</v>
      </c>
      <c r="H162" s="19">
        <v>1</v>
      </c>
      <c r="I162" s="17">
        <v>2.716</v>
      </c>
      <c r="J162" s="17">
        <v>11.08</v>
      </c>
      <c r="K162" s="20">
        <v>3</v>
      </c>
      <c r="L162" s="20">
        <v>2</v>
      </c>
      <c r="M162" s="20">
        <v>0</v>
      </c>
      <c r="N162" s="20">
        <v>0</v>
      </c>
      <c r="O162" s="20">
        <v>0</v>
      </c>
      <c r="P162" s="20">
        <v>4.212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865</v>
      </c>
      <c r="B163" s="19" t="s">
        <v>235</v>
      </c>
      <c r="C163" s="19">
        <v>1354.104</v>
      </c>
      <c r="D163" s="19">
        <v>1523.069</v>
      </c>
      <c r="E163" s="19">
        <v>0</v>
      </c>
      <c r="F163" s="19">
        <v>0</v>
      </c>
      <c r="G163" s="19">
        <v>0</v>
      </c>
      <c r="H163" s="19">
        <v>1</v>
      </c>
      <c r="I163" s="17">
        <v>1.522</v>
      </c>
      <c r="J163" s="17">
        <v>12.447</v>
      </c>
      <c r="K163" s="20">
        <v>3</v>
      </c>
      <c r="L163" s="20">
        <v>2</v>
      </c>
      <c r="M163" s="20">
        <v>0</v>
      </c>
      <c r="N163" s="20">
        <v>0</v>
      </c>
      <c r="O163" s="20">
        <v>0</v>
      </c>
      <c r="P163" s="20">
        <v>3.543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888</v>
      </c>
      <c r="B164" s="19" t="s">
        <v>236</v>
      </c>
      <c r="C164" s="19">
        <v>3862.176</v>
      </c>
      <c r="D164" s="19">
        <v>4386.067</v>
      </c>
      <c r="E164" s="19">
        <v>0</v>
      </c>
      <c r="F164" s="19">
        <v>0</v>
      </c>
      <c r="G164" s="19">
        <v>0</v>
      </c>
      <c r="H164" s="19">
        <v>1</v>
      </c>
      <c r="I164" s="17">
        <v>3.846</v>
      </c>
      <c r="J164" s="17">
        <v>15.331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11.632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891</v>
      </c>
      <c r="B165" s="19" t="s">
        <v>237</v>
      </c>
      <c r="C165" s="19">
        <v>1424.466</v>
      </c>
      <c r="D165" s="19">
        <v>1816.261</v>
      </c>
      <c r="E165" s="19">
        <v>0</v>
      </c>
      <c r="F165" s="19">
        <v>0</v>
      </c>
      <c r="G165" s="19">
        <v>0</v>
      </c>
      <c r="H165" s="19">
        <v>1</v>
      </c>
      <c r="I165" s="17">
        <v>4.068</v>
      </c>
      <c r="J165" s="17">
        <v>24.762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15.486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902</v>
      </c>
      <c r="B166" s="19" t="s">
        <v>238</v>
      </c>
      <c r="C166" s="19">
        <v>5197.81</v>
      </c>
      <c r="D166" s="19">
        <v>6094.263</v>
      </c>
      <c r="E166" s="19">
        <v>0</v>
      </c>
      <c r="F166" s="19">
        <v>0</v>
      </c>
      <c r="G166" s="19">
        <v>0</v>
      </c>
      <c r="H166" s="19">
        <v>1</v>
      </c>
      <c r="I166" s="17">
        <v>2.989</v>
      </c>
      <c r="J166" s="17">
        <v>17.26</v>
      </c>
      <c r="K166" s="20">
        <v>4</v>
      </c>
      <c r="L166" s="20">
        <v>1</v>
      </c>
      <c r="M166" s="20">
        <v>0</v>
      </c>
      <c r="N166" s="20">
        <v>0</v>
      </c>
      <c r="O166" s="20">
        <v>0</v>
      </c>
      <c r="P166" s="20">
        <v>2.233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903</v>
      </c>
      <c r="B167" s="19" t="s">
        <v>239</v>
      </c>
      <c r="C167" s="19">
        <v>3713.135</v>
      </c>
      <c r="D167" s="19">
        <v>4321.099</v>
      </c>
      <c r="E167" s="19">
        <v>0</v>
      </c>
      <c r="F167" s="19">
        <v>0</v>
      </c>
      <c r="G167" s="19">
        <v>0</v>
      </c>
      <c r="H167" s="19">
        <v>1</v>
      </c>
      <c r="I167" s="17">
        <v>5.221</v>
      </c>
      <c r="J167" s="17">
        <v>18.556</v>
      </c>
      <c r="K167" s="20">
        <v>4</v>
      </c>
      <c r="L167" s="20">
        <v>1</v>
      </c>
      <c r="M167" s="20">
        <v>0</v>
      </c>
      <c r="N167" s="20">
        <v>0</v>
      </c>
      <c r="O167" s="20">
        <v>0</v>
      </c>
      <c r="P167" s="20">
        <v>-24.508</v>
      </c>
      <c r="Q167" s="20">
        <v>0</v>
      </c>
      <c r="R167" s="20">
        <v>-1</v>
      </c>
      <c r="S167" s="21"/>
      <c r="T167" s="21"/>
      <c r="U167" s="21"/>
      <c r="V167" s="21"/>
      <c r="W167" s="21"/>
    </row>
    <row r="168" ht="16.5" spans="1:23">
      <c r="A168" s="19">
        <v>904</v>
      </c>
      <c r="B168" s="19" t="s">
        <v>240</v>
      </c>
      <c r="C168" s="19">
        <v>4507.486</v>
      </c>
      <c r="D168" s="19">
        <v>5445.984</v>
      </c>
      <c r="E168" s="19">
        <v>0</v>
      </c>
      <c r="F168" s="19">
        <v>0</v>
      </c>
      <c r="G168" s="19">
        <v>0</v>
      </c>
      <c r="H168" s="19">
        <v>1</v>
      </c>
      <c r="I168" s="17">
        <v>4.869</v>
      </c>
      <c r="J168" s="17">
        <v>21.263</v>
      </c>
      <c r="K168" s="20">
        <v>2</v>
      </c>
      <c r="L168" s="20">
        <v>0</v>
      </c>
      <c r="M168" s="20">
        <v>0</v>
      </c>
      <c r="N168" s="20">
        <v>0</v>
      </c>
      <c r="O168" s="20">
        <v>0</v>
      </c>
      <c r="P168" s="20">
        <v>3.331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905</v>
      </c>
      <c r="B169" s="19" t="s">
        <v>241</v>
      </c>
      <c r="C169" s="19">
        <v>5825.513</v>
      </c>
      <c r="D169" s="19">
        <v>7103.213</v>
      </c>
      <c r="E169" s="19">
        <v>0</v>
      </c>
      <c r="F169" s="19">
        <v>0</v>
      </c>
      <c r="G169" s="19">
        <v>0</v>
      </c>
      <c r="H169" s="19">
        <v>1</v>
      </c>
      <c r="I169" s="17">
        <v>3.743</v>
      </c>
      <c r="J169" s="17">
        <v>21.057</v>
      </c>
      <c r="K169" s="20">
        <v>4</v>
      </c>
      <c r="L169" s="20">
        <v>1</v>
      </c>
      <c r="M169" s="20">
        <v>0</v>
      </c>
      <c r="N169" s="20">
        <v>0</v>
      </c>
      <c r="O169" s="20">
        <v>0</v>
      </c>
      <c r="P169" s="20">
        <v>41.506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906</v>
      </c>
      <c r="B170" s="19" t="s">
        <v>242</v>
      </c>
      <c r="C170" s="19">
        <v>4231.246</v>
      </c>
      <c r="D170" s="19">
        <v>4941.743</v>
      </c>
      <c r="E170" s="19">
        <v>0</v>
      </c>
      <c r="F170" s="19">
        <v>0</v>
      </c>
      <c r="G170" s="19">
        <v>0</v>
      </c>
      <c r="H170" s="19">
        <v>1</v>
      </c>
      <c r="I170" s="17">
        <v>4.275</v>
      </c>
      <c r="J170" s="17">
        <v>18.038</v>
      </c>
      <c r="K170" s="20">
        <v>4</v>
      </c>
      <c r="L170" s="20">
        <v>0</v>
      </c>
      <c r="M170" s="20">
        <v>0</v>
      </c>
      <c r="N170" s="20">
        <v>0</v>
      </c>
      <c r="O170" s="20">
        <v>0</v>
      </c>
      <c r="P170" s="20">
        <v>3.066</v>
      </c>
      <c r="Q170" s="20">
        <v>0</v>
      </c>
      <c r="R170" s="20">
        <v>1</v>
      </c>
      <c r="S170" s="21"/>
      <c r="T170" s="21"/>
      <c r="U170" s="21"/>
      <c r="V170" s="21"/>
      <c r="W170" s="21"/>
    </row>
    <row r="171" ht="16.5" spans="1:23">
      <c r="A171" s="19">
        <v>907</v>
      </c>
      <c r="B171" s="19" t="s">
        <v>243</v>
      </c>
      <c r="C171" s="19">
        <v>5108.137</v>
      </c>
      <c r="D171" s="19">
        <v>6195.23</v>
      </c>
      <c r="E171" s="19">
        <v>0</v>
      </c>
      <c r="F171" s="19">
        <v>0</v>
      </c>
      <c r="G171" s="19">
        <v>0</v>
      </c>
      <c r="H171" s="19">
        <v>1</v>
      </c>
      <c r="I171" s="17">
        <v>4.338</v>
      </c>
      <c r="J171" s="17">
        <v>21.124</v>
      </c>
      <c r="K171" s="20">
        <v>3</v>
      </c>
      <c r="L171" s="20">
        <v>1</v>
      </c>
      <c r="M171" s="20">
        <v>0</v>
      </c>
      <c r="N171" s="20">
        <v>0</v>
      </c>
      <c r="O171" s="20">
        <v>0</v>
      </c>
      <c r="P171" s="20">
        <v>6.307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908</v>
      </c>
      <c r="B172" s="19" t="s">
        <v>244</v>
      </c>
      <c r="C172" s="19">
        <v>2104.13</v>
      </c>
      <c r="D172" s="19">
        <v>2283.752</v>
      </c>
      <c r="E172" s="19">
        <v>0</v>
      </c>
      <c r="F172" s="19">
        <v>0</v>
      </c>
      <c r="G172" s="19">
        <v>0</v>
      </c>
      <c r="H172" s="19">
        <v>1</v>
      </c>
      <c r="I172" s="17">
        <v>2.678</v>
      </c>
      <c r="J172" s="17">
        <v>10.332</v>
      </c>
      <c r="K172" s="20">
        <v>3</v>
      </c>
      <c r="L172" s="20">
        <v>0</v>
      </c>
      <c r="M172" s="20">
        <v>0</v>
      </c>
      <c r="N172" s="20">
        <v>0</v>
      </c>
      <c r="O172" s="20">
        <v>0</v>
      </c>
      <c r="P172" s="20">
        <v>3.343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909</v>
      </c>
      <c r="B173" s="19" t="s">
        <v>245</v>
      </c>
      <c r="C173" s="19">
        <v>2541.536</v>
      </c>
      <c r="D173" s="19">
        <v>3348.017</v>
      </c>
      <c r="E173" s="19">
        <v>0</v>
      </c>
      <c r="F173" s="19">
        <v>0</v>
      </c>
      <c r="G173" s="19">
        <v>0</v>
      </c>
      <c r="H173" s="19">
        <v>1</v>
      </c>
      <c r="I173" s="17">
        <v>9.418</v>
      </c>
      <c r="J173" s="17">
        <v>31.238</v>
      </c>
      <c r="K173" s="20">
        <v>4</v>
      </c>
      <c r="L173" s="20">
        <v>1</v>
      </c>
      <c r="M173" s="20">
        <v>0</v>
      </c>
      <c r="N173" s="20">
        <v>0</v>
      </c>
      <c r="O173" s="20">
        <v>0</v>
      </c>
      <c r="P173" s="20">
        <v>-24.496</v>
      </c>
      <c r="Q173" s="20">
        <v>0</v>
      </c>
      <c r="R173" s="20">
        <v>-1</v>
      </c>
      <c r="S173" s="21"/>
      <c r="T173" s="21"/>
      <c r="U173" s="21"/>
      <c r="V173" s="21"/>
      <c r="W173" s="21"/>
    </row>
    <row r="174" ht="16.5" spans="1:23">
      <c r="A174" s="19">
        <v>910</v>
      </c>
      <c r="B174" s="19" t="s">
        <v>246</v>
      </c>
      <c r="C174" s="19">
        <v>2066.056</v>
      </c>
      <c r="D174" s="19">
        <v>2445.953</v>
      </c>
      <c r="E174" s="19">
        <v>0</v>
      </c>
      <c r="F174" s="19">
        <v>0</v>
      </c>
      <c r="G174" s="19">
        <v>0</v>
      </c>
      <c r="H174" s="19">
        <v>1</v>
      </c>
      <c r="I174" s="17">
        <v>5.134</v>
      </c>
      <c r="J174" s="17">
        <v>19.869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33.976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915</v>
      </c>
      <c r="B175" s="19" t="s">
        <v>247</v>
      </c>
      <c r="C175" s="19">
        <v>2306.704</v>
      </c>
      <c r="D175" s="19">
        <v>3258.848</v>
      </c>
      <c r="E175" s="19">
        <v>0</v>
      </c>
      <c r="F175" s="19">
        <v>0</v>
      </c>
      <c r="G175" s="19">
        <v>0</v>
      </c>
      <c r="H175" s="19">
        <v>1</v>
      </c>
      <c r="I175" s="17">
        <v>8.732</v>
      </c>
      <c r="J175" s="17">
        <v>35.398</v>
      </c>
      <c r="K175" s="20">
        <v>4</v>
      </c>
      <c r="L175" s="20">
        <v>1</v>
      </c>
      <c r="M175" s="20">
        <v>-1</v>
      </c>
      <c r="N175" s="20">
        <v>1</v>
      </c>
      <c r="O175" s="20">
        <v>0</v>
      </c>
      <c r="P175" s="20">
        <v>-4.521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916</v>
      </c>
      <c r="B176" s="19" t="s">
        <v>248</v>
      </c>
      <c r="C176" s="19">
        <v>3089.619</v>
      </c>
      <c r="D176" s="19">
        <v>4986.384</v>
      </c>
      <c r="E176" s="19">
        <v>0</v>
      </c>
      <c r="F176" s="19">
        <v>0</v>
      </c>
      <c r="G176" s="19">
        <v>0</v>
      </c>
      <c r="H176" s="19">
        <v>1</v>
      </c>
      <c r="I176" s="17">
        <v>10.941</v>
      </c>
      <c r="J176" s="17">
        <v>44.818</v>
      </c>
      <c r="K176" s="20">
        <v>4</v>
      </c>
      <c r="L176" s="20">
        <v>0</v>
      </c>
      <c r="M176" s="20">
        <v>-1</v>
      </c>
      <c r="N176" s="20">
        <v>1</v>
      </c>
      <c r="O176" s="20">
        <v>0</v>
      </c>
      <c r="P176" s="20">
        <v>-4.924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918</v>
      </c>
      <c r="B177" s="19" t="s">
        <v>249</v>
      </c>
      <c r="C177" s="19">
        <v>3919.525</v>
      </c>
      <c r="D177" s="19">
        <v>4836.358</v>
      </c>
      <c r="E177" s="19">
        <v>0</v>
      </c>
      <c r="F177" s="19">
        <v>0</v>
      </c>
      <c r="G177" s="19">
        <v>0</v>
      </c>
      <c r="H177" s="19">
        <v>1</v>
      </c>
      <c r="I177" s="17">
        <v>6.24</v>
      </c>
      <c r="J177" s="17">
        <v>24.014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41.181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923</v>
      </c>
      <c r="B178" s="19" t="s">
        <v>250</v>
      </c>
      <c r="C178" s="19">
        <v>251.23</v>
      </c>
      <c r="D178" s="19">
        <v>252.719</v>
      </c>
      <c r="E178" s="19">
        <v>0</v>
      </c>
      <c r="F178" s="19">
        <v>0</v>
      </c>
      <c r="G178" s="19">
        <v>0</v>
      </c>
      <c r="H178" s="19">
        <v>1</v>
      </c>
      <c r="I178" s="17">
        <v>0.204</v>
      </c>
      <c r="J178" s="17">
        <v>0.792</v>
      </c>
      <c r="K178" s="20">
        <v>4</v>
      </c>
      <c r="L178" s="20">
        <v>1</v>
      </c>
      <c r="M178" s="20">
        <v>-1</v>
      </c>
      <c r="N178" s="20">
        <v>1</v>
      </c>
      <c r="O178" s="20">
        <v>0</v>
      </c>
      <c r="P178" s="20">
        <v>-2.099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926</v>
      </c>
      <c r="B179" s="19" t="s">
        <v>251</v>
      </c>
      <c r="C179" s="19">
        <v>2147.789</v>
      </c>
      <c r="D179" s="19">
        <v>2336.024</v>
      </c>
      <c r="E179" s="19">
        <v>0</v>
      </c>
      <c r="F179" s="19">
        <v>0</v>
      </c>
      <c r="G179" s="19">
        <v>0</v>
      </c>
      <c r="H179" s="19">
        <v>1</v>
      </c>
      <c r="I179" s="17">
        <v>1.296</v>
      </c>
      <c r="J179" s="17">
        <v>9.249</v>
      </c>
      <c r="K179" s="20">
        <v>4</v>
      </c>
      <c r="L179" s="20">
        <v>0</v>
      </c>
      <c r="M179" s="20">
        <v>-1</v>
      </c>
      <c r="N179" s="20">
        <v>1</v>
      </c>
      <c r="O179" s="20">
        <v>0</v>
      </c>
      <c r="P179" s="20">
        <v>0.237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927</v>
      </c>
      <c r="B180" s="19" t="s">
        <v>252</v>
      </c>
      <c r="C180" s="19">
        <v>1899.578</v>
      </c>
      <c r="D180" s="19">
        <v>2017.143</v>
      </c>
      <c r="E180" s="19">
        <v>0</v>
      </c>
      <c r="F180" s="19">
        <v>0</v>
      </c>
      <c r="G180" s="19">
        <v>0</v>
      </c>
      <c r="H180" s="19">
        <v>1</v>
      </c>
      <c r="I180" s="17">
        <v>1.445</v>
      </c>
      <c r="J180" s="17">
        <v>7.189</v>
      </c>
      <c r="K180" s="20">
        <v>4</v>
      </c>
      <c r="L180" s="20">
        <v>0</v>
      </c>
      <c r="M180" s="20">
        <v>0</v>
      </c>
      <c r="N180" s="20">
        <v>0</v>
      </c>
      <c r="O180" s="20">
        <v>0</v>
      </c>
      <c r="P180" s="20">
        <v>1.127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928</v>
      </c>
      <c r="B181" s="19" t="s">
        <v>253</v>
      </c>
      <c r="C181" s="19">
        <v>2602.776</v>
      </c>
      <c r="D181" s="19">
        <v>2841.088</v>
      </c>
      <c r="E181" s="19">
        <v>0</v>
      </c>
      <c r="F181" s="19">
        <v>0</v>
      </c>
      <c r="G181" s="19">
        <v>0</v>
      </c>
      <c r="H181" s="19">
        <v>1</v>
      </c>
      <c r="I181" s="17">
        <v>2.679</v>
      </c>
      <c r="J181" s="17">
        <v>10.842</v>
      </c>
      <c r="K181" s="20">
        <v>4</v>
      </c>
      <c r="L181" s="20">
        <v>1</v>
      </c>
      <c r="M181" s="20">
        <v>0</v>
      </c>
      <c r="N181" s="20">
        <v>0</v>
      </c>
      <c r="O181" s="20">
        <v>0</v>
      </c>
      <c r="P181" s="20">
        <v>5.737</v>
      </c>
      <c r="Q181" s="20">
        <v>0</v>
      </c>
      <c r="R181" s="20">
        <v>1</v>
      </c>
      <c r="S181" s="21"/>
      <c r="T181" s="21"/>
      <c r="U181" s="21"/>
      <c r="V181" s="21"/>
      <c r="W181" s="21"/>
    </row>
    <row r="182" ht="16.5" spans="1:23">
      <c r="A182" s="19">
        <v>929</v>
      </c>
      <c r="B182" s="19" t="s">
        <v>254</v>
      </c>
      <c r="C182" s="19">
        <v>2886.892</v>
      </c>
      <c r="D182" s="19">
        <v>3744.187</v>
      </c>
      <c r="E182" s="19">
        <v>0</v>
      </c>
      <c r="F182" s="19">
        <v>0</v>
      </c>
      <c r="G182" s="19">
        <v>0</v>
      </c>
      <c r="H182" s="19">
        <v>1</v>
      </c>
      <c r="I182" s="17">
        <v>7.506</v>
      </c>
      <c r="J182" s="17">
        <v>28.684</v>
      </c>
      <c r="K182" s="20">
        <v>4</v>
      </c>
      <c r="L182" s="20">
        <v>0</v>
      </c>
      <c r="M182" s="20">
        <v>0</v>
      </c>
      <c r="N182" s="20">
        <v>0</v>
      </c>
      <c r="O182" s="20">
        <v>0</v>
      </c>
      <c r="P182" s="20">
        <v>0.574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930</v>
      </c>
      <c r="B183" s="19" t="s">
        <v>255</v>
      </c>
      <c r="C183" s="19">
        <v>2758.488</v>
      </c>
      <c r="D183" s="19">
        <v>3295.586</v>
      </c>
      <c r="E183" s="19">
        <v>0</v>
      </c>
      <c r="F183" s="19">
        <v>0</v>
      </c>
      <c r="G183" s="19">
        <v>0</v>
      </c>
      <c r="H183" s="19">
        <v>1</v>
      </c>
      <c r="I183" s="17">
        <v>5.502</v>
      </c>
      <c r="J183" s="17">
        <v>20.903</v>
      </c>
      <c r="K183" s="20">
        <v>3</v>
      </c>
      <c r="L183" s="20">
        <v>0</v>
      </c>
      <c r="M183" s="20">
        <v>0</v>
      </c>
      <c r="N183" s="20">
        <v>0</v>
      </c>
      <c r="O183" s="20">
        <v>0</v>
      </c>
      <c r="P183" s="20">
        <v>3.782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935</v>
      </c>
      <c r="B184" s="19" t="s">
        <v>256</v>
      </c>
      <c r="C184" s="19">
        <v>4532.334</v>
      </c>
      <c r="D184" s="19">
        <v>6316.318</v>
      </c>
      <c r="E184" s="19">
        <v>0</v>
      </c>
      <c r="F184" s="19">
        <v>0</v>
      </c>
      <c r="G184" s="19">
        <v>0</v>
      </c>
      <c r="H184" s="19">
        <v>1</v>
      </c>
      <c r="I184" s="17">
        <v>8.352</v>
      </c>
      <c r="J184" s="17">
        <v>34.237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1.752</v>
      </c>
      <c r="Q184" s="20">
        <v>0</v>
      </c>
      <c r="R184" s="20">
        <v>1</v>
      </c>
      <c r="S184" s="21"/>
      <c r="T184" s="21"/>
      <c r="U184" s="21"/>
      <c r="V184" s="21"/>
      <c r="W184" s="21"/>
    </row>
    <row r="185" ht="16.5" spans="1:23">
      <c r="A185" s="19">
        <v>936</v>
      </c>
      <c r="B185" s="19" t="s">
        <v>257</v>
      </c>
      <c r="C185" s="19">
        <v>5931.107</v>
      </c>
      <c r="D185" s="19">
        <v>8753.752</v>
      </c>
      <c r="E185" s="19">
        <v>0</v>
      </c>
      <c r="F185" s="19">
        <v>0</v>
      </c>
      <c r="G185" s="19">
        <v>0</v>
      </c>
      <c r="H185" s="19">
        <v>1</v>
      </c>
      <c r="I185" s="17">
        <v>7.945</v>
      </c>
      <c r="J185" s="17">
        <v>37.628</v>
      </c>
      <c r="K185" s="20">
        <v>4</v>
      </c>
      <c r="L185" s="20">
        <v>0</v>
      </c>
      <c r="M185" s="20">
        <v>0</v>
      </c>
      <c r="N185" s="20">
        <v>0</v>
      </c>
      <c r="O185" s="20">
        <v>0</v>
      </c>
      <c r="P185" s="20">
        <v>4.288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937</v>
      </c>
      <c r="B186" s="19" t="s">
        <v>258</v>
      </c>
      <c r="C186" s="19">
        <v>2444.939</v>
      </c>
      <c r="D186" s="19">
        <v>2586.607</v>
      </c>
      <c r="E186" s="19">
        <v>0</v>
      </c>
      <c r="F186" s="19">
        <v>0</v>
      </c>
      <c r="G186" s="19">
        <v>0</v>
      </c>
      <c r="H186" s="19">
        <v>1</v>
      </c>
      <c r="I186" s="17">
        <v>2.748</v>
      </c>
      <c r="J186" s="17">
        <v>8.075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-7.163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941</v>
      </c>
      <c r="B187" s="19" t="s">
        <v>259</v>
      </c>
      <c r="C187" s="19">
        <v>1693.448</v>
      </c>
      <c r="D187" s="19">
        <v>2303.802</v>
      </c>
      <c r="E187" s="19">
        <v>0</v>
      </c>
      <c r="F187" s="19">
        <v>0</v>
      </c>
      <c r="G187" s="19">
        <v>0</v>
      </c>
      <c r="H187" s="19">
        <v>1</v>
      </c>
      <c r="I187" s="17">
        <v>10.53</v>
      </c>
      <c r="J187" s="17">
        <v>34.234</v>
      </c>
      <c r="K187" s="20">
        <v>4</v>
      </c>
      <c r="L187" s="20">
        <v>0</v>
      </c>
      <c r="M187" s="20">
        <v>0</v>
      </c>
      <c r="N187" s="20">
        <v>0</v>
      </c>
      <c r="O187" s="20">
        <v>0</v>
      </c>
      <c r="P187" s="20">
        <v>0.363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944</v>
      </c>
      <c r="B188" s="19" t="s">
        <v>260</v>
      </c>
      <c r="C188" s="19">
        <v>3444.368</v>
      </c>
      <c r="D188" s="19">
        <v>4384.06</v>
      </c>
      <c r="E188" s="19">
        <v>0</v>
      </c>
      <c r="F188" s="19">
        <v>0</v>
      </c>
      <c r="G188" s="19">
        <v>0</v>
      </c>
      <c r="H188" s="19">
        <v>1</v>
      </c>
      <c r="I188" s="17">
        <v>11.117</v>
      </c>
      <c r="J188" s="17">
        <v>30.168</v>
      </c>
      <c r="K188" s="20">
        <v>4</v>
      </c>
      <c r="L188" s="20">
        <v>1</v>
      </c>
      <c r="M188" s="20">
        <v>0</v>
      </c>
      <c r="N188" s="20">
        <v>0</v>
      </c>
      <c r="O188" s="20">
        <v>0</v>
      </c>
      <c r="P188" s="20">
        <v>11.035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959</v>
      </c>
      <c r="B189" s="19" t="s">
        <v>261</v>
      </c>
      <c r="C189" s="19">
        <v>7288.838</v>
      </c>
      <c r="D189" s="19">
        <v>7903.547</v>
      </c>
      <c r="E189" s="19">
        <v>0</v>
      </c>
      <c r="F189" s="19">
        <v>0</v>
      </c>
      <c r="G189" s="19">
        <v>0</v>
      </c>
      <c r="H189" s="19">
        <v>1</v>
      </c>
      <c r="I189" s="17">
        <v>3.995</v>
      </c>
      <c r="J189" s="17">
        <v>11.462</v>
      </c>
      <c r="K189" s="20">
        <v>4</v>
      </c>
      <c r="L189" s="20">
        <v>0</v>
      </c>
      <c r="M189" s="20">
        <v>-1</v>
      </c>
      <c r="N189" s="20">
        <v>1</v>
      </c>
      <c r="O189" s="20">
        <v>0</v>
      </c>
      <c r="P189" s="20">
        <v>2.67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961</v>
      </c>
      <c r="B190" s="19" t="s">
        <v>262</v>
      </c>
      <c r="C190" s="19">
        <v>3294.811</v>
      </c>
      <c r="D190" s="19">
        <v>4169.292</v>
      </c>
      <c r="E190" s="19">
        <v>0</v>
      </c>
      <c r="F190" s="19">
        <v>0</v>
      </c>
      <c r="G190" s="19">
        <v>0</v>
      </c>
      <c r="H190" s="19">
        <v>1</v>
      </c>
      <c r="I190" s="17">
        <v>11.22</v>
      </c>
      <c r="J190" s="17">
        <v>29.841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13.954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964</v>
      </c>
      <c r="B191" s="19" t="s">
        <v>263</v>
      </c>
      <c r="C191" s="19">
        <v>8008.173</v>
      </c>
      <c r="D191" s="19">
        <v>10652.393</v>
      </c>
      <c r="E191" s="19">
        <v>0</v>
      </c>
      <c r="F191" s="19">
        <v>0</v>
      </c>
      <c r="G191" s="19">
        <v>0</v>
      </c>
      <c r="H191" s="19">
        <v>1</v>
      </c>
      <c r="I191" s="17">
        <v>7.733</v>
      </c>
      <c r="J191" s="17">
        <v>30.637</v>
      </c>
      <c r="K191" s="20">
        <v>4</v>
      </c>
      <c r="L191" s="20">
        <v>0</v>
      </c>
      <c r="M191" s="20">
        <v>0</v>
      </c>
      <c r="N191" s="20">
        <v>1</v>
      </c>
      <c r="O191" s="20">
        <v>0</v>
      </c>
      <c r="P191" s="20">
        <v>2.32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966</v>
      </c>
      <c r="B192" s="19" t="s">
        <v>264</v>
      </c>
      <c r="C192" s="19">
        <v>7121.963</v>
      </c>
      <c r="D192" s="19">
        <v>8423.226</v>
      </c>
      <c r="E192" s="19">
        <v>0</v>
      </c>
      <c r="F192" s="19">
        <v>0</v>
      </c>
      <c r="G192" s="19">
        <v>0</v>
      </c>
      <c r="H192" s="19">
        <v>1</v>
      </c>
      <c r="I192" s="17">
        <v>4.61</v>
      </c>
      <c r="J192" s="17">
        <v>19.347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14.753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967</v>
      </c>
      <c r="B193" s="19" t="s">
        <v>265</v>
      </c>
      <c r="C193" s="19">
        <v>5861.364</v>
      </c>
      <c r="D193" s="19">
        <v>6402.304</v>
      </c>
      <c r="E193" s="19">
        <v>0</v>
      </c>
      <c r="F193" s="19">
        <v>0</v>
      </c>
      <c r="G193" s="19">
        <v>0</v>
      </c>
      <c r="H193" s="19">
        <v>1</v>
      </c>
      <c r="I193" s="17">
        <v>1.969</v>
      </c>
      <c r="J193" s="17">
        <v>10.251</v>
      </c>
      <c r="K193" s="20">
        <v>2</v>
      </c>
      <c r="L193" s="20">
        <v>0</v>
      </c>
      <c r="M193" s="20">
        <v>0</v>
      </c>
      <c r="N193" s="20">
        <v>0</v>
      </c>
      <c r="O193" s="20">
        <v>0</v>
      </c>
      <c r="P193" s="20">
        <v>5.338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969</v>
      </c>
      <c r="B194" s="19" t="s">
        <v>266</v>
      </c>
      <c r="C194" s="19">
        <v>4335.933</v>
      </c>
      <c r="D194" s="19">
        <v>5257.289</v>
      </c>
      <c r="E194" s="19">
        <v>0</v>
      </c>
      <c r="F194" s="19">
        <v>0</v>
      </c>
      <c r="G194" s="19">
        <v>0</v>
      </c>
      <c r="H194" s="19">
        <v>1</v>
      </c>
      <c r="I194" s="17">
        <v>4.986</v>
      </c>
      <c r="J194" s="17">
        <v>21.637</v>
      </c>
      <c r="K194" s="20">
        <v>4</v>
      </c>
      <c r="L194" s="20">
        <v>2</v>
      </c>
      <c r="M194" s="20">
        <v>0</v>
      </c>
      <c r="N194" s="20">
        <v>0</v>
      </c>
      <c r="O194" s="20">
        <v>0</v>
      </c>
      <c r="P194" s="20">
        <v>53.84</v>
      </c>
      <c r="Q194" s="20">
        <v>0</v>
      </c>
      <c r="R194" s="20">
        <v>1</v>
      </c>
      <c r="S194" s="21"/>
      <c r="T194" s="21"/>
      <c r="U194" s="21"/>
      <c r="V194" s="21"/>
      <c r="W194" s="21"/>
    </row>
    <row r="195" ht="16.5" spans="1:23">
      <c r="A195" s="19">
        <v>970</v>
      </c>
      <c r="B195" s="19" t="s">
        <v>267</v>
      </c>
      <c r="C195" s="19">
        <v>1640.396</v>
      </c>
      <c r="D195" s="19">
        <v>1801.661</v>
      </c>
      <c r="E195" s="19">
        <v>0</v>
      </c>
      <c r="F195" s="19">
        <v>0</v>
      </c>
      <c r="G195" s="19">
        <v>0</v>
      </c>
      <c r="H195" s="19">
        <v>1</v>
      </c>
      <c r="I195" s="17">
        <v>3.297</v>
      </c>
      <c r="J195" s="17">
        <v>11.953</v>
      </c>
      <c r="K195" s="20">
        <v>4</v>
      </c>
      <c r="L195" s="20">
        <v>0</v>
      </c>
      <c r="M195" s="20">
        <v>0</v>
      </c>
      <c r="N195" s="20">
        <v>0</v>
      </c>
      <c r="O195" s="20">
        <v>0</v>
      </c>
      <c r="P195" s="20">
        <v>0.986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971</v>
      </c>
      <c r="B196" s="19" t="s">
        <v>268</v>
      </c>
      <c r="C196" s="19">
        <v>2639.039</v>
      </c>
      <c r="D196" s="19">
        <v>3216.492</v>
      </c>
      <c r="E196" s="19">
        <v>0</v>
      </c>
      <c r="F196" s="19">
        <v>0</v>
      </c>
      <c r="G196" s="19">
        <v>0</v>
      </c>
      <c r="H196" s="19">
        <v>1</v>
      </c>
      <c r="I196" s="17">
        <v>6.532</v>
      </c>
      <c r="J196" s="17">
        <v>23.312</v>
      </c>
      <c r="K196" s="20">
        <v>4</v>
      </c>
      <c r="L196" s="20">
        <v>0</v>
      </c>
      <c r="M196" s="20">
        <v>0</v>
      </c>
      <c r="N196" s="20">
        <v>0</v>
      </c>
      <c r="O196" s="20">
        <v>0</v>
      </c>
      <c r="P196" s="20">
        <v>0.797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977</v>
      </c>
      <c r="B197" s="19" t="s">
        <v>269</v>
      </c>
      <c r="C197" s="19">
        <v>1510.113</v>
      </c>
      <c r="D197" s="19">
        <v>1927.387</v>
      </c>
      <c r="E197" s="19">
        <v>0</v>
      </c>
      <c r="F197" s="19">
        <v>0</v>
      </c>
      <c r="G197" s="19">
        <v>0</v>
      </c>
      <c r="H197" s="19">
        <v>1</v>
      </c>
      <c r="I197" s="17">
        <v>8.588</v>
      </c>
      <c r="J197" s="17">
        <v>28.379</v>
      </c>
      <c r="K197" s="20">
        <v>4</v>
      </c>
      <c r="L197" s="20">
        <v>0</v>
      </c>
      <c r="M197" s="20">
        <v>0</v>
      </c>
      <c r="N197" s="20">
        <v>0</v>
      </c>
      <c r="O197" s="20">
        <v>0</v>
      </c>
      <c r="P197" s="20">
        <v>2.37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979</v>
      </c>
      <c r="B198" s="19" t="s">
        <v>270</v>
      </c>
      <c r="C198" s="19">
        <v>4917.503</v>
      </c>
      <c r="D198" s="19">
        <v>6048.038</v>
      </c>
      <c r="E198" s="19">
        <v>0</v>
      </c>
      <c r="F198" s="19">
        <v>0</v>
      </c>
      <c r="G198" s="19">
        <v>0</v>
      </c>
      <c r="H198" s="19">
        <v>1</v>
      </c>
      <c r="I198" s="17">
        <v>5.409</v>
      </c>
      <c r="J198" s="17">
        <v>23.091</v>
      </c>
      <c r="K198" s="20">
        <v>2</v>
      </c>
      <c r="L198" s="20">
        <v>0</v>
      </c>
      <c r="M198" s="20">
        <v>0</v>
      </c>
      <c r="N198" s="20">
        <v>0</v>
      </c>
      <c r="O198" s="20">
        <v>0</v>
      </c>
      <c r="P198" s="20">
        <v>5.181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980</v>
      </c>
      <c r="B199" s="19" t="s">
        <v>271</v>
      </c>
      <c r="C199" s="19">
        <v>3043.358</v>
      </c>
      <c r="D199" s="19">
        <v>3366.919</v>
      </c>
      <c r="E199" s="19">
        <v>0</v>
      </c>
      <c r="F199" s="19">
        <v>0</v>
      </c>
      <c r="G199" s="19">
        <v>0</v>
      </c>
      <c r="H199" s="19">
        <v>1</v>
      </c>
      <c r="I199" s="17">
        <v>3.503</v>
      </c>
      <c r="J199" s="17">
        <v>12.776</v>
      </c>
      <c r="K199" s="20">
        <v>4</v>
      </c>
      <c r="L199" s="20">
        <v>0</v>
      </c>
      <c r="M199" s="20">
        <v>0</v>
      </c>
      <c r="N199" s="20">
        <v>0</v>
      </c>
      <c r="O199" s="20">
        <v>0</v>
      </c>
      <c r="P199" s="20">
        <v>-0.44</v>
      </c>
      <c r="Q199" s="20">
        <v>0</v>
      </c>
      <c r="R199" s="20">
        <v>1</v>
      </c>
      <c r="S199" s="21"/>
      <c r="T199" s="21"/>
      <c r="U199" s="21"/>
      <c r="V199" s="21"/>
      <c r="W199" s="21"/>
    </row>
    <row r="200" ht="16.5" spans="1:23">
      <c r="A200" s="19">
        <v>982</v>
      </c>
      <c r="B200" s="19" t="s">
        <v>272</v>
      </c>
      <c r="C200" s="19">
        <v>7256.631</v>
      </c>
      <c r="D200" s="19">
        <v>8655.205</v>
      </c>
      <c r="E200" s="19">
        <v>0</v>
      </c>
      <c r="F200" s="19">
        <v>0</v>
      </c>
      <c r="G200" s="19">
        <v>0</v>
      </c>
      <c r="H200" s="19">
        <v>1</v>
      </c>
      <c r="I200" s="17">
        <v>3.126</v>
      </c>
      <c r="J200" s="17">
        <v>18.78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5.283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984</v>
      </c>
      <c r="B201" s="19" t="s">
        <v>273</v>
      </c>
      <c r="C201" s="19">
        <v>3908.124</v>
      </c>
      <c r="D201" s="19">
        <v>4555.457</v>
      </c>
      <c r="E201" s="19">
        <v>0</v>
      </c>
      <c r="F201" s="19">
        <v>0</v>
      </c>
      <c r="G201" s="19">
        <v>0</v>
      </c>
      <c r="H201" s="19">
        <v>1</v>
      </c>
      <c r="I201" s="17">
        <v>4.015</v>
      </c>
      <c r="J201" s="17">
        <v>17.655</v>
      </c>
      <c r="K201" s="20">
        <v>4</v>
      </c>
      <c r="L201" s="20">
        <v>0</v>
      </c>
      <c r="M201" s="20">
        <v>-1</v>
      </c>
      <c r="N201" s="20">
        <v>1</v>
      </c>
      <c r="O201" s="20">
        <v>0</v>
      </c>
      <c r="P201" s="20">
        <v>-5.3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985</v>
      </c>
      <c r="B202" s="19" t="s">
        <v>274</v>
      </c>
      <c r="C202" s="19">
        <v>4891.642</v>
      </c>
      <c r="D202" s="19">
        <v>5736.06</v>
      </c>
      <c r="E202" s="19">
        <v>0</v>
      </c>
      <c r="F202" s="19">
        <v>0</v>
      </c>
      <c r="G202" s="19">
        <v>0</v>
      </c>
      <c r="H202" s="19">
        <v>1</v>
      </c>
      <c r="I202" s="17">
        <v>2.994</v>
      </c>
      <c r="J202" s="17">
        <v>17.274</v>
      </c>
      <c r="K202" s="20">
        <v>4</v>
      </c>
      <c r="L202" s="20">
        <v>0</v>
      </c>
      <c r="M202" s="20">
        <v>-1</v>
      </c>
      <c r="N202" s="20">
        <v>1</v>
      </c>
      <c r="O202" s="20">
        <v>0</v>
      </c>
      <c r="P202" s="20">
        <v>4.165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986</v>
      </c>
      <c r="B203" s="19" t="s">
        <v>275</v>
      </c>
      <c r="C203" s="19">
        <v>2109.998</v>
      </c>
      <c r="D203" s="19">
        <v>2290.064</v>
      </c>
      <c r="E203" s="19">
        <v>0</v>
      </c>
      <c r="F203" s="19">
        <v>0</v>
      </c>
      <c r="G203" s="19">
        <v>0</v>
      </c>
      <c r="H203" s="19">
        <v>1</v>
      </c>
      <c r="I203" s="17">
        <v>2.127</v>
      </c>
      <c r="J203" s="17">
        <v>9.822</v>
      </c>
      <c r="K203" s="20">
        <v>4</v>
      </c>
      <c r="L203" s="20">
        <v>1</v>
      </c>
      <c r="M203" s="20">
        <v>0</v>
      </c>
      <c r="N203" s="20">
        <v>0</v>
      </c>
      <c r="O203" s="20">
        <v>0</v>
      </c>
      <c r="P203" s="20">
        <v>4.728</v>
      </c>
      <c r="Q203" s="20">
        <v>0</v>
      </c>
      <c r="R203" s="20">
        <v>1</v>
      </c>
      <c r="S203" s="21"/>
      <c r="T203" s="21"/>
      <c r="U203" s="21"/>
      <c r="V203" s="21"/>
      <c r="W203" s="21"/>
    </row>
    <row r="204" ht="16.5" spans="1:23">
      <c r="A204" s="19">
        <v>987</v>
      </c>
      <c r="B204" s="19" t="s">
        <v>276</v>
      </c>
      <c r="C204" s="19">
        <v>3294.949</v>
      </c>
      <c r="D204" s="19">
        <v>4231.079</v>
      </c>
      <c r="E204" s="19">
        <v>0</v>
      </c>
      <c r="F204" s="19">
        <v>0</v>
      </c>
      <c r="G204" s="19">
        <v>0</v>
      </c>
      <c r="H204" s="19">
        <v>1</v>
      </c>
      <c r="I204" s="17">
        <v>6.897</v>
      </c>
      <c r="J204" s="17">
        <v>27.496</v>
      </c>
      <c r="K204" s="20">
        <v>4</v>
      </c>
      <c r="L204" s="20">
        <v>0</v>
      </c>
      <c r="M204" s="20">
        <v>-1</v>
      </c>
      <c r="N204" s="20">
        <v>1</v>
      </c>
      <c r="O204" s="20">
        <v>0</v>
      </c>
      <c r="P204" s="20">
        <v>2.797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988</v>
      </c>
      <c r="B205" s="19" t="s">
        <v>277</v>
      </c>
      <c r="C205" s="19">
        <v>3231.505</v>
      </c>
      <c r="D205" s="19">
        <v>3860.48</v>
      </c>
      <c r="E205" s="19">
        <v>0</v>
      </c>
      <c r="F205" s="19">
        <v>0</v>
      </c>
      <c r="G205" s="19">
        <v>0</v>
      </c>
      <c r="H205" s="19">
        <v>1</v>
      </c>
      <c r="I205" s="17">
        <v>5.16</v>
      </c>
      <c r="J205" s="17">
        <v>20.612</v>
      </c>
      <c r="K205" s="20">
        <v>4</v>
      </c>
      <c r="L205" s="20">
        <v>0</v>
      </c>
      <c r="M205" s="20">
        <v>0</v>
      </c>
      <c r="N205" s="20">
        <v>0</v>
      </c>
      <c r="O205" s="20">
        <v>0</v>
      </c>
      <c r="P205" s="20">
        <v>8.181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993</v>
      </c>
      <c r="B206" s="19" t="s">
        <v>278</v>
      </c>
      <c r="C206" s="19">
        <v>6026.602</v>
      </c>
      <c r="D206" s="19">
        <v>8359.925</v>
      </c>
      <c r="E206" s="19">
        <v>0</v>
      </c>
      <c r="F206" s="19">
        <v>0</v>
      </c>
      <c r="G206" s="19">
        <v>0</v>
      </c>
      <c r="H206" s="19">
        <v>1</v>
      </c>
      <c r="I206" s="17">
        <v>7.906</v>
      </c>
      <c r="J206" s="17">
        <v>33.61</v>
      </c>
      <c r="K206" s="20">
        <v>4</v>
      </c>
      <c r="L206" s="20">
        <v>0</v>
      </c>
      <c r="M206" s="20">
        <v>0</v>
      </c>
      <c r="N206" s="20">
        <v>1</v>
      </c>
      <c r="O206" s="20">
        <v>0</v>
      </c>
      <c r="P206" s="20">
        <v>5.143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994</v>
      </c>
      <c r="B207" s="19" t="s">
        <v>279</v>
      </c>
      <c r="C207" s="19">
        <v>6984.808</v>
      </c>
      <c r="D207" s="19">
        <v>10037.104</v>
      </c>
      <c r="E207" s="19">
        <v>0</v>
      </c>
      <c r="F207" s="19">
        <v>0</v>
      </c>
      <c r="G207" s="19">
        <v>0</v>
      </c>
      <c r="H207" s="19">
        <v>1</v>
      </c>
      <c r="I207" s="17">
        <v>6.294</v>
      </c>
      <c r="J207" s="17">
        <v>34.79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9.553</v>
      </c>
      <c r="Q207" s="20">
        <v>0</v>
      </c>
      <c r="R207" s="20">
        <v>1</v>
      </c>
      <c r="S207" s="21"/>
      <c r="T207" s="21"/>
      <c r="U207" s="21"/>
      <c r="V207" s="21"/>
      <c r="W207" s="21"/>
    </row>
    <row r="208" ht="16.5" spans="1:23">
      <c r="A208" s="19">
        <v>995</v>
      </c>
      <c r="B208" s="19" t="s">
        <v>280</v>
      </c>
      <c r="C208" s="19">
        <v>2532.771</v>
      </c>
      <c r="D208" s="19">
        <v>2669.286</v>
      </c>
      <c r="E208" s="19">
        <v>0</v>
      </c>
      <c r="F208" s="19">
        <v>0</v>
      </c>
      <c r="G208" s="19">
        <v>0</v>
      </c>
      <c r="H208" s="19">
        <v>1</v>
      </c>
      <c r="I208" s="17">
        <v>2.477</v>
      </c>
      <c r="J208" s="17">
        <v>7.465</v>
      </c>
      <c r="K208" s="20">
        <v>4</v>
      </c>
      <c r="L208" s="20">
        <v>0</v>
      </c>
      <c r="M208" s="20">
        <v>0</v>
      </c>
      <c r="N208" s="20">
        <v>0</v>
      </c>
      <c r="O208" s="20">
        <v>0</v>
      </c>
      <c r="P208" s="20">
        <v>16.094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998</v>
      </c>
      <c r="B209" s="19" t="s">
        <v>281</v>
      </c>
      <c r="C209" s="19">
        <v>2060.872</v>
      </c>
      <c r="D209" s="19">
        <v>2846.343</v>
      </c>
      <c r="E209" s="19">
        <v>0</v>
      </c>
      <c r="F209" s="19">
        <v>0</v>
      </c>
      <c r="G209" s="19">
        <v>0</v>
      </c>
      <c r="H209" s="19">
        <v>1</v>
      </c>
      <c r="I209" s="17">
        <v>7.546</v>
      </c>
      <c r="J209" s="17">
        <v>33.059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7.197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399001</v>
      </c>
      <c r="B210" s="19" t="s">
        <v>282</v>
      </c>
      <c r="C210" s="19">
        <v>10328.334</v>
      </c>
      <c r="D210" s="19">
        <v>12831.784</v>
      </c>
      <c r="E210" s="19">
        <v>0</v>
      </c>
      <c r="F210" s="19">
        <v>0</v>
      </c>
      <c r="G210" s="19">
        <v>0</v>
      </c>
      <c r="H210" s="19">
        <v>1</v>
      </c>
      <c r="I210" s="17">
        <v>4.875</v>
      </c>
      <c r="J210" s="17">
        <v>23.434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12.488</v>
      </c>
      <c r="Q210" s="20">
        <v>0</v>
      </c>
      <c r="R210" s="20">
        <v>1</v>
      </c>
      <c r="S210" s="21"/>
      <c r="T210" s="21"/>
      <c r="U210" s="21"/>
      <c r="V210" s="21"/>
      <c r="W210" s="21"/>
    </row>
    <row r="211" ht="16.5" spans="1:23">
      <c r="A211" s="19">
        <v>399002</v>
      </c>
      <c r="B211" s="19" t="s">
        <v>283</v>
      </c>
      <c r="C211" s="19">
        <v>13764.78</v>
      </c>
      <c r="D211" s="19">
        <v>17174.531</v>
      </c>
      <c r="E211" s="19">
        <v>0</v>
      </c>
      <c r="F211" s="19">
        <v>0</v>
      </c>
      <c r="G211" s="19">
        <v>0</v>
      </c>
      <c r="H211" s="19">
        <v>1</v>
      </c>
      <c r="I211" s="17">
        <v>5.038</v>
      </c>
      <c r="J211" s="17">
        <v>23.892</v>
      </c>
      <c r="K211" s="20">
        <v>4</v>
      </c>
      <c r="L211" s="20">
        <v>0</v>
      </c>
      <c r="M211" s="20">
        <v>-1</v>
      </c>
      <c r="N211" s="20">
        <v>1</v>
      </c>
      <c r="O211" s="20">
        <v>0</v>
      </c>
      <c r="P211" s="20">
        <v>0.016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399004</v>
      </c>
      <c r="B212" s="19" t="s">
        <v>284</v>
      </c>
      <c r="C212" s="19">
        <v>6355.777</v>
      </c>
      <c r="D212" s="19">
        <v>7957.844</v>
      </c>
      <c r="E212" s="19">
        <v>0</v>
      </c>
      <c r="F212" s="19">
        <v>0</v>
      </c>
      <c r="G212" s="19">
        <v>0</v>
      </c>
      <c r="H212" s="19">
        <v>1</v>
      </c>
      <c r="I212" s="17">
        <v>5.967</v>
      </c>
      <c r="J212" s="17">
        <v>24.898</v>
      </c>
      <c r="K212" s="20">
        <v>4</v>
      </c>
      <c r="L212" s="20">
        <v>1</v>
      </c>
      <c r="M212" s="20">
        <v>0</v>
      </c>
      <c r="N212" s="20">
        <v>0</v>
      </c>
      <c r="O212" s="20">
        <v>0</v>
      </c>
      <c r="P212" s="20">
        <v>12.25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399005</v>
      </c>
      <c r="B213" s="19" t="s">
        <v>285</v>
      </c>
      <c r="C213" s="19">
        <v>6459.831</v>
      </c>
      <c r="D213" s="19">
        <v>7898.152</v>
      </c>
      <c r="E213" s="19">
        <v>0</v>
      </c>
      <c r="F213" s="19">
        <v>0</v>
      </c>
      <c r="G213" s="19">
        <v>0</v>
      </c>
      <c r="H213" s="19">
        <v>1</v>
      </c>
      <c r="I213" s="17">
        <v>4.527</v>
      </c>
      <c r="J213" s="17">
        <v>21.913</v>
      </c>
      <c r="K213" s="20">
        <v>4</v>
      </c>
      <c r="L213" s="20">
        <v>0</v>
      </c>
      <c r="M213" s="20">
        <v>0</v>
      </c>
      <c r="N213" s="20">
        <v>0</v>
      </c>
      <c r="O213" s="20">
        <v>0</v>
      </c>
      <c r="P213" s="20">
        <v>-1.029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399006</v>
      </c>
      <c r="B214" s="19" t="s">
        <v>286</v>
      </c>
      <c r="C214" s="19">
        <v>2107.406</v>
      </c>
      <c r="D214" s="19">
        <v>2967.146</v>
      </c>
      <c r="E214" s="19">
        <v>0</v>
      </c>
      <c r="F214" s="19">
        <v>0</v>
      </c>
      <c r="G214" s="19">
        <v>0</v>
      </c>
      <c r="H214" s="19">
        <v>1</v>
      </c>
      <c r="I214" s="17">
        <v>8.264</v>
      </c>
      <c r="J214" s="17">
        <v>34.845</v>
      </c>
      <c r="K214" s="20">
        <v>4</v>
      </c>
      <c r="L214" s="20">
        <v>1</v>
      </c>
      <c r="M214" s="20">
        <v>0</v>
      </c>
      <c r="N214" s="20">
        <v>1</v>
      </c>
      <c r="O214" s="20">
        <v>0</v>
      </c>
      <c r="P214" s="20">
        <v>3.962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399007</v>
      </c>
      <c r="B215" s="19" t="s">
        <v>287</v>
      </c>
      <c r="C215" s="19">
        <v>4329.851</v>
      </c>
      <c r="D215" s="19">
        <v>5418.948</v>
      </c>
      <c r="E215" s="19">
        <v>0</v>
      </c>
      <c r="F215" s="19">
        <v>0</v>
      </c>
      <c r="G215" s="19">
        <v>0</v>
      </c>
      <c r="H215" s="19">
        <v>1</v>
      </c>
      <c r="I215" s="17">
        <v>5.397</v>
      </c>
      <c r="J215" s="17">
        <v>24.411</v>
      </c>
      <c r="K215" s="20">
        <v>4</v>
      </c>
      <c r="L215" s="20">
        <v>1</v>
      </c>
      <c r="M215" s="20">
        <v>0</v>
      </c>
      <c r="N215" s="20">
        <v>-1</v>
      </c>
      <c r="O215" s="20">
        <v>0</v>
      </c>
      <c r="P215" s="20">
        <v>-10.44</v>
      </c>
      <c r="Q215" s="20">
        <v>0</v>
      </c>
      <c r="R215" s="20">
        <v>-1</v>
      </c>
      <c r="S215" s="21"/>
      <c r="T215" s="21"/>
      <c r="U215" s="21"/>
      <c r="V215" s="21"/>
      <c r="W215" s="21"/>
    </row>
    <row r="216" ht="16.5" spans="1:23">
      <c r="A216" s="19">
        <v>399008</v>
      </c>
      <c r="B216" s="19" t="s">
        <v>288</v>
      </c>
      <c r="C216" s="19">
        <v>1304.688</v>
      </c>
      <c r="D216" s="19">
        <v>1591.07</v>
      </c>
      <c r="E216" s="19">
        <v>0</v>
      </c>
      <c r="F216" s="19">
        <v>0</v>
      </c>
      <c r="G216" s="19">
        <v>0</v>
      </c>
      <c r="H216" s="19">
        <v>1</v>
      </c>
      <c r="I216" s="17">
        <v>3.492</v>
      </c>
      <c r="J216" s="17">
        <v>20.863</v>
      </c>
      <c r="K216" s="20">
        <v>3</v>
      </c>
      <c r="L216" s="20">
        <v>0</v>
      </c>
      <c r="M216" s="20">
        <v>1</v>
      </c>
      <c r="N216" s="20">
        <v>0</v>
      </c>
      <c r="O216" s="20">
        <v>0</v>
      </c>
      <c r="P216" s="20">
        <v>3.008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399009</v>
      </c>
      <c r="B217" s="19" t="s">
        <v>289</v>
      </c>
      <c r="C217" s="19">
        <v>3871.829</v>
      </c>
      <c r="D217" s="19">
        <v>4912.1</v>
      </c>
      <c r="E217" s="19">
        <v>0</v>
      </c>
      <c r="F217" s="19">
        <v>0</v>
      </c>
      <c r="G217" s="19">
        <v>0</v>
      </c>
      <c r="H217" s="19">
        <v>1</v>
      </c>
      <c r="I217" s="17">
        <v>4.579</v>
      </c>
      <c r="J217" s="17">
        <v>24.787</v>
      </c>
      <c r="K217" s="20">
        <v>4</v>
      </c>
      <c r="L217" s="20">
        <v>0</v>
      </c>
      <c r="M217" s="20">
        <v>-1</v>
      </c>
      <c r="N217" s="20">
        <v>1</v>
      </c>
      <c r="O217" s="20">
        <v>0</v>
      </c>
      <c r="P217" s="20">
        <v>-6.43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399011</v>
      </c>
      <c r="B218" s="19" t="s">
        <v>290</v>
      </c>
      <c r="C218" s="19">
        <v>5097.738</v>
      </c>
      <c r="D218" s="19">
        <v>6270.177</v>
      </c>
      <c r="E218" s="19">
        <v>0</v>
      </c>
      <c r="F218" s="19">
        <v>0</v>
      </c>
      <c r="G218" s="19">
        <v>0</v>
      </c>
      <c r="H218" s="19">
        <v>1</v>
      </c>
      <c r="I218" s="17">
        <v>3.885</v>
      </c>
      <c r="J218" s="17">
        <v>21.857</v>
      </c>
      <c r="K218" s="20">
        <v>4</v>
      </c>
      <c r="L218" s="20">
        <v>1</v>
      </c>
      <c r="M218" s="20">
        <v>0</v>
      </c>
      <c r="N218" s="20">
        <v>0</v>
      </c>
      <c r="O218" s="20">
        <v>0</v>
      </c>
      <c r="P218" s="20">
        <v>14.463</v>
      </c>
      <c r="Q218" s="20">
        <v>0</v>
      </c>
      <c r="R218" s="20">
        <v>1</v>
      </c>
      <c r="S218" s="21"/>
      <c r="T218" s="21"/>
      <c r="U218" s="21"/>
      <c r="V218" s="21"/>
      <c r="W218" s="21"/>
    </row>
    <row r="219" ht="16.5" spans="1:23">
      <c r="A219" s="19">
        <v>399012</v>
      </c>
      <c r="B219" s="19" t="s">
        <v>291</v>
      </c>
      <c r="C219" s="19">
        <v>3159.286</v>
      </c>
      <c r="D219" s="19">
        <v>4257.835</v>
      </c>
      <c r="E219" s="19">
        <v>0</v>
      </c>
      <c r="F219" s="19">
        <v>0</v>
      </c>
      <c r="G219" s="19">
        <v>0</v>
      </c>
      <c r="H219" s="19">
        <v>1</v>
      </c>
      <c r="I219" s="17">
        <v>5.843</v>
      </c>
      <c r="J219" s="17">
        <v>30.136</v>
      </c>
      <c r="K219" s="20">
        <v>4</v>
      </c>
      <c r="L219" s="20">
        <v>1</v>
      </c>
      <c r="M219" s="20">
        <v>0</v>
      </c>
      <c r="N219" s="20">
        <v>1</v>
      </c>
      <c r="O219" s="20">
        <v>0</v>
      </c>
      <c r="P219" s="20">
        <v>33.801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399013</v>
      </c>
      <c r="B220" s="19" t="s">
        <v>292</v>
      </c>
      <c r="C220" s="19">
        <v>4563.312</v>
      </c>
      <c r="D220" s="19">
        <v>5357.609</v>
      </c>
      <c r="E220" s="19">
        <v>0</v>
      </c>
      <c r="F220" s="19">
        <v>0</v>
      </c>
      <c r="G220" s="19">
        <v>0</v>
      </c>
      <c r="H220" s="19">
        <v>1</v>
      </c>
      <c r="I220" s="17">
        <v>2.848</v>
      </c>
      <c r="J220" s="17">
        <v>17.252</v>
      </c>
      <c r="K220" s="20">
        <v>4</v>
      </c>
      <c r="L220" s="20">
        <v>0</v>
      </c>
      <c r="M220" s="20">
        <v>-1</v>
      </c>
      <c r="N220" s="20">
        <v>1</v>
      </c>
      <c r="O220" s="20">
        <v>0</v>
      </c>
      <c r="P220" s="20">
        <v>1.977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399016</v>
      </c>
      <c r="B221" s="19" t="s">
        <v>293</v>
      </c>
      <c r="C221" s="19">
        <v>4250.316</v>
      </c>
      <c r="D221" s="19">
        <v>5524.915</v>
      </c>
      <c r="E221" s="19">
        <v>0</v>
      </c>
      <c r="F221" s="19">
        <v>0</v>
      </c>
      <c r="G221" s="19">
        <v>0</v>
      </c>
      <c r="H221" s="19">
        <v>1</v>
      </c>
      <c r="I221" s="17">
        <v>4.837</v>
      </c>
      <c r="J221" s="17">
        <v>26.791</v>
      </c>
      <c r="K221" s="20">
        <v>4</v>
      </c>
      <c r="L221" s="20">
        <v>0</v>
      </c>
      <c r="M221" s="20">
        <v>0</v>
      </c>
      <c r="N221" s="20">
        <v>1</v>
      </c>
      <c r="O221" s="20">
        <v>0</v>
      </c>
      <c r="P221" s="20">
        <v>10.167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399017</v>
      </c>
      <c r="B222" s="19" t="s">
        <v>294</v>
      </c>
      <c r="C222" s="19">
        <v>3723.327</v>
      </c>
      <c r="D222" s="19">
        <v>4809.9</v>
      </c>
      <c r="E222" s="19">
        <v>0</v>
      </c>
      <c r="F222" s="19">
        <v>0</v>
      </c>
      <c r="G222" s="19">
        <v>0</v>
      </c>
      <c r="H222" s="19">
        <v>1</v>
      </c>
      <c r="I222" s="17">
        <v>2.367</v>
      </c>
      <c r="J222" s="17">
        <v>24.422</v>
      </c>
      <c r="K222" s="20">
        <v>4</v>
      </c>
      <c r="L222" s="20">
        <v>0</v>
      </c>
      <c r="M222" s="20">
        <v>-1</v>
      </c>
      <c r="N222" s="20">
        <v>1</v>
      </c>
      <c r="O222" s="20">
        <v>0</v>
      </c>
      <c r="P222" s="20">
        <v>-2.055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399018</v>
      </c>
      <c r="B223" s="19" t="s">
        <v>295</v>
      </c>
      <c r="C223" s="19">
        <v>4355.627</v>
      </c>
      <c r="D223" s="19">
        <v>5679.606</v>
      </c>
      <c r="E223" s="19">
        <v>0</v>
      </c>
      <c r="F223" s="19">
        <v>0</v>
      </c>
      <c r="G223" s="19">
        <v>0</v>
      </c>
      <c r="H223" s="19">
        <v>1</v>
      </c>
      <c r="I223" s="17">
        <v>3.457</v>
      </c>
      <c r="J223" s="17">
        <v>25.962</v>
      </c>
      <c r="K223" s="20">
        <v>4</v>
      </c>
      <c r="L223" s="20">
        <v>1</v>
      </c>
      <c r="M223" s="20">
        <v>-1</v>
      </c>
      <c r="N223" s="20">
        <v>1</v>
      </c>
      <c r="O223" s="20">
        <v>0</v>
      </c>
      <c r="P223" s="20">
        <v>-3.954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399030</v>
      </c>
      <c r="B224" s="19" t="s">
        <v>296</v>
      </c>
      <c r="C224" s="19">
        <v>2895.974</v>
      </c>
      <c r="D224" s="19">
        <v>4138.147</v>
      </c>
      <c r="E224" s="19">
        <v>0</v>
      </c>
      <c r="F224" s="19">
        <v>0</v>
      </c>
      <c r="G224" s="19">
        <v>0</v>
      </c>
      <c r="H224" s="19">
        <v>1</v>
      </c>
      <c r="I224" s="17">
        <v>8.996</v>
      </c>
      <c r="J224" s="17">
        <v>36.313</v>
      </c>
      <c r="K224" s="20">
        <v>1</v>
      </c>
      <c r="L224" s="20">
        <v>0</v>
      </c>
      <c r="M224" s="20">
        <v>1</v>
      </c>
      <c r="N224" s="20">
        <v>-1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399050</v>
      </c>
      <c r="B225" s="19" t="s">
        <v>297</v>
      </c>
      <c r="C225" s="19">
        <v>2471.402</v>
      </c>
      <c r="D225" s="19">
        <v>3033.941</v>
      </c>
      <c r="E225" s="19">
        <v>0</v>
      </c>
      <c r="F225" s="19">
        <v>0</v>
      </c>
      <c r="G225" s="19">
        <v>0</v>
      </c>
      <c r="H225" s="19">
        <v>1</v>
      </c>
      <c r="I225" s="17">
        <v>4.809</v>
      </c>
      <c r="J225" s="17">
        <v>22.459</v>
      </c>
      <c r="K225" s="20">
        <v>4</v>
      </c>
      <c r="L225" s="20">
        <v>0</v>
      </c>
      <c r="M225" s="20">
        <v>-1</v>
      </c>
      <c r="N225" s="20">
        <v>1</v>
      </c>
      <c r="O225" s="20">
        <v>0</v>
      </c>
      <c r="P225" s="20">
        <v>-1.489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399060</v>
      </c>
      <c r="B226" s="19" t="s">
        <v>298</v>
      </c>
      <c r="C226" s="19">
        <v>2547.757</v>
      </c>
      <c r="D226" s="19">
        <v>3180.615</v>
      </c>
      <c r="E226" s="19">
        <v>0</v>
      </c>
      <c r="F226" s="19">
        <v>0</v>
      </c>
      <c r="G226" s="19">
        <v>0</v>
      </c>
      <c r="H226" s="19">
        <v>1</v>
      </c>
      <c r="I226" s="17">
        <v>6.623</v>
      </c>
      <c r="J226" s="17">
        <v>25.202</v>
      </c>
      <c r="K226" s="20">
        <v>4</v>
      </c>
      <c r="L226" s="20">
        <v>0</v>
      </c>
      <c r="M226" s="20">
        <v>-1</v>
      </c>
      <c r="N226" s="20">
        <v>1</v>
      </c>
      <c r="O226" s="20">
        <v>0</v>
      </c>
      <c r="P226" s="20">
        <v>1.053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399088</v>
      </c>
      <c r="B227" s="19" t="s">
        <v>299</v>
      </c>
      <c r="C227" s="19">
        <v>3580.021</v>
      </c>
      <c r="D227" s="19">
        <v>4671.784</v>
      </c>
      <c r="E227" s="19">
        <v>0</v>
      </c>
      <c r="F227" s="19">
        <v>0</v>
      </c>
      <c r="G227" s="19">
        <v>0</v>
      </c>
      <c r="H227" s="19">
        <v>1</v>
      </c>
      <c r="I227" s="17">
        <v>7.325</v>
      </c>
      <c r="J227" s="17">
        <v>28.983</v>
      </c>
      <c r="K227" s="20">
        <v>4</v>
      </c>
      <c r="L227" s="20">
        <v>0</v>
      </c>
      <c r="M227" s="20">
        <v>-1</v>
      </c>
      <c r="N227" s="20">
        <v>1</v>
      </c>
      <c r="O227" s="20">
        <v>0</v>
      </c>
      <c r="P227" s="20">
        <v>0.391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399100</v>
      </c>
      <c r="B228" s="19" t="s">
        <v>300</v>
      </c>
      <c r="C228" s="19">
        <v>9565.686</v>
      </c>
      <c r="D228" s="19">
        <v>11520.375</v>
      </c>
      <c r="E228" s="19">
        <v>0</v>
      </c>
      <c r="F228" s="19">
        <v>0</v>
      </c>
      <c r="G228" s="19">
        <v>0</v>
      </c>
      <c r="H228" s="19">
        <v>1</v>
      </c>
      <c r="I228" s="17">
        <v>3.078</v>
      </c>
      <c r="J228" s="17">
        <v>19.523</v>
      </c>
      <c r="K228" s="20">
        <v>4</v>
      </c>
      <c r="L228" s="20">
        <v>1</v>
      </c>
      <c r="M228" s="20">
        <v>-1</v>
      </c>
      <c r="N228" s="20">
        <v>1</v>
      </c>
      <c r="O228" s="20">
        <v>0</v>
      </c>
      <c r="P228" s="20">
        <v>-1.565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399101</v>
      </c>
      <c r="B229" s="19" t="s">
        <v>301</v>
      </c>
      <c r="C229" s="19">
        <v>11723.368</v>
      </c>
      <c r="D229" s="19">
        <v>14043.085</v>
      </c>
      <c r="E229" s="19">
        <v>0</v>
      </c>
      <c r="F229" s="19">
        <v>0</v>
      </c>
      <c r="G229" s="19">
        <v>0</v>
      </c>
      <c r="H229" s="19">
        <v>1</v>
      </c>
      <c r="I229" s="17">
        <v>2.71</v>
      </c>
      <c r="J229" s="17">
        <v>18.781</v>
      </c>
      <c r="K229" s="20">
        <v>4</v>
      </c>
      <c r="L229" s="20">
        <v>1</v>
      </c>
      <c r="M229" s="20">
        <v>0</v>
      </c>
      <c r="N229" s="20">
        <v>0</v>
      </c>
      <c r="O229" s="20">
        <v>0</v>
      </c>
      <c r="P229" s="20">
        <v>12.283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399102</v>
      </c>
      <c r="B230" s="19" t="s">
        <v>302</v>
      </c>
      <c r="C230" s="19">
        <v>2941.545</v>
      </c>
      <c r="D230" s="19">
        <v>3774.445</v>
      </c>
      <c r="E230" s="19">
        <v>0</v>
      </c>
      <c r="F230" s="19">
        <v>0</v>
      </c>
      <c r="G230" s="19">
        <v>0</v>
      </c>
      <c r="H230" s="19">
        <v>1</v>
      </c>
      <c r="I230" s="17">
        <v>3.681</v>
      </c>
      <c r="J230" s="17">
        <v>24.936</v>
      </c>
      <c r="K230" s="20">
        <v>4</v>
      </c>
      <c r="L230" s="20">
        <v>0</v>
      </c>
      <c r="M230" s="20">
        <v>0</v>
      </c>
      <c r="N230" s="20">
        <v>0</v>
      </c>
      <c r="O230" s="20">
        <v>0</v>
      </c>
      <c r="P230" s="20">
        <v>1.19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399103</v>
      </c>
      <c r="B231" s="19" t="s">
        <v>303</v>
      </c>
      <c r="C231" s="19">
        <v>7466.903</v>
      </c>
      <c r="D231" s="19">
        <v>8890.154</v>
      </c>
      <c r="E231" s="19">
        <v>0</v>
      </c>
      <c r="F231" s="19">
        <v>0</v>
      </c>
      <c r="G231" s="19">
        <v>0</v>
      </c>
      <c r="H231" s="19">
        <v>1</v>
      </c>
      <c r="I231" s="17">
        <v>4.035</v>
      </c>
      <c r="J231" s="17">
        <v>19.399</v>
      </c>
      <c r="K231" s="20">
        <v>4</v>
      </c>
      <c r="L231" s="20">
        <v>0</v>
      </c>
      <c r="M231" s="20">
        <v>0</v>
      </c>
      <c r="N231" s="20">
        <v>0</v>
      </c>
      <c r="O231" s="20">
        <v>0</v>
      </c>
      <c r="P231" s="20">
        <v>5.489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399106</v>
      </c>
      <c r="B232" s="19" t="s">
        <v>304</v>
      </c>
      <c r="C232" s="19">
        <v>2038.91</v>
      </c>
      <c r="D232" s="19">
        <v>2451.542</v>
      </c>
      <c r="E232" s="19">
        <v>0</v>
      </c>
      <c r="F232" s="19">
        <v>0</v>
      </c>
      <c r="G232" s="19">
        <v>0</v>
      </c>
      <c r="H232" s="19">
        <v>1</v>
      </c>
      <c r="I232" s="17">
        <v>2.824</v>
      </c>
      <c r="J232" s="17">
        <v>19.18</v>
      </c>
      <c r="K232" s="20">
        <v>3</v>
      </c>
      <c r="L232" s="20">
        <v>0</v>
      </c>
      <c r="M232" s="20">
        <v>0</v>
      </c>
      <c r="N232" s="20">
        <v>-1</v>
      </c>
      <c r="O232" s="20">
        <v>0</v>
      </c>
      <c r="P232" s="20">
        <v>-5.633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399107</v>
      </c>
      <c r="B233" s="19" t="s">
        <v>305</v>
      </c>
      <c r="C233" s="19">
        <v>2132.846</v>
      </c>
      <c r="D233" s="19">
        <v>2564.763</v>
      </c>
      <c r="E233" s="19">
        <v>0</v>
      </c>
      <c r="F233" s="19">
        <v>0</v>
      </c>
      <c r="G233" s="19">
        <v>0</v>
      </c>
      <c r="H233" s="19">
        <v>1</v>
      </c>
      <c r="I233" s="17">
        <v>2.828</v>
      </c>
      <c r="J233" s="17">
        <v>19.192</v>
      </c>
      <c r="K233" s="20">
        <v>3</v>
      </c>
      <c r="L233" s="20">
        <v>0</v>
      </c>
      <c r="M233" s="20">
        <v>0</v>
      </c>
      <c r="N233" s="20">
        <v>0</v>
      </c>
      <c r="O233" s="20">
        <v>0</v>
      </c>
      <c r="P233" s="20">
        <v>2.858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399232</v>
      </c>
      <c r="B234" s="19" t="s">
        <v>306</v>
      </c>
      <c r="C234" s="19">
        <v>2773.429</v>
      </c>
      <c r="D234" s="19">
        <v>3436.326</v>
      </c>
      <c r="E234" s="19">
        <v>0</v>
      </c>
      <c r="F234" s="19">
        <v>0</v>
      </c>
      <c r="G234" s="19">
        <v>0</v>
      </c>
      <c r="H234" s="19">
        <v>1</v>
      </c>
      <c r="I234" s="17">
        <v>5.082</v>
      </c>
      <c r="J234" s="17">
        <v>23.393</v>
      </c>
      <c r="K234" s="20">
        <v>4</v>
      </c>
      <c r="L234" s="20">
        <v>0</v>
      </c>
      <c r="M234" s="20">
        <v>-1</v>
      </c>
      <c r="N234" s="20">
        <v>1</v>
      </c>
      <c r="O234" s="20">
        <v>0</v>
      </c>
      <c r="P234" s="20">
        <v>-5.809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399233</v>
      </c>
      <c r="B235" s="19" t="s">
        <v>307</v>
      </c>
      <c r="C235" s="19">
        <v>2620.097</v>
      </c>
      <c r="D235" s="19">
        <v>3262.44</v>
      </c>
      <c r="E235" s="19">
        <v>0</v>
      </c>
      <c r="F235" s="19">
        <v>0</v>
      </c>
      <c r="G235" s="19">
        <v>0</v>
      </c>
      <c r="H235" s="19">
        <v>1</v>
      </c>
      <c r="I235" s="17">
        <v>4.832</v>
      </c>
      <c r="J235" s="17">
        <v>23.57</v>
      </c>
      <c r="K235" s="20">
        <v>4</v>
      </c>
      <c r="L235" s="20">
        <v>1</v>
      </c>
      <c r="M235" s="20">
        <v>0</v>
      </c>
      <c r="N235" s="20">
        <v>0</v>
      </c>
      <c r="O235" s="20">
        <v>0</v>
      </c>
      <c r="P235" s="20">
        <v>30.128</v>
      </c>
      <c r="Q235" s="20">
        <v>0</v>
      </c>
      <c r="R235" s="20">
        <v>1</v>
      </c>
      <c r="S235" s="21"/>
      <c r="T235" s="21"/>
      <c r="U235" s="21"/>
      <c r="V235" s="21"/>
      <c r="W235" s="21"/>
    </row>
    <row r="236" ht="16.5" spans="1:23">
      <c r="A236" s="19">
        <v>399234</v>
      </c>
      <c r="B236" s="19" t="s">
        <v>308</v>
      </c>
      <c r="C236" s="19">
        <v>859.607</v>
      </c>
      <c r="D236" s="19">
        <v>932.699</v>
      </c>
      <c r="E236" s="19">
        <v>0</v>
      </c>
      <c r="F236" s="19">
        <v>0</v>
      </c>
      <c r="G236" s="19">
        <v>0</v>
      </c>
      <c r="H236" s="19">
        <v>1</v>
      </c>
      <c r="I236" s="17">
        <v>2.219</v>
      </c>
      <c r="J236" s="17">
        <v>9.882</v>
      </c>
      <c r="K236" s="20">
        <v>4</v>
      </c>
      <c r="L236" s="20">
        <v>1</v>
      </c>
      <c r="M236" s="20">
        <v>0</v>
      </c>
      <c r="N236" s="20">
        <v>1</v>
      </c>
      <c r="O236" s="20">
        <v>0</v>
      </c>
      <c r="P236" s="20">
        <v>47.214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399235</v>
      </c>
      <c r="B237" s="19" t="s">
        <v>309</v>
      </c>
      <c r="C237" s="19">
        <v>924.652</v>
      </c>
      <c r="D237" s="19">
        <v>1096.32</v>
      </c>
      <c r="E237" s="19">
        <v>0</v>
      </c>
      <c r="F237" s="19">
        <v>0</v>
      </c>
      <c r="G237" s="19">
        <v>0</v>
      </c>
      <c r="H237" s="19">
        <v>1</v>
      </c>
      <c r="I237" s="17">
        <v>0.43</v>
      </c>
      <c r="J237" s="17">
        <v>16.021</v>
      </c>
      <c r="K237" s="20">
        <v>4</v>
      </c>
      <c r="L237" s="20">
        <v>1</v>
      </c>
      <c r="M237" s="20">
        <v>-1</v>
      </c>
      <c r="N237" s="20">
        <v>1</v>
      </c>
      <c r="O237" s="20">
        <v>0</v>
      </c>
      <c r="P237" s="20">
        <v>2.567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399236</v>
      </c>
      <c r="B238" s="19" t="s">
        <v>310</v>
      </c>
      <c r="C238" s="19">
        <v>1329.371</v>
      </c>
      <c r="D238" s="19">
        <v>1511.452</v>
      </c>
      <c r="E238" s="19">
        <v>0</v>
      </c>
      <c r="F238" s="19">
        <v>0</v>
      </c>
      <c r="G238" s="19">
        <v>0</v>
      </c>
      <c r="H238" s="19">
        <v>1</v>
      </c>
      <c r="I238" s="17">
        <v>2.27</v>
      </c>
      <c r="J238" s="17">
        <v>14.043</v>
      </c>
      <c r="K238" s="20">
        <v>4</v>
      </c>
      <c r="L238" s="20">
        <v>0</v>
      </c>
      <c r="M238" s="20">
        <v>0</v>
      </c>
      <c r="N238" s="20">
        <v>0</v>
      </c>
      <c r="O238" s="20">
        <v>0</v>
      </c>
      <c r="P238" s="20">
        <v>4.277</v>
      </c>
      <c r="Q238" s="20">
        <v>0</v>
      </c>
      <c r="R238" s="20">
        <v>1</v>
      </c>
      <c r="S238" s="21"/>
      <c r="T238" s="21"/>
      <c r="U238" s="21"/>
      <c r="V238" s="21"/>
      <c r="W238" s="21"/>
    </row>
    <row r="239" ht="16.5" spans="1:23">
      <c r="A239" s="19">
        <v>399241</v>
      </c>
      <c r="B239" s="19" t="s">
        <v>311</v>
      </c>
      <c r="C239" s="19">
        <v>1131.521</v>
      </c>
      <c r="D239" s="19">
        <v>1312.662</v>
      </c>
      <c r="E239" s="19">
        <v>0</v>
      </c>
      <c r="F239" s="19">
        <v>0</v>
      </c>
      <c r="G239" s="19">
        <v>0</v>
      </c>
      <c r="H239" s="19">
        <v>1</v>
      </c>
      <c r="I239" s="17">
        <v>0.176</v>
      </c>
      <c r="J239" s="17">
        <v>13.951</v>
      </c>
      <c r="K239" s="20">
        <v>4</v>
      </c>
      <c r="L239" s="20">
        <v>1</v>
      </c>
      <c r="M239" s="20">
        <v>0</v>
      </c>
      <c r="N239" s="20">
        <v>0</v>
      </c>
      <c r="O239" s="20">
        <v>0</v>
      </c>
      <c r="P239" s="20">
        <v>1.117</v>
      </c>
      <c r="Q239" s="20">
        <v>0</v>
      </c>
      <c r="R239" s="20">
        <v>-1</v>
      </c>
      <c r="S239" s="21"/>
      <c r="T239" s="21"/>
      <c r="U239" s="21"/>
      <c r="V239" s="21"/>
      <c r="W239" s="21"/>
    </row>
    <row r="240" ht="16.5" spans="1:23">
      <c r="A240" s="19">
        <v>399244</v>
      </c>
      <c r="B240" s="19" t="s">
        <v>312</v>
      </c>
      <c r="C240" s="19">
        <v>540.378</v>
      </c>
      <c r="D240" s="19">
        <v>622.404</v>
      </c>
      <c r="E240" s="19">
        <v>0</v>
      </c>
      <c r="F240" s="19">
        <v>0</v>
      </c>
      <c r="G240" s="19">
        <v>0</v>
      </c>
      <c r="H240" s="19">
        <v>1</v>
      </c>
      <c r="I240" s="17">
        <v>1.472</v>
      </c>
      <c r="J240" s="17">
        <v>14.457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15.524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399249</v>
      </c>
      <c r="B241" s="19" t="s">
        <v>313</v>
      </c>
      <c r="C241" s="19">
        <v>2289.088</v>
      </c>
      <c r="D241" s="19">
        <v>2705.66</v>
      </c>
      <c r="E241" s="19">
        <v>0</v>
      </c>
      <c r="F241" s="19">
        <v>0</v>
      </c>
      <c r="G241" s="19">
        <v>0</v>
      </c>
      <c r="H241" s="19">
        <v>1</v>
      </c>
      <c r="I241" s="17">
        <v>3.234</v>
      </c>
      <c r="J241" s="17">
        <v>18.132</v>
      </c>
      <c r="K241" s="20">
        <v>4</v>
      </c>
      <c r="L241" s="20">
        <v>1</v>
      </c>
      <c r="M241" s="20">
        <v>-1</v>
      </c>
      <c r="N241" s="20">
        <v>0</v>
      </c>
      <c r="O241" s="20">
        <v>0</v>
      </c>
      <c r="P241" s="20">
        <v>-1.624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399258</v>
      </c>
      <c r="B242" s="19" t="s">
        <v>314</v>
      </c>
      <c r="C242" s="19">
        <v>3149.894</v>
      </c>
      <c r="D242" s="19">
        <v>4036.629</v>
      </c>
      <c r="E242" s="19">
        <v>0</v>
      </c>
      <c r="F242" s="19">
        <v>0</v>
      </c>
      <c r="G242" s="19">
        <v>0</v>
      </c>
      <c r="H242" s="19">
        <v>1</v>
      </c>
      <c r="I242" s="17">
        <v>8.914</v>
      </c>
      <c r="J242" s="17">
        <v>28.923</v>
      </c>
      <c r="K242" s="20">
        <v>3</v>
      </c>
      <c r="L242" s="20">
        <v>0</v>
      </c>
      <c r="M242" s="20">
        <v>1</v>
      </c>
      <c r="N242" s="20">
        <v>-1</v>
      </c>
      <c r="O242" s="20">
        <v>0</v>
      </c>
      <c r="P242" s="20">
        <v>-9.66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399259</v>
      </c>
      <c r="B243" s="19" t="s">
        <v>315</v>
      </c>
      <c r="C243" s="19">
        <v>3249.67</v>
      </c>
      <c r="D243" s="19">
        <v>4540.564</v>
      </c>
      <c r="E243" s="19">
        <v>0</v>
      </c>
      <c r="F243" s="19">
        <v>0</v>
      </c>
      <c r="G243" s="19">
        <v>0</v>
      </c>
      <c r="H243" s="19">
        <v>1</v>
      </c>
      <c r="I243" s="17">
        <v>8.317</v>
      </c>
      <c r="J243" s="17">
        <v>34.383</v>
      </c>
      <c r="K243" s="20">
        <v>3</v>
      </c>
      <c r="L243" s="20">
        <v>0</v>
      </c>
      <c r="M243" s="20">
        <v>0</v>
      </c>
      <c r="N243" s="20">
        <v>-1</v>
      </c>
      <c r="O243" s="20">
        <v>0</v>
      </c>
      <c r="P243" s="20">
        <v>11.983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399260</v>
      </c>
      <c r="B244" s="19" t="s">
        <v>316</v>
      </c>
      <c r="C244" s="19">
        <v>2668.1</v>
      </c>
      <c r="D244" s="19">
        <v>3488.093</v>
      </c>
      <c r="E244" s="19">
        <v>0</v>
      </c>
      <c r="F244" s="19">
        <v>0</v>
      </c>
      <c r="G244" s="19">
        <v>0</v>
      </c>
      <c r="H244" s="19">
        <v>1</v>
      </c>
      <c r="I244" s="17">
        <v>9.118</v>
      </c>
      <c r="J244" s="17">
        <v>30.483</v>
      </c>
      <c r="K244" s="20">
        <v>4</v>
      </c>
      <c r="L244" s="20">
        <v>0</v>
      </c>
      <c r="M244" s="20">
        <v>0</v>
      </c>
      <c r="N244" s="20">
        <v>-1</v>
      </c>
      <c r="O244" s="20">
        <v>0</v>
      </c>
      <c r="P244" s="20">
        <v>-9.715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399261</v>
      </c>
      <c r="B245" s="19" t="s">
        <v>317</v>
      </c>
      <c r="C245" s="19">
        <v>3417.368</v>
      </c>
      <c r="D245" s="19">
        <v>5386.905</v>
      </c>
      <c r="E245" s="19">
        <v>0</v>
      </c>
      <c r="F245" s="19">
        <v>0</v>
      </c>
      <c r="G245" s="19">
        <v>0</v>
      </c>
      <c r="H245" s="19">
        <v>1</v>
      </c>
      <c r="I245" s="17">
        <v>13.154</v>
      </c>
      <c r="J245" s="17">
        <v>44.906</v>
      </c>
      <c r="K245" s="20">
        <v>4</v>
      </c>
      <c r="L245" s="20">
        <v>0</v>
      </c>
      <c r="M245" s="20">
        <v>-1</v>
      </c>
      <c r="N245" s="20">
        <v>1</v>
      </c>
      <c r="O245" s="20">
        <v>0</v>
      </c>
      <c r="P245" s="20">
        <v>5.055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399262</v>
      </c>
      <c r="B246" s="19" t="s">
        <v>318</v>
      </c>
      <c r="C246" s="19">
        <v>1852.585</v>
      </c>
      <c r="D246" s="19">
        <v>2697.013</v>
      </c>
      <c r="E246" s="19">
        <v>0</v>
      </c>
      <c r="F246" s="19">
        <v>0</v>
      </c>
      <c r="G246" s="19">
        <v>0</v>
      </c>
      <c r="H246" s="19">
        <v>1</v>
      </c>
      <c r="I246" s="17">
        <v>7.83</v>
      </c>
      <c r="J246" s="17">
        <v>36.688</v>
      </c>
      <c r="K246" s="20">
        <v>4</v>
      </c>
      <c r="L246" s="20">
        <v>1</v>
      </c>
      <c r="M246" s="20">
        <v>0</v>
      </c>
      <c r="N246" s="20">
        <v>0</v>
      </c>
      <c r="O246" s="20">
        <v>0</v>
      </c>
      <c r="P246" s="20">
        <v>14.366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399263</v>
      </c>
      <c r="B247" s="19" t="s">
        <v>319</v>
      </c>
      <c r="C247" s="19">
        <v>1979.652</v>
      </c>
      <c r="D247" s="19">
        <v>2990.739</v>
      </c>
      <c r="E247" s="19">
        <v>0</v>
      </c>
      <c r="F247" s="19">
        <v>0</v>
      </c>
      <c r="G247" s="19">
        <v>0</v>
      </c>
      <c r="H247" s="19">
        <v>1</v>
      </c>
      <c r="I247" s="17">
        <v>8.04</v>
      </c>
      <c r="J247" s="17">
        <v>39.129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399266</v>
      </c>
      <c r="B248" s="19" t="s">
        <v>320</v>
      </c>
      <c r="C248" s="19">
        <v>2221.317</v>
      </c>
      <c r="D248" s="19">
        <v>3246.924</v>
      </c>
      <c r="E248" s="19">
        <v>0</v>
      </c>
      <c r="F248" s="19">
        <v>0</v>
      </c>
      <c r="G248" s="19">
        <v>0</v>
      </c>
      <c r="H248" s="19">
        <v>1</v>
      </c>
      <c r="I248" s="17">
        <v>9.465</v>
      </c>
      <c r="J248" s="17">
        <v>38.062</v>
      </c>
      <c r="K248" s="20">
        <v>4</v>
      </c>
      <c r="L248" s="20">
        <v>1</v>
      </c>
      <c r="M248" s="20">
        <v>0</v>
      </c>
      <c r="N248" s="20">
        <v>0</v>
      </c>
      <c r="O248" s="20">
        <v>0</v>
      </c>
      <c r="P248" s="20">
        <v>31.116</v>
      </c>
      <c r="Q248" s="20">
        <v>0</v>
      </c>
      <c r="R248" s="20">
        <v>1</v>
      </c>
      <c r="S248" s="21"/>
      <c r="T248" s="21"/>
      <c r="U248" s="21"/>
      <c r="V248" s="21"/>
      <c r="W248" s="21"/>
    </row>
    <row r="249" ht="16.5" spans="1:23">
      <c r="A249" s="19">
        <v>399269</v>
      </c>
      <c r="B249" s="19" t="s">
        <v>321</v>
      </c>
      <c r="C249" s="19">
        <v>4467.348</v>
      </c>
      <c r="D249" s="19">
        <v>7077.424</v>
      </c>
      <c r="E249" s="19">
        <v>0</v>
      </c>
      <c r="F249" s="19">
        <v>0</v>
      </c>
      <c r="G249" s="19">
        <v>0</v>
      </c>
      <c r="H249" s="19">
        <v>1</v>
      </c>
      <c r="I249" s="17">
        <v>11.818</v>
      </c>
      <c r="J249" s="17">
        <v>44.339</v>
      </c>
      <c r="K249" s="20">
        <v>4</v>
      </c>
      <c r="L249" s="20">
        <v>0</v>
      </c>
      <c r="M249" s="20">
        <v>-1</v>
      </c>
      <c r="N249" s="20">
        <v>1</v>
      </c>
      <c r="O249" s="20">
        <v>0</v>
      </c>
      <c r="P249" s="20">
        <v>-0.472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399274</v>
      </c>
      <c r="B250" s="19" t="s">
        <v>322</v>
      </c>
      <c r="C250" s="19">
        <v>3892.429</v>
      </c>
      <c r="D250" s="19">
        <v>5523.544</v>
      </c>
      <c r="E250" s="19">
        <v>0</v>
      </c>
      <c r="F250" s="19">
        <v>0</v>
      </c>
      <c r="G250" s="19">
        <v>0</v>
      </c>
      <c r="H250" s="19">
        <v>1</v>
      </c>
      <c r="I250" s="17">
        <v>8.322</v>
      </c>
      <c r="J250" s="17">
        <v>35.395</v>
      </c>
      <c r="K250" s="20">
        <v>4</v>
      </c>
      <c r="L250" s="20">
        <v>0</v>
      </c>
      <c r="M250" s="20">
        <v>0</v>
      </c>
      <c r="N250" s="20">
        <v>0</v>
      </c>
      <c r="O250" s="20">
        <v>0</v>
      </c>
      <c r="P250" s="20">
        <v>10.067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399276</v>
      </c>
      <c r="B251" s="19" t="s">
        <v>323</v>
      </c>
      <c r="C251" s="19">
        <v>4826.588</v>
      </c>
      <c r="D251" s="19">
        <v>7081.33</v>
      </c>
      <c r="E251" s="19">
        <v>0</v>
      </c>
      <c r="F251" s="19">
        <v>0</v>
      </c>
      <c r="G251" s="19">
        <v>0</v>
      </c>
      <c r="H251" s="19">
        <v>1</v>
      </c>
      <c r="I251" s="17">
        <v>10.254</v>
      </c>
      <c r="J251" s="17">
        <v>38.83</v>
      </c>
      <c r="K251" s="20">
        <v>4</v>
      </c>
      <c r="L251" s="20">
        <v>0</v>
      </c>
      <c r="M251" s="20">
        <v>-1</v>
      </c>
      <c r="N251" s="20">
        <v>1</v>
      </c>
      <c r="O251" s="20">
        <v>0</v>
      </c>
      <c r="P251" s="20">
        <v>1.556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399278</v>
      </c>
      <c r="B252" s="19" t="s">
        <v>324</v>
      </c>
      <c r="C252" s="19">
        <v>1549.143</v>
      </c>
      <c r="D252" s="19">
        <v>2004.329</v>
      </c>
      <c r="E252" s="19">
        <v>0</v>
      </c>
      <c r="F252" s="19">
        <v>0</v>
      </c>
      <c r="G252" s="19">
        <v>0</v>
      </c>
      <c r="H252" s="19">
        <v>1</v>
      </c>
      <c r="I252" s="17">
        <v>6.353</v>
      </c>
      <c r="J252" s="17">
        <v>27.621</v>
      </c>
      <c r="K252" s="20">
        <v>4</v>
      </c>
      <c r="L252" s="20">
        <v>0</v>
      </c>
      <c r="M252" s="20">
        <v>0</v>
      </c>
      <c r="N252" s="20">
        <v>0</v>
      </c>
      <c r="O252" s="20">
        <v>0</v>
      </c>
      <c r="P252" s="20">
        <v>9.457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399279</v>
      </c>
      <c r="B253" s="19" t="s">
        <v>325</v>
      </c>
      <c r="C253" s="19">
        <v>3155.137</v>
      </c>
      <c r="D253" s="19">
        <v>4591.439</v>
      </c>
      <c r="E253" s="19">
        <v>0</v>
      </c>
      <c r="F253" s="19">
        <v>0</v>
      </c>
      <c r="G253" s="19">
        <v>0</v>
      </c>
      <c r="H253" s="19">
        <v>1</v>
      </c>
      <c r="I253" s="17">
        <v>8.098</v>
      </c>
      <c r="J253" s="17">
        <v>36.847</v>
      </c>
      <c r="K253" s="20">
        <v>4</v>
      </c>
      <c r="L253" s="20">
        <v>0</v>
      </c>
      <c r="M253" s="20">
        <v>-1</v>
      </c>
      <c r="N253" s="20">
        <v>1</v>
      </c>
      <c r="O253" s="20">
        <v>0</v>
      </c>
      <c r="P253" s="20">
        <v>2.305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399281</v>
      </c>
      <c r="B254" s="19" t="s">
        <v>326</v>
      </c>
      <c r="C254" s="19">
        <v>3211.069</v>
      </c>
      <c r="D254" s="19">
        <v>4443.741</v>
      </c>
      <c r="E254" s="19">
        <v>0</v>
      </c>
      <c r="F254" s="19">
        <v>0</v>
      </c>
      <c r="G254" s="19">
        <v>0</v>
      </c>
      <c r="H254" s="19">
        <v>1</v>
      </c>
      <c r="I254" s="17">
        <v>6.945</v>
      </c>
      <c r="J254" s="17">
        <v>32.758</v>
      </c>
      <c r="K254" s="20">
        <v>4</v>
      </c>
      <c r="L254" s="20">
        <v>0</v>
      </c>
      <c r="M254" s="20">
        <v>-1</v>
      </c>
      <c r="N254" s="20">
        <v>1</v>
      </c>
      <c r="O254" s="20">
        <v>0</v>
      </c>
      <c r="P254" s="20">
        <v>6.246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399283</v>
      </c>
      <c r="B255" s="19" t="s">
        <v>327</v>
      </c>
      <c r="C255" s="19">
        <v>3402.083</v>
      </c>
      <c r="D255" s="19">
        <v>4380.084</v>
      </c>
      <c r="E255" s="19">
        <v>0</v>
      </c>
      <c r="F255" s="19">
        <v>0</v>
      </c>
      <c r="G255" s="19">
        <v>0</v>
      </c>
      <c r="H255" s="19">
        <v>1</v>
      </c>
      <c r="I255" s="17">
        <v>1.727</v>
      </c>
      <c r="J255" s="17">
        <v>23.67</v>
      </c>
      <c r="K255" s="20">
        <v>4</v>
      </c>
      <c r="L255" s="20">
        <v>0</v>
      </c>
      <c r="M255" s="20">
        <v>-1</v>
      </c>
      <c r="N255" s="20">
        <v>1</v>
      </c>
      <c r="O255" s="20">
        <v>0</v>
      </c>
      <c r="P255" s="20">
        <v>-5.795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399285</v>
      </c>
      <c r="B256" s="19" t="s">
        <v>328</v>
      </c>
      <c r="C256" s="19">
        <v>4046.85</v>
      </c>
      <c r="D256" s="19">
        <v>5704.05</v>
      </c>
      <c r="E256" s="19">
        <v>0</v>
      </c>
      <c r="F256" s="19">
        <v>0</v>
      </c>
      <c r="G256" s="19">
        <v>0</v>
      </c>
      <c r="H256" s="19">
        <v>1</v>
      </c>
      <c r="I256" s="17">
        <v>8.223</v>
      </c>
      <c r="J256" s="17">
        <v>34.887</v>
      </c>
      <c r="K256" s="20">
        <v>4</v>
      </c>
      <c r="L256" s="20">
        <v>0</v>
      </c>
      <c r="M256" s="20">
        <v>0</v>
      </c>
      <c r="N256" s="20">
        <v>0</v>
      </c>
      <c r="O256" s="20">
        <v>0</v>
      </c>
      <c r="P256" s="20">
        <v>1.279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399289</v>
      </c>
      <c r="B257" s="19" t="s">
        <v>329</v>
      </c>
      <c r="C257" s="19">
        <v>119.207</v>
      </c>
      <c r="D257" s="19">
        <v>120.116</v>
      </c>
      <c r="E257" s="19">
        <v>0</v>
      </c>
      <c r="F257" s="19">
        <v>0</v>
      </c>
      <c r="G257" s="19">
        <v>0</v>
      </c>
      <c r="H257" s="19">
        <v>1</v>
      </c>
      <c r="I257" s="17">
        <v>0.318</v>
      </c>
      <c r="J257" s="17">
        <v>1.072</v>
      </c>
      <c r="K257" s="20">
        <v>2</v>
      </c>
      <c r="L257" s="20">
        <v>0</v>
      </c>
      <c r="M257" s="20">
        <v>0</v>
      </c>
      <c r="N257" s="20">
        <v>0</v>
      </c>
      <c r="O257" s="20">
        <v>0</v>
      </c>
      <c r="P257" s="20">
        <v>4.103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399292</v>
      </c>
      <c r="B258" s="19" t="s">
        <v>330</v>
      </c>
      <c r="C258" s="19">
        <v>1130.002</v>
      </c>
      <c r="D258" s="19">
        <v>1412.4</v>
      </c>
      <c r="E258" s="19">
        <v>0</v>
      </c>
      <c r="F258" s="19">
        <v>0</v>
      </c>
      <c r="G258" s="19">
        <v>0</v>
      </c>
      <c r="H258" s="19">
        <v>1</v>
      </c>
      <c r="I258" s="17">
        <v>1.715</v>
      </c>
      <c r="J258" s="17">
        <v>21.367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12.138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399293</v>
      </c>
      <c r="B259" s="19" t="s">
        <v>331</v>
      </c>
      <c r="C259" s="19">
        <v>4015.512</v>
      </c>
      <c r="D259" s="19">
        <v>5954.279</v>
      </c>
      <c r="E259" s="19">
        <v>0</v>
      </c>
      <c r="F259" s="19">
        <v>0</v>
      </c>
      <c r="G259" s="19">
        <v>0</v>
      </c>
      <c r="H259" s="19">
        <v>1</v>
      </c>
      <c r="I259" s="17">
        <v>9.314</v>
      </c>
      <c r="J259" s="17">
        <v>38.842</v>
      </c>
      <c r="K259" s="20">
        <v>4</v>
      </c>
      <c r="L259" s="20">
        <v>0</v>
      </c>
      <c r="M259" s="20">
        <v>-1</v>
      </c>
      <c r="N259" s="20">
        <v>1</v>
      </c>
      <c r="O259" s="20">
        <v>0</v>
      </c>
      <c r="P259" s="20">
        <v>4.332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399294</v>
      </c>
      <c r="B260" s="19" t="s">
        <v>332</v>
      </c>
      <c r="C260" s="19">
        <v>2704.392</v>
      </c>
      <c r="D260" s="19">
        <v>3414.613</v>
      </c>
      <c r="E260" s="19">
        <v>0</v>
      </c>
      <c r="F260" s="19">
        <v>0</v>
      </c>
      <c r="G260" s="19">
        <v>0</v>
      </c>
      <c r="H260" s="19">
        <v>1</v>
      </c>
      <c r="I260" s="17">
        <v>6.57</v>
      </c>
      <c r="J260" s="17">
        <v>26.003</v>
      </c>
      <c r="K260" s="20">
        <v>4</v>
      </c>
      <c r="L260" s="20">
        <v>0</v>
      </c>
      <c r="M260" s="20">
        <v>0</v>
      </c>
      <c r="N260" s="20">
        <v>0</v>
      </c>
      <c r="O260" s="20">
        <v>0</v>
      </c>
      <c r="P260" s="20">
        <v>14.404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399295</v>
      </c>
      <c r="B261" s="19" t="s">
        <v>333</v>
      </c>
      <c r="C261" s="19">
        <v>4308.259</v>
      </c>
      <c r="D261" s="19">
        <v>5387.746</v>
      </c>
      <c r="E261" s="19">
        <v>0</v>
      </c>
      <c r="F261" s="19">
        <v>0</v>
      </c>
      <c r="G261" s="19">
        <v>0</v>
      </c>
      <c r="H261" s="19">
        <v>1</v>
      </c>
      <c r="I261" s="17">
        <v>3.28</v>
      </c>
      <c r="J261" s="17">
        <v>22.658</v>
      </c>
      <c r="K261" s="20">
        <v>4</v>
      </c>
      <c r="L261" s="20">
        <v>0</v>
      </c>
      <c r="M261" s="20">
        <v>0</v>
      </c>
      <c r="N261" s="20">
        <v>0</v>
      </c>
      <c r="O261" s="20">
        <v>0</v>
      </c>
      <c r="P261" s="20">
        <v>6.13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399296</v>
      </c>
      <c r="B262" s="19" t="s">
        <v>334</v>
      </c>
      <c r="C262" s="19">
        <v>4263.349</v>
      </c>
      <c r="D262" s="19">
        <v>5724.691</v>
      </c>
      <c r="E262" s="19">
        <v>0</v>
      </c>
      <c r="F262" s="19">
        <v>0</v>
      </c>
      <c r="G262" s="19">
        <v>0</v>
      </c>
      <c r="H262" s="19">
        <v>1</v>
      </c>
      <c r="I262" s="17">
        <v>8.542</v>
      </c>
      <c r="J262" s="17">
        <v>31.889</v>
      </c>
      <c r="K262" s="20">
        <v>4</v>
      </c>
      <c r="L262" s="20">
        <v>0</v>
      </c>
      <c r="M262" s="20">
        <v>0</v>
      </c>
      <c r="N262" s="20">
        <v>0</v>
      </c>
      <c r="O262" s="20">
        <v>0</v>
      </c>
      <c r="P262" s="20">
        <v>7.743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399297</v>
      </c>
      <c r="B263" s="19" t="s">
        <v>335</v>
      </c>
      <c r="C263" s="19">
        <v>5224.025</v>
      </c>
      <c r="D263" s="19">
        <v>5989.873</v>
      </c>
      <c r="E263" s="19">
        <v>0</v>
      </c>
      <c r="F263" s="19">
        <v>0</v>
      </c>
      <c r="G263" s="19">
        <v>0</v>
      </c>
      <c r="H263" s="19">
        <v>1</v>
      </c>
      <c r="I263" s="17">
        <v>1.444</v>
      </c>
      <c r="J263" s="17">
        <v>14.045</v>
      </c>
      <c r="K263" s="20">
        <v>4</v>
      </c>
      <c r="L263" s="20">
        <v>1</v>
      </c>
      <c r="M263" s="20">
        <v>-1</v>
      </c>
      <c r="N263" s="20">
        <v>1</v>
      </c>
      <c r="O263" s="20">
        <v>0</v>
      </c>
      <c r="P263" s="20">
        <v>-1.967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399298</v>
      </c>
      <c r="B264" s="19" t="s">
        <v>336</v>
      </c>
      <c r="C264" s="19">
        <v>211.637</v>
      </c>
      <c r="D264" s="19">
        <v>212.771</v>
      </c>
      <c r="E264" s="19">
        <v>0</v>
      </c>
      <c r="F264" s="19">
        <v>0</v>
      </c>
      <c r="G264" s="19">
        <v>0</v>
      </c>
      <c r="H264" s="19">
        <v>1</v>
      </c>
      <c r="I264" s="17">
        <v>0.182</v>
      </c>
      <c r="J264" s="17">
        <v>0.714</v>
      </c>
      <c r="K264" s="20">
        <v>4</v>
      </c>
      <c r="L264" s="20">
        <v>1</v>
      </c>
      <c r="M264" s="20">
        <v>0</v>
      </c>
      <c r="N264" s="20">
        <v>0</v>
      </c>
      <c r="O264" s="20">
        <v>0</v>
      </c>
      <c r="P264" s="20">
        <v>13.212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399299</v>
      </c>
      <c r="B265" s="19" t="s">
        <v>337</v>
      </c>
      <c r="C265" s="19">
        <v>243.422</v>
      </c>
      <c r="D265" s="19">
        <v>244.807</v>
      </c>
      <c r="E265" s="19">
        <v>0</v>
      </c>
      <c r="F265" s="19">
        <v>0</v>
      </c>
      <c r="G265" s="19">
        <v>0</v>
      </c>
      <c r="H265" s="19">
        <v>1</v>
      </c>
      <c r="I265" s="17">
        <v>0.129</v>
      </c>
      <c r="J265" s="17">
        <v>0.694</v>
      </c>
      <c r="K265" s="20">
        <v>4</v>
      </c>
      <c r="L265" s="20">
        <v>0</v>
      </c>
      <c r="M265" s="20">
        <v>0</v>
      </c>
      <c r="N265" s="20">
        <v>0</v>
      </c>
      <c r="O265" s="20">
        <v>0</v>
      </c>
      <c r="P265" s="20">
        <v>2.445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399300</v>
      </c>
      <c r="B266" s="19" t="s">
        <v>202</v>
      </c>
      <c r="C266" s="19">
        <v>3914.009</v>
      </c>
      <c r="D266" s="19">
        <v>4507.363</v>
      </c>
      <c r="E266" s="19">
        <v>0</v>
      </c>
      <c r="F266" s="19">
        <v>0</v>
      </c>
      <c r="G266" s="19">
        <v>0</v>
      </c>
      <c r="H266" s="19">
        <v>1</v>
      </c>
      <c r="I266" s="17">
        <v>4.424</v>
      </c>
      <c r="J266" s="17">
        <v>17.006</v>
      </c>
      <c r="K266" s="20">
        <v>4</v>
      </c>
      <c r="L266" s="20">
        <v>0</v>
      </c>
      <c r="M266" s="20">
        <v>0</v>
      </c>
      <c r="N266" s="20">
        <v>0</v>
      </c>
      <c r="O266" s="20">
        <v>0</v>
      </c>
      <c r="P266" s="20">
        <v>5.016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399301</v>
      </c>
      <c r="B267" s="19" t="s">
        <v>338</v>
      </c>
      <c r="C267" s="19">
        <v>215.455</v>
      </c>
      <c r="D267" s="19">
        <v>216.61</v>
      </c>
      <c r="E267" s="19">
        <v>0</v>
      </c>
      <c r="F267" s="19">
        <v>0</v>
      </c>
      <c r="G267" s="19">
        <v>0</v>
      </c>
      <c r="H267" s="19">
        <v>1</v>
      </c>
      <c r="I267" s="17">
        <v>0.182</v>
      </c>
      <c r="J267" s="17">
        <v>0.715</v>
      </c>
      <c r="K267" s="20">
        <v>3</v>
      </c>
      <c r="L267" s="20">
        <v>1</v>
      </c>
      <c r="M267" s="20">
        <v>0</v>
      </c>
      <c r="N267" s="20">
        <v>-1</v>
      </c>
      <c r="O267" s="20">
        <v>0</v>
      </c>
      <c r="P267" s="20">
        <v>-4.389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399306</v>
      </c>
      <c r="B268" s="19" t="s">
        <v>339</v>
      </c>
      <c r="C268" s="19">
        <v>1491.448</v>
      </c>
      <c r="D268" s="19">
        <v>1788.071</v>
      </c>
      <c r="E268" s="19">
        <v>0</v>
      </c>
      <c r="F268" s="19">
        <v>0</v>
      </c>
      <c r="G268" s="19">
        <v>0</v>
      </c>
      <c r="H268" s="19">
        <v>1</v>
      </c>
      <c r="I268" s="17">
        <v>4.203</v>
      </c>
      <c r="J268" s="17">
        <v>20.095</v>
      </c>
      <c r="K268" s="20">
        <v>2</v>
      </c>
      <c r="L268" s="20">
        <v>0</v>
      </c>
      <c r="M268" s="20">
        <v>0</v>
      </c>
      <c r="N268" s="20">
        <v>0</v>
      </c>
      <c r="O268" s="20">
        <v>0</v>
      </c>
      <c r="P268" s="20">
        <v>4.435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399310</v>
      </c>
      <c r="B269" s="19" t="s">
        <v>340</v>
      </c>
      <c r="C269" s="19">
        <v>6365.317</v>
      </c>
      <c r="D269" s="19">
        <v>7677.205</v>
      </c>
      <c r="E269" s="19">
        <v>0</v>
      </c>
      <c r="F269" s="19">
        <v>0</v>
      </c>
      <c r="G269" s="19">
        <v>0</v>
      </c>
      <c r="H269" s="19">
        <v>1</v>
      </c>
      <c r="I269" s="17">
        <v>6.042</v>
      </c>
      <c r="J269" s="17">
        <v>22.098</v>
      </c>
      <c r="K269" s="20">
        <v>4</v>
      </c>
      <c r="L269" s="20">
        <v>0</v>
      </c>
      <c r="M269" s="20">
        <v>-1</v>
      </c>
      <c r="N269" s="20">
        <v>1</v>
      </c>
      <c r="O269" s="20">
        <v>0</v>
      </c>
      <c r="P269" s="20">
        <v>-5.755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399311</v>
      </c>
      <c r="B270" s="19" t="s">
        <v>341</v>
      </c>
      <c r="C270" s="19">
        <v>4095.805</v>
      </c>
      <c r="D270" s="19">
        <v>4794.385</v>
      </c>
      <c r="E270" s="19">
        <v>0</v>
      </c>
      <c r="F270" s="19">
        <v>0</v>
      </c>
      <c r="G270" s="19">
        <v>0</v>
      </c>
      <c r="H270" s="19">
        <v>1</v>
      </c>
      <c r="I270" s="17">
        <v>4.13</v>
      </c>
      <c r="J270" s="17">
        <v>18.099</v>
      </c>
      <c r="K270" s="20">
        <v>4</v>
      </c>
      <c r="L270" s="20">
        <v>1</v>
      </c>
      <c r="M270" s="20">
        <v>0</v>
      </c>
      <c r="N270" s="20">
        <v>0</v>
      </c>
      <c r="O270" s="20">
        <v>0</v>
      </c>
      <c r="P270" s="20">
        <v>39.01</v>
      </c>
      <c r="Q270" s="20">
        <v>0</v>
      </c>
      <c r="R270" s="20">
        <v>1</v>
      </c>
      <c r="S270" s="21"/>
      <c r="T270" s="21"/>
      <c r="U270" s="21"/>
      <c r="V270" s="21"/>
      <c r="W270" s="21"/>
    </row>
    <row r="271" ht="16.5" spans="1:23">
      <c r="A271" s="19">
        <v>399312</v>
      </c>
      <c r="B271" s="19" t="s">
        <v>342</v>
      </c>
      <c r="C271" s="19">
        <v>4392.25</v>
      </c>
      <c r="D271" s="19">
        <v>5261.028</v>
      </c>
      <c r="E271" s="19">
        <v>0</v>
      </c>
      <c r="F271" s="19">
        <v>0</v>
      </c>
      <c r="G271" s="19">
        <v>0</v>
      </c>
      <c r="H271" s="19">
        <v>1</v>
      </c>
      <c r="I271" s="17">
        <v>5.274</v>
      </c>
      <c r="J271" s="17">
        <v>20.917</v>
      </c>
      <c r="K271" s="20">
        <v>4</v>
      </c>
      <c r="L271" s="20">
        <v>1</v>
      </c>
      <c r="M271" s="20">
        <v>0</v>
      </c>
      <c r="N271" s="20">
        <v>1</v>
      </c>
      <c r="O271" s="20">
        <v>0</v>
      </c>
      <c r="P271" s="20">
        <v>49.614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399313</v>
      </c>
      <c r="B272" s="19" t="s">
        <v>343</v>
      </c>
      <c r="C272" s="19">
        <v>4721.752</v>
      </c>
      <c r="D272" s="19">
        <v>5341.654</v>
      </c>
      <c r="E272" s="19">
        <v>0</v>
      </c>
      <c r="F272" s="19">
        <v>0</v>
      </c>
      <c r="G272" s="19">
        <v>0</v>
      </c>
      <c r="H272" s="19">
        <v>1</v>
      </c>
      <c r="I272" s="17">
        <v>4.07</v>
      </c>
      <c r="J272" s="17">
        <v>15.203</v>
      </c>
      <c r="K272" s="20">
        <v>4</v>
      </c>
      <c r="L272" s="20">
        <v>0</v>
      </c>
      <c r="M272" s="20">
        <v>-1</v>
      </c>
      <c r="N272" s="20">
        <v>1</v>
      </c>
      <c r="O272" s="20">
        <v>0</v>
      </c>
      <c r="P272" s="20">
        <v>2.221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399314</v>
      </c>
      <c r="B273" s="19" t="s">
        <v>344</v>
      </c>
      <c r="C273" s="19">
        <v>4351.106</v>
      </c>
      <c r="D273" s="19">
        <v>4993.018</v>
      </c>
      <c r="E273" s="19">
        <v>0</v>
      </c>
      <c r="F273" s="19">
        <v>0</v>
      </c>
      <c r="G273" s="19">
        <v>0</v>
      </c>
      <c r="H273" s="19">
        <v>1</v>
      </c>
      <c r="I273" s="17">
        <v>4.622</v>
      </c>
      <c r="J273" s="17">
        <v>16.884</v>
      </c>
      <c r="K273" s="20">
        <v>4</v>
      </c>
      <c r="L273" s="20">
        <v>1</v>
      </c>
      <c r="M273" s="20">
        <v>0</v>
      </c>
      <c r="N273" s="20">
        <v>0</v>
      </c>
      <c r="O273" s="20">
        <v>0</v>
      </c>
      <c r="P273" s="20">
        <v>15.096</v>
      </c>
      <c r="Q273" s="20">
        <v>0</v>
      </c>
      <c r="R273" s="20">
        <v>1</v>
      </c>
      <c r="S273" s="21"/>
      <c r="T273" s="21"/>
      <c r="U273" s="21"/>
      <c r="V273" s="21"/>
      <c r="W273" s="21"/>
    </row>
    <row r="274" ht="16.5" spans="1:23">
      <c r="A274" s="19">
        <v>399315</v>
      </c>
      <c r="B274" s="19" t="s">
        <v>345</v>
      </c>
      <c r="C274" s="19">
        <v>3743.267</v>
      </c>
      <c r="D274" s="19">
        <v>4538.109</v>
      </c>
      <c r="E274" s="19">
        <v>0</v>
      </c>
      <c r="F274" s="19">
        <v>0</v>
      </c>
      <c r="G274" s="19">
        <v>0</v>
      </c>
      <c r="H274" s="19">
        <v>1</v>
      </c>
      <c r="I274" s="17">
        <v>4.113</v>
      </c>
      <c r="J274" s="17">
        <v>20.907</v>
      </c>
      <c r="K274" s="20">
        <v>4</v>
      </c>
      <c r="L274" s="20">
        <v>1</v>
      </c>
      <c r="M274" s="20">
        <v>0</v>
      </c>
      <c r="N274" s="20">
        <v>0</v>
      </c>
      <c r="O274" s="20">
        <v>0</v>
      </c>
      <c r="P274" s="20">
        <v>30.235</v>
      </c>
      <c r="Q274" s="20">
        <v>0</v>
      </c>
      <c r="R274" s="20">
        <v>1</v>
      </c>
      <c r="S274" s="21"/>
      <c r="T274" s="21"/>
      <c r="U274" s="21"/>
      <c r="V274" s="21"/>
      <c r="W274" s="21"/>
    </row>
    <row r="275" ht="16.5" spans="1:23">
      <c r="A275" s="19">
        <v>399316</v>
      </c>
      <c r="B275" s="19" t="s">
        <v>346</v>
      </c>
      <c r="C275" s="19">
        <v>4784.336</v>
      </c>
      <c r="D275" s="19">
        <v>5779.333</v>
      </c>
      <c r="E275" s="19">
        <v>0</v>
      </c>
      <c r="F275" s="19">
        <v>0</v>
      </c>
      <c r="G275" s="19">
        <v>0</v>
      </c>
      <c r="H275" s="19">
        <v>1</v>
      </c>
      <c r="I275" s="17">
        <v>2.215</v>
      </c>
      <c r="J275" s="17">
        <v>19.05</v>
      </c>
      <c r="K275" s="20">
        <v>4</v>
      </c>
      <c r="L275" s="20">
        <v>1</v>
      </c>
      <c r="M275" s="20">
        <v>0</v>
      </c>
      <c r="N275" s="20">
        <v>0</v>
      </c>
      <c r="O275" s="20">
        <v>0</v>
      </c>
      <c r="P275" s="20">
        <v>40.537</v>
      </c>
      <c r="Q275" s="20">
        <v>0</v>
      </c>
      <c r="R275" s="20">
        <v>1</v>
      </c>
      <c r="S275" s="21"/>
      <c r="T275" s="21"/>
      <c r="U275" s="21"/>
      <c r="V275" s="21"/>
      <c r="W275" s="21"/>
    </row>
    <row r="276" ht="16.5" spans="1:23">
      <c r="A276" s="19">
        <v>399317</v>
      </c>
      <c r="B276" s="19" t="s">
        <v>347</v>
      </c>
      <c r="C276" s="19">
        <v>5602.737</v>
      </c>
      <c r="D276" s="19">
        <v>6610.04</v>
      </c>
      <c r="E276" s="19">
        <v>0</v>
      </c>
      <c r="F276" s="19">
        <v>0</v>
      </c>
      <c r="G276" s="19">
        <v>0</v>
      </c>
      <c r="H276" s="19">
        <v>1</v>
      </c>
      <c r="I276" s="17">
        <v>3.2</v>
      </c>
      <c r="J276" s="17">
        <v>17.952</v>
      </c>
      <c r="K276" s="20">
        <v>4</v>
      </c>
      <c r="L276" s="20">
        <v>0</v>
      </c>
      <c r="M276" s="20">
        <v>0</v>
      </c>
      <c r="N276" s="20">
        <v>0</v>
      </c>
      <c r="O276" s="20">
        <v>0</v>
      </c>
      <c r="P276" s="20">
        <v>-13.179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399319</v>
      </c>
      <c r="B277" s="19" t="s">
        <v>348</v>
      </c>
      <c r="C277" s="19">
        <v>2360.336</v>
      </c>
      <c r="D277" s="19">
        <v>2871.275</v>
      </c>
      <c r="E277" s="19">
        <v>0</v>
      </c>
      <c r="F277" s="19">
        <v>0</v>
      </c>
      <c r="G277" s="19">
        <v>0</v>
      </c>
      <c r="H277" s="19">
        <v>1</v>
      </c>
      <c r="I277" s="17">
        <v>8.614</v>
      </c>
      <c r="J277" s="17">
        <v>24.876</v>
      </c>
      <c r="K277" s="20">
        <v>4</v>
      </c>
      <c r="L277" s="20">
        <v>1</v>
      </c>
      <c r="M277" s="20">
        <v>0</v>
      </c>
      <c r="N277" s="20">
        <v>1</v>
      </c>
      <c r="O277" s="20">
        <v>0</v>
      </c>
      <c r="P277" s="20">
        <v>15.903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399322</v>
      </c>
      <c r="B278" s="19" t="s">
        <v>349</v>
      </c>
      <c r="C278" s="19">
        <v>8713.697</v>
      </c>
      <c r="D278" s="19">
        <v>9882.378</v>
      </c>
      <c r="E278" s="19">
        <v>0</v>
      </c>
      <c r="F278" s="19">
        <v>0</v>
      </c>
      <c r="G278" s="19">
        <v>0</v>
      </c>
      <c r="H278" s="19">
        <v>1</v>
      </c>
      <c r="I278" s="17">
        <v>5.628</v>
      </c>
      <c r="J278" s="17">
        <v>16.789</v>
      </c>
      <c r="K278" s="20">
        <v>4</v>
      </c>
      <c r="L278" s="20">
        <v>1</v>
      </c>
      <c r="M278" s="20">
        <v>0</v>
      </c>
      <c r="N278" s="20">
        <v>0</v>
      </c>
      <c r="O278" s="20">
        <v>0</v>
      </c>
      <c r="P278" s="20">
        <v>17.684</v>
      </c>
      <c r="Q278" s="20">
        <v>0</v>
      </c>
      <c r="R278" s="20">
        <v>1</v>
      </c>
      <c r="S278" s="21"/>
      <c r="T278" s="21"/>
      <c r="U278" s="21"/>
      <c r="V278" s="21"/>
      <c r="W278" s="21"/>
    </row>
    <row r="279" ht="16.5" spans="1:23">
      <c r="A279" s="19">
        <v>399326</v>
      </c>
      <c r="B279" s="19" t="s">
        <v>350</v>
      </c>
      <c r="C279" s="19">
        <v>4148.378</v>
      </c>
      <c r="D279" s="19">
        <v>5564.865</v>
      </c>
      <c r="E279" s="19">
        <v>0</v>
      </c>
      <c r="F279" s="19">
        <v>0</v>
      </c>
      <c r="G279" s="19">
        <v>0</v>
      </c>
      <c r="H279" s="19">
        <v>1</v>
      </c>
      <c r="I279" s="17">
        <v>9.132</v>
      </c>
      <c r="J279" s="17">
        <v>32.262</v>
      </c>
      <c r="K279" s="20">
        <v>4</v>
      </c>
      <c r="L279" s="20">
        <v>2</v>
      </c>
      <c r="M279" s="20">
        <v>0</v>
      </c>
      <c r="N279" s="20">
        <v>1</v>
      </c>
      <c r="O279" s="20">
        <v>0</v>
      </c>
      <c r="P279" s="20">
        <v>11.239</v>
      </c>
      <c r="Q279" s="20">
        <v>0</v>
      </c>
      <c r="R279" s="20">
        <v>1</v>
      </c>
      <c r="S279" s="21"/>
      <c r="T279" s="21"/>
      <c r="U279" s="21"/>
      <c r="V279" s="21"/>
      <c r="W279" s="21"/>
    </row>
    <row r="280" ht="16.5" spans="1:23">
      <c r="A280" s="19">
        <v>399328</v>
      </c>
      <c r="B280" s="19" t="s">
        <v>351</v>
      </c>
      <c r="C280" s="19">
        <v>8621.796</v>
      </c>
      <c r="D280" s="19">
        <v>10540.273</v>
      </c>
      <c r="E280" s="19">
        <v>0</v>
      </c>
      <c r="F280" s="19">
        <v>0</v>
      </c>
      <c r="G280" s="19">
        <v>0</v>
      </c>
      <c r="H280" s="19">
        <v>1</v>
      </c>
      <c r="I280" s="17">
        <v>6.826</v>
      </c>
      <c r="J280" s="17">
        <v>23.785</v>
      </c>
      <c r="K280" s="20">
        <v>4</v>
      </c>
      <c r="L280" s="20">
        <v>1</v>
      </c>
      <c r="M280" s="20">
        <v>0</v>
      </c>
      <c r="N280" s="20">
        <v>0</v>
      </c>
      <c r="O280" s="20">
        <v>0</v>
      </c>
      <c r="P280" s="20">
        <v>12.826</v>
      </c>
      <c r="Q280" s="20">
        <v>0</v>
      </c>
      <c r="R280" s="20">
        <v>1</v>
      </c>
      <c r="S280" s="21"/>
      <c r="T280" s="21"/>
      <c r="U280" s="21"/>
      <c r="V280" s="21"/>
      <c r="W280" s="21"/>
    </row>
    <row r="281" ht="16.5" spans="1:23">
      <c r="A281" s="19">
        <v>399330</v>
      </c>
      <c r="B281" s="19" t="s">
        <v>352</v>
      </c>
      <c r="C281" s="19">
        <v>4512.538</v>
      </c>
      <c r="D281" s="19">
        <v>5618.853</v>
      </c>
      <c r="E281" s="19">
        <v>0</v>
      </c>
      <c r="F281" s="19">
        <v>0</v>
      </c>
      <c r="G281" s="19">
        <v>0</v>
      </c>
      <c r="H281" s="19">
        <v>1</v>
      </c>
      <c r="I281" s="17">
        <v>5.75</v>
      </c>
      <c r="J281" s="17">
        <v>24.307</v>
      </c>
      <c r="K281" s="20">
        <v>4</v>
      </c>
      <c r="L281" s="20">
        <v>1</v>
      </c>
      <c r="M281" s="20">
        <v>0</v>
      </c>
      <c r="N281" s="20">
        <v>0</v>
      </c>
      <c r="O281" s="20">
        <v>0</v>
      </c>
      <c r="P281" s="20">
        <v>3.255</v>
      </c>
      <c r="Q281" s="20">
        <v>0</v>
      </c>
      <c r="R281" s="20">
        <v>1</v>
      </c>
      <c r="S281" s="21"/>
      <c r="T281" s="21"/>
      <c r="U281" s="21"/>
      <c r="V281" s="21"/>
      <c r="W281" s="21"/>
    </row>
    <row r="282" ht="16.5" spans="1:23">
      <c r="A282" s="19">
        <v>399333</v>
      </c>
      <c r="B282" s="19" t="s">
        <v>353</v>
      </c>
      <c r="C282" s="19">
        <v>7816.594</v>
      </c>
      <c r="D282" s="19">
        <v>9605.449</v>
      </c>
      <c r="E282" s="19">
        <v>0</v>
      </c>
      <c r="F282" s="19">
        <v>0</v>
      </c>
      <c r="G282" s="19">
        <v>0</v>
      </c>
      <c r="H282" s="19">
        <v>1</v>
      </c>
      <c r="I282" s="17">
        <v>4.745</v>
      </c>
      <c r="J282" s="17">
        <v>22.485</v>
      </c>
      <c r="K282" s="20">
        <v>4</v>
      </c>
      <c r="L282" s="20">
        <v>1</v>
      </c>
      <c r="M282" s="20">
        <v>0</v>
      </c>
      <c r="N282" s="20">
        <v>0</v>
      </c>
      <c r="O282" s="20">
        <v>0</v>
      </c>
      <c r="P282" s="20">
        <v>15.09</v>
      </c>
      <c r="Q282" s="20">
        <v>0</v>
      </c>
      <c r="R282" s="20">
        <v>1</v>
      </c>
      <c r="S282" s="21"/>
      <c r="T282" s="21"/>
      <c r="U282" s="21"/>
      <c r="V282" s="21"/>
      <c r="W282" s="21"/>
    </row>
    <row r="283" ht="16.5" spans="1:23">
      <c r="A283" s="19">
        <v>399335</v>
      </c>
      <c r="B283" s="19" t="s">
        <v>354</v>
      </c>
      <c r="C283" s="19">
        <v>3683.336</v>
      </c>
      <c r="D283" s="19">
        <v>4310.282</v>
      </c>
      <c r="E283" s="19">
        <v>0</v>
      </c>
      <c r="F283" s="19">
        <v>0</v>
      </c>
      <c r="G283" s="19">
        <v>0</v>
      </c>
      <c r="H283" s="19">
        <v>1</v>
      </c>
      <c r="I283" s="17">
        <v>1.804</v>
      </c>
      <c r="J283" s="17">
        <v>16.087</v>
      </c>
      <c r="K283" s="20">
        <v>4</v>
      </c>
      <c r="L283" s="20">
        <v>1</v>
      </c>
      <c r="M283" s="20">
        <v>0</v>
      </c>
      <c r="N283" s="20">
        <v>0</v>
      </c>
      <c r="O283" s="20">
        <v>0</v>
      </c>
      <c r="P283" s="20">
        <v>16.544</v>
      </c>
      <c r="Q283" s="20">
        <v>0</v>
      </c>
      <c r="R283" s="20">
        <v>1</v>
      </c>
      <c r="S283" s="21"/>
      <c r="T283" s="21"/>
      <c r="U283" s="21"/>
      <c r="V283" s="21"/>
      <c r="W283" s="21"/>
    </row>
    <row r="284" ht="16.5" spans="1:23">
      <c r="A284" s="19">
        <v>399337</v>
      </c>
      <c r="B284" s="19" t="s">
        <v>355</v>
      </c>
      <c r="C284" s="19">
        <v>4567.27</v>
      </c>
      <c r="D284" s="19">
        <v>6139.388</v>
      </c>
      <c r="E284" s="19">
        <v>0</v>
      </c>
      <c r="F284" s="19">
        <v>0</v>
      </c>
      <c r="G284" s="19">
        <v>0</v>
      </c>
      <c r="H284" s="19">
        <v>1</v>
      </c>
      <c r="I284" s="17">
        <v>8.408</v>
      </c>
      <c r="J284" s="17">
        <v>31.862</v>
      </c>
      <c r="K284" s="20">
        <v>4</v>
      </c>
      <c r="L284" s="20">
        <v>1</v>
      </c>
      <c r="M284" s="20">
        <v>0</v>
      </c>
      <c r="N284" s="20">
        <v>0</v>
      </c>
      <c r="O284" s="20">
        <v>0</v>
      </c>
      <c r="P284" s="20">
        <v>13.979</v>
      </c>
      <c r="Q284" s="20">
        <v>0</v>
      </c>
      <c r="R284" s="20">
        <v>1</v>
      </c>
      <c r="S284" s="21"/>
      <c r="T284" s="21"/>
      <c r="U284" s="21"/>
      <c r="V284" s="21"/>
      <c r="W284" s="21"/>
    </row>
    <row r="285" ht="16.5" spans="1:23">
      <c r="A285" s="19">
        <v>399339</v>
      </c>
      <c r="B285" s="19" t="s">
        <v>356</v>
      </c>
      <c r="C285" s="19">
        <v>6707.298</v>
      </c>
      <c r="D285" s="19">
        <v>8745.248</v>
      </c>
      <c r="E285" s="19">
        <v>0</v>
      </c>
      <c r="F285" s="19">
        <v>0</v>
      </c>
      <c r="G285" s="19">
        <v>0</v>
      </c>
      <c r="H285" s="19">
        <v>1</v>
      </c>
      <c r="I285" s="17">
        <v>6.094</v>
      </c>
      <c r="J285" s="17">
        <v>27.977</v>
      </c>
      <c r="K285" s="20">
        <v>4</v>
      </c>
      <c r="L285" s="20">
        <v>2</v>
      </c>
      <c r="M285" s="20">
        <v>0</v>
      </c>
      <c r="N285" s="20">
        <v>0</v>
      </c>
      <c r="O285" s="20">
        <v>0</v>
      </c>
      <c r="P285" s="20">
        <v>14.877</v>
      </c>
      <c r="Q285" s="20">
        <v>0</v>
      </c>
      <c r="R285" s="20">
        <v>1</v>
      </c>
      <c r="S285" s="21"/>
      <c r="T285" s="21"/>
      <c r="U285" s="21"/>
      <c r="V285" s="21"/>
      <c r="W285" s="21"/>
    </row>
    <row r="286" ht="16.5" spans="1:23">
      <c r="A286" s="19">
        <v>399341</v>
      </c>
      <c r="B286" s="19" t="s">
        <v>357</v>
      </c>
      <c r="C286" s="19">
        <v>1454.851</v>
      </c>
      <c r="D286" s="19">
        <v>1660.986</v>
      </c>
      <c r="E286" s="19">
        <v>0</v>
      </c>
      <c r="F286" s="19">
        <v>0</v>
      </c>
      <c r="G286" s="19">
        <v>0</v>
      </c>
      <c r="H286" s="19">
        <v>1</v>
      </c>
      <c r="I286" s="17">
        <v>2.82</v>
      </c>
      <c r="J286" s="17">
        <v>14.881</v>
      </c>
      <c r="K286" s="20">
        <v>4</v>
      </c>
      <c r="L286" s="20">
        <v>1</v>
      </c>
      <c r="M286" s="20">
        <v>0</v>
      </c>
      <c r="N286" s="20">
        <v>0</v>
      </c>
      <c r="O286" s="20">
        <v>0</v>
      </c>
      <c r="P286" s="20">
        <v>7.779</v>
      </c>
      <c r="Q286" s="20">
        <v>0</v>
      </c>
      <c r="R286" s="20">
        <v>1</v>
      </c>
      <c r="S286" s="21"/>
      <c r="T286" s="21"/>
      <c r="U286" s="21"/>
      <c r="V286" s="21"/>
      <c r="W286" s="21"/>
    </row>
    <row r="287" ht="16.5" spans="1:23">
      <c r="A287" s="19">
        <v>399344</v>
      </c>
      <c r="B287" s="19" t="s">
        <v>358</v>
      </c>
      <c r="C287" s="19">
        <v>5670.84</v>
      </c>
      <c r="D287" s="19">
        <v>7129.344</v>
      </c>
      <c r="E287" s="19">
        <v>0</v>
      </c>
      <c r="F287" s="19">
        <v>0</v>
      </c>
      <c r="G287" s="19">
        <v>0</v>
      </c>
      <c r="H287" s="19">
        <v>1</v>
      </c>
      <c r="I287" s="17">
        <v>5.581</v>
      </c>
      <c r="J287" s="17">
        <v>24.897</v>
      </c>
      <c r="K287" s="20">
        <v>4</v>
      </c>
      <c r="L287" s="20">
        <v>0</v>
      </c>
      <c r="M287" s="20">
        <v>0</v>
      </c>
      <c r="N287" s="20">
        <v>0</v>
      </c>
      <c r="O287" s="20">
        <v>0</v>
      </c>
      <c r="P287" s="20">
        <v>4.924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399346</v>
      </c>
      <c r="B288" s="19" t="s">
        <v>359</v>
      </c>
      <c r="C288" s="19">
        <v>2971.782</v>
      </c>
      <c r="D288" s="19">
        <v>3998.631</v>
      </c>
      <c r="E288" s="19">
        <v>0</v>
      </c>
      <c r="F288" s="19">
        <v>0</v>
      </c>
      <c r="G288" s="19">
        <v>0</v>
      </c>
      <c r="H288" s="19">
        <v>1</v>
      </c>
      <c r="I288" s="17">
        <v>9.785</v>
      </c>
      <c r="J288" s="17">
        <v>32.952</v>
      </c>
      <c r="K288" s="20">
        <v>4</v>
      </c>
      <c r="L288" s="20">
        <v>1</v>
      </c>
      <c r="M288" s="20">
        <v>0</v>
      </c>
      <c r="N288" s="20">
        <v>0</v>
      </c>
      <c r="O288" s="20">
        <v>0</v>
      </c>
      <c r="P288" s="20">
        <v>19.226</v>
      </c>
      <c r="Q288" s="20">
        <v>0</v>
      </c>
      <c r="R288" s="20">
        <v>1</v>
      </c>
      <c r="S288" s="21"/>
      <c r="T288" s="21"/>
      <c r="U288" s="21"/>
      <c r="V288" s="21"/>
      <c r="W288" s="21"/>
    </row>
    <row r="289" ht="16.5" spans="1:23">
      <c r="A289" s="19">
        <v>399350</v>
      </c>
      <c r="B289" s="19" t="s">
        <v>360</v>
      </c>
      <c r="C289" s="19">
        <v>2089.913</v>
      </c>
      <c r="D289" s="19">
        <v>2684.723</v>
      </c>
      <c r="E289" s="19">
        <v>0</v>
      </c>
      <c r="F289" s="19">
        <v>0</v>
      </c>
      <c r="G289" s="19">
        <v>0</v>
      </c>
      <c r="H289" s="19">
        <v>1</v>
      </c>
      <c r="I289" s="17">
        <v>10.649</v>
      </c>
      <c r="J289" s="17">
        <v>30.445</v>
      </c>
      <c r="K289" s="20">
        <v>4</v>
      </c>
      <c r="L289" s="20">
        <v>1</v>
      </c>
      <c r="M289" s="20">
        <v>0</v>
      </c>
      <c r="N289" s="20">
        <v>0</v>
      </c>
      <c r="O289" s="20">
        <v>0</v>
      </c>
      <c r="P289" s="20">
        <v>11.884</v>
      </c>
      <c r="Q289" s="20">
        <v>0</v>
      </c>
      <c r="R289" s="20">
        <v>1</v>
      </c>
      <c r="S289" s="21"/>
      <c r="T289" s="21"/>
      <c r="U289" s="21"/>
      <c r="V289" s="21"/>
      <c r="W289" s="21"/>
    </row>
    <row r="290" ht="16.5" spans="1:23">
      <c r="A290" s="19">
        <v>399351</v>
      </c>
      <c r="B290" s="19" t="s">
        <v>361</v>
      </c>
      <c r="C290" s="19">
        <v>8931.827</v>
      </c>
      <c r="D290" s="19">
        <v>10690.785</v>
      </c>
      <c r="E290" s="19">
        <v>0</v>
      </c>
      <c r="F290" s="19">
        <v>0</v>
      </c>
      <c r="G290" s="19">
        <v>0</v>
      </c>
      <c r="H290" s="19">
        <v>1</v>
      </c>
      <c r="I290" s="17">
        <v>3.788</v>
      </c>
      <c r="J290" s="17">
        <v>19.618</v>
      </c>
      <c r="K290" s="20">
        <v>4</v>
      </c>
      <c r="L290" s="20">
        <v>1</v>
      </c>
      <c r="M290" s="20">
        <v>0</v>
      </c>
      <c r="N290" s="20">
        <v>0</v>
      </c>
      <c r="O290" s="20">
        <v>0</v>
      </c>
      <c r="P290" s="20">
        <v>19.499</v>
      </c>
      <c r="Q290" s="20">
        <v>0</v>
      </c>
      <c r="R290" s="20">
        <v>1</v>
      </c>
      <c r="S290" s="21"/>
      <c r="T290" s="21"/>
      <c r="U290" s="21"/>
      <c r="V290" s="21"/>
      <c r="W290" s="21"/>
    </row>
    <row r="291" ht="16.5" spans="1:23">
      <c r="A291" s="19">
        <v>399352</v>
      </c>
      <c r="B291" s="19" t="s">
        <v>362</v>
      </c>
      <c r="C291" s="19">
        <v>9072.278</v>
      </c>
      <c r="D291" s="19">
        <v>10788.288</v>
      </c>
      <c r="E291" s="19">
        <v>0</v>
      </c>
      <c r="F291" s="19">
        <v>0</v>
      </c>
      <c r="G291" s="19">
        <v>0</v>
      </c>
      <c r="H291" s="19">
        <v>1</v>
      </c>
      <c r="I291" s="17">
        <v>2.845</v>
      </c>
      <c r="J291" s="17">
        <v>18.299</v>
      </c>
      <c r="K291" s="20">
        <v>4</v>
      </c>
      <c r="L291" s="20">
        <v>2</v>
      </c>
      <c r="M291" s="20">
        <v>0</v>
      </c>
      <c r="N291" s="20">
        <v>0</v>
      </c>
      <c r="O291" s="20">
        <v>0</v>
      </c>
      <c r="P291" s="20">
        <v>11.799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399354</v>
      </c>
      <c r="B292" s="19" t="s">
        <v>363</v>
      </c>
      <c r="C292" s="19">
        <v>7237.217</v>
      </c>
      <c r="D292" s="19">
        <v>8179.146</v>
      </c>
      <c r="E292" s="19">
        <v>0</v>
      </c>
      <c r="F292" s="19">
        <v>0</v>
      </c>
      <c r="G292" s="19">
        <v>0</v>
      </c>
      <c r="H292" s="19">
        <v>1</v>
      </c>
      <c r="I292" s="17">
        <v>4.103</v>
      </c>
      <c r="J292" s="17">
        <v>15.147</v>
      </c>
      <c r="K292" s="20">
        <v>4</v>
      </c>
      <c r="L292" s="20">
        <v>2</v>
      </c>
      <c r="M292" s="20">
        <v>0</v>
      </c>
      <c r="N292" s="20">
        <v>0</v>
      </c>
      <c r="O292" s="20">
        <v>0</v>
      </c>
      <c r="P292" s="20">
        <v>3.584</v>
      </c>
      <c r="Q292" s="20">
        <v>0</v>
      </c>
      <c r="R292" s="20">
        <v>1</v>
      </c>
      <c r="S292" s="21"/>
      <c r="T292" s="21"/>
      <c r="U292" s="21"/>
      <c r="V292" s="21"/>
      <c r="W292" s="21"/>
    </row>
    <row r="293" ht="16.5" spans="1:23">
      <c r="A293" s="19">
        <v>399355</v>
      </c>
      <c r="B293" s="19" t="s">
        <v>364</v>
      </c>
      <c r="C293" s="19">
        <v>3299.899</v>
      </c>
      <c r="D293" s="19">
        <v>3750.016</v>
      </c>
      <c r="E293" s="19">
        <v>0</v>
      </c>
      <c r="F293" s="19">
        <v>0</v>
      </c>
      <c r="G293" s="19">
        <v>0</v>
      </c>
      <c r="H293" s="19">
        <v>1</v>
      </c>
      <c r="I293" s="17">
        <v>1.57</v>
      </c>
      <c r="J293" s="17">
        <v>13.385</v>
      </c>
      <c r="K293" s="20">
        <v>4</v>
      </c>
      <c r="L293" s="20">
        <v>1</v>
      </c>
      <c r="M293" s="20">
        <v>0</v>
      </c>
      <c r="N293" s="20">
        <v>0</v>
      </c>
      <c r="O293" s="20">
        <v>0</v>
      </c>
      <c r="P293" s="20">
        <v>6.233</v>
      </c>
      <c r="Q293" s="20">
        <v>0</v>
      </c>
      <c r="R293" s="20">
        <v>1</v>
      </c>
      <c r="S293" s="21"/>
      <c r="T293" s="21"/>
      <c r="U293" s="21"/>
      <c r="V293" s="21"/>
      <c r="W293" s="21"/>
    </row>
    <row r="294" ht="16.5" spans="1:23">
      <c r="A294" s="19">
        <v>399356</v>
      </c>
      <c r="B294" s="19" t="s">
        <v>365</v>
      </c>
      <c r="C294" s="19">
        <v>9338.146</v>
      </c>
      <c r="D294" s="19">
        <v>10428.844</v>
      </c>
      <c r="E294" s="19">
        <v>0</v>
      </c>
      <c r="F294" s="19">
        <v>0</v>
      </c>
      <c r="G294" s="19">
        <v>0</v>
      </c>
      <c r="H294" s="19">
        <v>1</v>
      </c>
      <c r="I294" s="17">
        <v>1.856</v>
      </c>
      <c r="J294" s="17">
        <v>12.12</v>
      </c>
      <c r="K294" s="20">
        <v>4</v>
      </c>
      <c r="L294" s="20">
        <v>2</v>
      </c>
      <c r="M294" s="20">
        <v>0</v>
      </c>
      <c r="N294" s="20">
        <v>0</v>
      </c>
      <c r="O294" s="20">
        <v>0</v>
      </c>
      <c r="P294" s="20">
        <v>7.196</v>
      </c>
      <c r="Q294" s="20">
        <v>0</v>
      </c>
      <c r="R294" s="20">
        <v>1</v>
      </c>
      <c r="S294" s="21"/>
      <c r="T294" s="21"/>
      <c r="U294" s="21"/>
      <c r="V294" s="21"/>
      <c r="W294" s="21"/>
    </row>
    <row r="295" ht="16.5" spans="1:23">
      <c r="A295" s="19">
        <v>399357</v>
      </c>
      <c r="B295" s="19" t="s">
        <v>366</v>
      </c>
      <c r="C295" s="19">
        <v>2987.409</v>
      </c>
      <c r="D295" s="19">
        <v>3405.118</v>
      </c>
      <c r="E295" s="19">
        <v>0</v>
      </c>
      <c r="F295" s="19">
        <v>0</v>
      </c>
      <c r="G295" s="19">
        <v>0</v>
      </c>
      <c r="H295" s="19">
        <v>1</v>
      </c>
      <c r="I295" s="17">
        <v>5.789</v>
      </c>
      <c r="J295" s="17">
        <v>17.346</v>
      </c>
      <c r="K295" s="20">
        <v>4</v>
      </c>
      <c r="L295" s="20">
        <v>1</v>
      </c>
      <c r="M295" s="20">
        <v>0</v>
      </c>
      <c r="N295" s="20">
        <v>0</v>
      </c>
      <c r="O295" s="20">
        <v>0</v>
      </c>
      <c r="P295" s="20">
        <v>2.315</v>
      </c>
      <c r="Q295" s="20">
        <v>0</v>
      </c>
      <c r="R295" s="20">
        <v>1</v>
      </c>
      <c r="S295" s="21"/>
      <c r="T295" s="21"/>
      <c r="U295" s="21"/>
      <c r="V295" s="21"/>
      <c r="W295" s="21"/>
    </row>
    <row r="296" ht="16.5" spans="1:23">
      <c r="A296" s="19">
        <v>399358</v>
      </c>
      <c r="B296" s="19" t="s">
        <v>367</v>
      </c>
      <c r="C296" s="19">
        <v>4238.345</v>
      </c>
      <c r="D296" s="19">
        <v>5189.392</v>
      </c>
      <c r="E296" s="19">
        <v>0</v>
      </c>
      <c r="F296" s="19">
        <v>0</v>
      </c>
      <c r="G296" s="19">
        <v>0</v>
      </c>
      <c r="H296" s="19">
        <v>1</v>
      </c>
      <c r="I296" s="17">
        <v>7.077</v>
      </c>
      <c r="J296" s="17">
        <v>24.107</v>
      </c>
      <c r="K296" s="20">
        <v>4</v>
      </c>
      <c r="L296" s="20">
        <v>1</v>
      </c>
      <c r="M296" s="20">
        <v>0</v>
      </c>
      <c r="N296" s="20">
        <v>0</v>
      </c>
      <c r="O296" s="20">
        <v>0</v>
      </c>
      <c r="P296" s="20">
        <v>11.691</v>
      </c>
      <c r="Q296" s="20">
        <v>0</v>
      </c>
      <c r="R296" s="20">
        <v>1</v>
      </c>
      <c r="S296" s="21"/>
      <c r="T296" s="21"/>
      <c r="U296" s="21"/>
      <c r="V296" s="21"/>
      <c r="W296" s="21"/>
    </row>
    <row r="297" ht="16.5" spans="1:23">
      <c r="A297" s="19">
        <v>399360</v>
      </c>
      <c r="B297" s="19" t="s">
        <v>368</v>
      </c>
      <c r="C297" s="19">
        <v>5946.753</v>
      </c>
      <c r="D297" s="19">
        <v>7745.616</v>
      </c>
      <c r="E297" s="19">
        <v>0</v>
      </c>
      <c r="F297" s="19">
        <v>0</v>
      </c>
      <c r="G297" s="19">
        <v>0</v>
      </c>
      <c r="H297" s="19">
        <v>1</v>
      </c>
      <c r="I297" s="17">
        <v>2.606</v>
      </c>
      <c r="J297" s="17">
        <v>25.225</v>
      </c>
      <c r="K297" s="20">
        <v>4</v>
      </c>
      <c r="L297" s="20">
        <v>1</v>
      </c>
      <c r="M297" s="20">
        <v>0</v>
      </c>
      <c r="N297" s="20">
        <v>0</v>
      </c>
      <c r="O297" s="20">
        <v>0</v>
      </c>
      <c r="P297" s="20">
        <v>19.321</v>
      </c>
      <c r="Q297" s="20">
        <v>0</v>
      </c>
      <c r="R297" s="20">
        <v>1</v>
      </c>
      <c r="S297" s="21"/>
      <c r="T297" s="21"/>
      <c r="U297" s="21"/>
      <c r="V297" s="21"/>
      <c r="W297" s="21"/>
    </row>
    <row r="298" ht="16.5" spans="1:23">
      <c r="A298" s="19">
        <v>399362</v>
      </c>
      <c r="B298" s="19" t="s">
        <v>369</v>
      </c>
      <c r="C298" s="19">
        <v>6276.02</v>
      </c>
      <c r="D298" s="19">
        <v>8275.869</v>
      </c>
      <c r="E298" s="19">
        <v>0</v>
      </c>
      <c r="F298" s="19">
        <v>0</v>
      </c>
      <c r="G298" s="19">
        <v>0</v>
      </c>
      <c r="H298" s="19">
        <v>1</v>
      </c>
      <c r="I298" s="17">
        <v>6.696</v>
      </c>
      <c r="J298" s="17">
        <v>29.243</v>
      </c>
      <c r="K298" s="20">
        <v>4</v>
      </c>
      <c r="L298" s="20">
        <v>1</v>
      </c>
      <c r="M298" s="20">
        <v>0</v>
      </c>
      <c r="N298" s="20">
        <v>0</v>
      </c>
      <c r="O298" s="20">
        <v>0</v>
      </c>
      <c r="P298" s="20">
        <v>20.08</v>
      </c>
      <c r="Q298" s="20">
        <v>0</v>
      </c>
      <c r="R298" s="20">
        <v>1</v>
      </c>
      <c r="S298" s="21"/>
      <c r="T298" s="21"/>
      <c r="U298" s="21"/>
      <c r="V298" s="21"/>
      <c r="W298" s="21"/>
    </row>
    <row r="299" ht="16.5" spans="1:23">
      <c r="A299" s="19">
        <v>399363</v>
      </c>
      <c r="B299" s="19" t="s">
        <v>370</v>
      </c>
      <c r="C299" s="19">
        <v>5238.113</v>
      </c>
      <c r="D299" s="19">
        <v>8592.408</v>
      </c>
      <c r="E299" s="19">
        <v>0</v>
      </c>
      <c r="F299" s="19">
        <v>0</v>
      </c>
      <c r="G299" s="19">
        <v>0</v>
      </c>
      <c r="H299" s="19">
        <v>1</v>
      </c>
      <c r="I299" s="17">
        <v>11.7</v>
      </c>
      <c r="J299" s="17">
        <v>46.171</v>
      </c>
      <c r="K299" s="20">
        <v>4</v>
      </c>
      <c r="L299" s="20">
        <v>2</v>
      </c>
      <c r="M299" s="20">
        <v>0</v>
      </c>
      <c r="N299" s="20">
        <v>0</v>
      </c>
      <c r="O299" s="20">
        <v>0</v>
      </c>
      <c r="P299" s="20">
        <v>10.277</v>
      </c>
      <c r="Q299" s="20">
        <v>0</v>
      </c>
      <c r="R299" s="20">
        <v>1</v>
      </c>
      <c r="S299" s="21"/>
      <c r="T299" s="21"/>
      <c r="U299" s="21"/>
      <c r="V299" s="21"/>
      <c r="W299" s="21"/>
    </row>
    <row r="300" ht="16.5" spans="1:23">
      <c r="A300" s="19">
        <v>399364</v>
      </c>
      <c r="B300" s="19" t="s">
        <v>371</v>
      </c>
      <c r="C300" s="19">
        <v>8250.62</v>
      </c>
      <c r="D300" s="19">
        <v>10684.115</v>
      </c>
      <c r="E300" s="19">
        <v>0</v>
      </c>
      <c r="F300" s="19">
        <v>0</v>
      </c>
      <c r="G300" s="19">
        <v>0</v>
      </c>
      <c r="H300" s="19">
        <v>1</v>
      </c>
      <c r="I300" s="17">
        <v>6.242</v>
      </c>
      <c r="J300" s="17">
        <v>27.597</v>
      </c>
      <c r="K300" s="20">
        <v>4</v>
      </c>
      <c r="L300" s="20">
        <v>0</v>
      </c>
      <c r="M300" s="20">
        <v>0</v>
      </c>
      <c r="N300" s="20">
        <v>0</v>
      </c>
      <c r="O300" s="20">
        <v>0</v>
      </c>
      <c r="P300" s="20">
        <v>14.995</v>
      </c>
      <c r="Q300" s="20">
        <v>0</v>
      </c>
      <c r="R300" s="20">
        <v>1</v>
      </c>
      <c r="S300" s="21"/>
      <c r="T300" s="21"/>
      <c r="U300" s="21"/>
      <c r="V300" s="21"/>
      <c r="W300" s="21"/>
    </row>
    <row r="301" ht="16.5" spans="1:23">
      <c r="A301" s="19">
        <v>399366</v>
      </c>
      <c r="B301" s="19" t="s">
        <v>372</v>
      </c>
      <c r="C301" s="19">
        <v>1592.856</v>
      </c>
      <c r="D301" s="19">
        <v>2312.306</v>
      </c>
      <c r="E301" s="19">
        <v>0</v>
      </c>
      <c r="F301" s="19">
        <v>0</v>
      </c>
      <c r="G301" s="19">
        <v>0</v>
      </c>
      <c r="H301" s="19">
        <v>1</v>
      </c>
      <c r="I301" s="17">
        <v>9.365</v>
      </c>
      <c r="J301" s="17">
        <v>37.565</v>
      </c>
      <c r="K301" s="20">
        <v>4</v>
      </c>
      <c r="L301" s="20">
        <v>1</v>
      </c>
      <c r="M301" s="20">
        <v>0</v>
      </c>
      <c r="N301" s="20">
        <v>0</v>
      </c>
      <c r="O301" s="20">
        <v>0</v>
      </c>
      <c r="P301" s="20">
        <v>4.104</v>
      </c>
      <c r="Q301" s="20">
        <v>0</v>
      </c>
      <c r="R301" s="20">
        <v>1</v>
      </c>
      <c r="S301" s="21"/>
      <c r="T301" s="21"/>
      <c r="U301" s="21"/>
      <c r="V301" s="21"/>
      <c r="W301" s="21"/>
    </row>
    <row r="302" ht="16.5" spans="1:23">
      <c r="A302" s="19">
        <v>399370</v>
      </c>
      <c r="B302" s="19" t="s">
        <v>373</v>
      </c>
      <c r="C302" s="19">
        <v>3792.49</v>
      </c>
      <c r="D302" s="19">
        <v>4729.389</v>
      </c>
      <c r="E302" s="19">
        <v>0</v>
      </c>
      <c r="F302" s="19">
        <v>0</v>
      </c>
      <c r="G302" s="19">
        <v>0</v>
      </c>
      <c r="H302" s="19">
        <v>1</v>
      </c>
      <c r="I302" s="17">
        <v>6.793</v>
      </c>
      <c r="J302" s="17">
        <v>25.257</v>
      </c>
      <c r="K302" s="20">
        <v>4</v>
      </c>
      <c r="L302" s="20">
        <v>1</v>
      </c>
      <c r="M302" s="20">
        <v>0</v>
      </c>
      <c r="N302" s="20">
        <v>0</v>
      </c>
      <c r="O302" s="20">
        <v>0</v>
      </c>
      <c r="P302" s="20">
        <v>4.302</v>
      </c>
      <c r="Q302" s="20">
        <v>0</v>
      </c>
      <c r="R302" s="20">
        <v>1</v>
      </c>
      <c r="S302" s="21"/>
      <c r="T302" s="21"/>
      <c r="U302" s="21"/>
      <c r="V302" s="21"/>
      <c r="W302" s="21"/>
    </row>
    <row r="303" ht="16.5" spans="1:23">
      <c r="A303" s="19">
        <v>399372</v>
      </c>
      <c r="B303" s="19" t="s">
        <v>374</v>
      </c>
      <c r="C303" s="19">
        <v>3958.733</v>
      </c>
      <c r="D303" s="19">
        <v>4965.836</v>
      </c>
      <c r="E303" s="19">
        <v>0</v>
      </c>
      <c r="F303" s="19">
        <v>0</v>
      </c>
      <c r="G303" s="19">
        <v>0</v>
      </c>
      <c r="H303" s="19">
        <v>1</v>
      </c>
      <c r="I303" s="17">
        <v>7.902</v>
      </c>
      <c r="J303" s="17">
        <v>26.58</v>
      </c>
      <c r="K303" s="20">
        <v>4</v>
      </c>
      <c r="L303" s="20">
        <v>0</v>
      </c>
      <c r="M303" s="20">
        <v>0</v>
      </c>
      <c r="N303" s="20">
        <v>0</v>
      </c>
      <c r="O303" s="20">
        <v>0</v>
      </c>
      <c r="P303" s="20">
        <v>-1.285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399374</v>
      </c>
      <c r="B304" s="19" t="s">
        <v>375</v>
      </c>
      <c r="C304" s="19">
        <v>3455.83</v>
      </c>
      <c r="D304" s="19">
        <v>4199.676</v>
      </c>
      <c r="E304" s="19">
        <v>0</v>
      </c>
      <c r="F304" s="19">
        <v>0</v>
      </c>
      <c r="G304" s="19">
        <v>0</v>
      </c>
      <c r="H304" s="19">
        <v>1</v>
      </c>
      <c r="I304" s="17">
        <v>5.25</v>
      </c>
      <c r="J304" s="17">
        <v>22.032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399375</v>
      </c>
      <c r="B305" s="19" t="s">
        <v>376</v>
      </c>
      <c r="C305" s="19">
        <v>4946.714</v>
      </c>
      <c r="D305" s="19">
        <v>5554.713</v>
      </c>
      <c r="E305" s="19">
        <v>0</v>
      </c>
      <c r="F305" s="19">
        <v>0</v>
      </c>
      <c r="G305" s="19">
        <v>0</v>
      </c>
      <c r="H305" s="19">
        <v>1</v>
      </c>
      <c r="I305" s="17">
        <v>3.944</v>
      </c>
      <c r="J305" s="17">
        <v>14.458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7.942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399376</v>
      </c>
      <c r="B306" s="19" t="s">
        <v>377</v>
      </c>
      <c r="C306" s="19">
        <v>4627.222</v>
      </c>
      <c r="D306" s="19">
        <v>5888.577</v>
      </c>
      <c r="E306" s="19">
        <v>0</v>
      </c>
      <c r="F306" s="19">
        <v>0</v>
      </c>
      <c r="G306" s="19">
        <v>0</v>
      </c>
      <c r="H306" s="19">
        <v>1</v>
      </c>
      <c r="I306" s="17">
        <v>3.845</v>
      </c>
      <c r="J306" s="17">
        <v>24.442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399377</v>
      </c>
      <c r="B307" s="19" t="s">
        <v>378</v>
      </c>
      <c r="C307" s="19">
        <v>6492.431</v>
      </c>
      <c r="D307" s="19">
        <v>7477.881</v>
      </c>
      <c r="E307" s="19">
        <v>0</v>
      </c>
      <c r="F307" s="19">
        <v>0</v>
      </c>
      <c r="G307" s="19">
        <v>0</v>
      </c>
      <c r="H307" s="19">
        <v>1</v>
      </c>
      <c r="I307" s="17">
        <v>2.2</v>
      </c>
      <c r="J307" s="17">
        <v>15.088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399378</v>
      </c>
      <c r="B308" s="19" t="s">
        <v>379</v>
      </c>
      <c r="C308" s="19">
        <v>2405.528</v>
      </c>
      <c r="D308" s="19">
        <v>2800.744</v>
      </c>
      <c r="E308" s="19">
        <v>0</v>
      </c>
      <c r="F308" s="19">
        <v>0</v>
      </c>
      <c r="G308" s="19">
        <v>0</v>
      </c>
      <c r="H308" s="19">
        <v>1</v>
      </c>
      <c r="I308" s="17">
        <v>4.866</v>
      </c>
      <c r="J308" s="17">
        <v>18.291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399379</v>
      </c>
      <c r="B309" s="19" t="s">
        <v>380</v>
      </c>
      <c r="C309" s="19">
        <v>7800.136</v>
      </c>
      <c r="D309" s="19">
        <v>9069.798</v>
      </c>
      <c r="E309" s="19">
        <v>0</v>
      </c>
      <c r="F309" s="19">
        <v>0</v>
      </c>
      <c r="G309" s="19">
        <v>0</v>
      </c>
      <c r="H309" s="19">
        <v>1</v>
      </c>
      <c r="I309" s="17">
        <v>3.811</v>
      </c>
      <c r="J309" s="17">
        <v>17.277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399380</v>
      </c>
      <c r="B310" s="19" t="s">
        <v>381</v>
      </c>
      <c r="C310" s="19">
        <v>1532.106</v>
      </c>
      <c r="D310" s="19">
        <v>1794.625</v>
      </c>
      <c r="E310" s="19">
        <v>0</v>
      </c>
      <c r="F310" s="19">
        <v>0</v>
      </c>
      <c r="G310" s="19">
        <v>0</v>
      </c>
      <c r="H310" s="19">
        <v>1</v>
      </c>
      <c r="I310" s="17">
        <v>4.017</v>
      </c>
      <c r="J310" s="17">
        <v>18.057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399381</v>
      </c>
      <c r="B311" s="19" t="s">
        <v>382</v>
      </c>
      <c r="C311" s="19">
        <v>2726.016</v>
      </c>
      <c r="D311" s="19">
        <v>2962.435</v>
      </c>
      <c r="E311" s="19">
        <v>0</v>
      </c>
      <c r="F311" s="19">
        <v>0</v>
      </c>
      <c r="G311" s="19">
        <v>0</v>
      </c>
      <c r="H311" s="19">
        <v>1</v>
      </c>
      <c r="I311" s="17">
        <v>2.216</v>
      </c>
      <c r="J311" s="17">
        <v>10.02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0.611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399382</v>
      </c>
      <c r="B312" s="19" t="s">
        <v>383</v>
      </c>
      <c r="C312" s="19">
        <v>2501.848</v>
      </c>
      <c r="D312" s="19">
        <v>3205.857</v>
      </c>
      <c r="E312" s="19">
        <v>0</v>
      </c>
      <c r="F312" s="19">
        <v>0</v>
      </c>
      <c r="G312" s="19">
        <v>0</v>
      </c>
      <c r="H312" s="19">
        <v>1</v>
      </c>
      <c r="I312" s="17">
        <v>7.19</v>
      </c>
      <c r="J312" s="17">
        <v>27.571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399383</v>
      </c>
      <c r="B313" s="19" t="s">
        <v>384</v>
      </c>
      <c r="C313" s="19">
        <v>2319.76</v>
      </c>
      <c r="D313" s="19">
        <v>2789.171</v>
      </c>
      <c r="E313" s="19">
        <v>0</v>
      </c>
      <c r="F313" s="19">
        <v>0</v>
      </c>
      <c r="G313" s="19">
        <v>0</v>
      </c>
      <c r="H313" s="19">
        <v>1</v>
      </c>
      <c r="I313" s="17">
        <v>5.385</v>
      </c>
      <c r="J313" s="17">
        <v>21.309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399388</v>
      </c>
      <c r="B314" s="19" t="s">
        <v>385</v>
      </c>
      <c r="C314" s="19">
        <v>4600.442</v>
      </c>
      <c r="D314" s="19">
        <v>6342.132</v>
      </c>
      <c r="E314" s="19">
        <v>0</v>
      </c>
      <c r="F314" s="19">
        <v>0</v>
      </c>
      <c r="G314" s="19">
        <v>0</v>
      </c>
      <c r="H314" s="19">
        <v>1</v>
      </c>
      <c r="I314" s="17">
        <v>7.317</v>
      </c>
      <c r="J314" s="17">
        <v>32.77</v>
      </c>
      <c r="K314" s="20">
        <v>4</v>
      </c>
      <c r="L314" s="20">
        <v>0</v>
      </c>
      <c r="M314" s="20">
        <v>0</v>
      </c>
      <c r="N314" s="20">
        <v>0</v>
      </c>
      <c r="O314" s="20">
        <v>0</v>
      </c>
      <c r="P314" s="20">
        <v>-6.672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399389</v>
      </c>
      <c r="B315" s="19" t="s">
        <v>386</v>
      </c>
      <c r="C315" s="19">
        <v>4655.174</v>
      </c>
      <c r="D315" s="19">
        <v>7091.074</v>
      </c>
      <c r="E315" s="19">
        <v>0</v>
      </c>
      <c r="F315" s="19">
        <v>0</v>
      </c>
      <c r="G315" s="19">
        <v>0</v>
      </c>
      <c r="H315" s="19">
        <v>1</v>
      </c>
      <c r="I315" s="17">
        <v>7.939</v>
      </c>
      <c r="J315" s="17">
        <v>39.563</v>
      </c>
      <c r="K315" s="20">
        <v>3</v>
      </c>
      <c r="L315" s="20">
        <v>1</v>
      </c>
      <c r="M315" s="20">
        <v>0</v>
      </c>
      <c r="N315" s="20">
        <v>0</v>
      </c>
      <c r="O315" s="20">
        <v>0</v>
      </c>
      <c r="P315" s="20">
        <v>1.252</v>
      </c>
      <c r="Q315" s="20">
        <v>0</v>
      </c>
      <c r="R315" s="20">
        <v>-1</v>
      </c>
      <c r="S315" s="21"/>
      <c r="T315" s="21"/>
      <c r="U315" s="21"/>
      <c r="V315" s="21"/>
      <c r="W315" s="21"/>
    </row>
    <row r="316" ht="16.5" spans="1:23">
      <c r="A316" s="19">
        <v>399390</v>
      </c>
      <c r="B316" s="19" t="s">
        <v>387</v>
      </c>
      <c r="C316" s="19">
        <v>2547.919</v>
      </c>
      <c r="D316" s="19">
        <v>2686.476</v>
      </c>
      <c r="E316" s="19">
        <v>0</v>
      </c>
      <c r="F316" s="19">
        <v>0</v>
      </c>
      <c r="G316" s="19">
        <v>0</v>
      </c>
      <c r="H316" s="19">
        <v>1</v>
      </c>
      <c r="I316" s="17">
        <v>2.497</v>
      </c>
      <c r="J316" s="17">
        <v>7.526</v>
      </c>
      <c r="K316" s="20">
        <v>4</v>
      </c>
      <c r="L316" s="20">
        <v>2</v>
      </c>
      <c r="M316" s="20">
        <v>0</v>
      </c>
      <c r="N316" s="20">
        <v>0</v>
      </c>
      <c r="O316" s="20">
        <v>0</v>
      </c>
      <c r="P316" s="20">
        <v>0.047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399392</v>
      </c>
      <c r="B317" s="19" t="s">
        <v>388</v>
      </c>
      <c r="C317" s="19">
        <v>2362.678</v>
      </c>
      <c r="D317" s="19">
        <v>2957.702</v>
      </c>
      <c r="E317" s="19">
        <v>0</v>
      </c>
      <c r="F317" s="19">
        <v>0</v>
      </c>
      <c r="G317" s="19">
        <v>0</v>
      </c>
      <c r="H317" s="19">
        <v>1</v>
      </c>
      <c r="I317" s="17">
        <v>4.351</v>
      </c>
      <c r="J317" s="17">
        <v>23.593</v>
      </c>
      <c r="K317" s="20">
        <v>4</v>
      </c>
      <c r="L317" s="20">
        <v>0</v>
      </c>
      <c r="M317" s="20">
        <v>0</v>
      </c>
      <c r="N317" s="20">
        <v>0</v>
      </c>
      <c r="O317" s="20">
        <v>0</v>
      </c>
      <c r="P317" s="20">
        <v>-0.187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399395</v>
      </c>
      <c r="B318" s="19" t="s">
        <v>389</v>
      </c>
      <c r="C318" s="19">
        <v>5620.825</v>
      </c>
      <c r="D318" s="19">
        <v>7809.109</v>
      </c>
      <c r="E318" s="19">
        <v>0</v>
      </c>
      <c r="F318" s="19">
        <v>0</v>
      </c>
      <c r="G318" s="19">
        <v>0</v>
      </c>
      <c r="H318" s="19">
        <v>1</v>
      </c>
      <c r="I318" s="17">
        <v>11.583</v>
      </c>
      <c r="J318" s="17">
        <v>36.359</v>
      </c>
      <c r="K318" s="20">
        <v>4</v>
      </c>
      <c r="L318" s="20">
        <v>2</v>
      </c>
      <c r="M318" s="20">
        <v>0</v>
      </c>
      <c r="N318" s="20">
        <v>1</v>
      </c>
      <c r="O318" s="20">
        <v>0</v>
      </c>
      <c r="P318" s="20">
        <v>1.655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399399</v>
      </c>
      <c r="B319" s="19" t="s">
        <v>390</v>
      </c>
      <c r="C319" s="19">
        <v>6998.807</v>
      </c>
      <c r="D319" s="19">
        <v>7977.433</v>
      </c>
      <c r="E319" s="19">
        <v>0</v>
      </c>
      <c r="F319" s="19">
        <v>0</v>
      </c>
      <c r="G319" s="19">
        <v>0</v>
      </c>
      <c r="H319" s="19">
        <v>1</v>
      </c>
      <c r="I319" s="17">
        <v>3.971</v>
      </c>
      <c r="J319" s="17">
        <v>15.752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399400</v>
      </c>
      <c r="B320" s="19" t="s">
        <v>391</v>
      </c>
      <c r="C320" s="19">
        <v>3493.375</v>
      </c>
      <c r="D320" s="19">
        <v>4063.027</v>
      </c>
      <c r="E320" s="19">
        <v>0</v>
      </c>
      <c r="F320" s="19">
        <v>0</v>
      </c>
      <c r="G320" s="19">
        <v>0</v>
      </c>
      <c r="H320" s="19">
        <v>1</v>
      </c>
      <c r="I320" s="17">
        <v>4.514</v>
      </c>
      <c r="J320" s="17">
        <v>17.902</v>
      </c>
      <c r="K320" s="20">
        <v>4</v>
      </c>
      <c r="L320" s="20">
        <v>1</v>
      </c>
      <c r="M320" s="20">
        <v>0</v>
      </c>
      <c r="N320" s="20">
        <v>0</v>
      </c>
      <c r="O320" s="20">
        <v>0</v>
      </c>
      <c r="P320" s="20">
        <v>3.612</v>
      </c>
      <c r="Q320" s="20">
        <v>0</v>
      </c>
      <c r="R320" s="20">
        <v>1</v>
      </c>
      <c r="S320" s="21"/>
      <c r="T320" s="21"/>
      <c r="U320" s="21"/>
      <c r="V320" s="21"/>
      <c r="W320" s="21"/>
    </row>
    <row r="321" ht="16.5" spans="1:23">
      <c r="A321" s="19">
        <v>399401</v>
      </c>
      <c r="B321" s="19" t="s">
        <v>392</v>
      </c>
      <c r="C321" s="19">
        <v>3805.42</v>
      </c>
      <c r="D321" s="19">
        <v>4601.956</v>
      </c>
      <c r="E321" s="19">
        <v>0</v>
      </c>
      <c r="F321" s="19">
        <v>0</v>
      </c>
      <c r="G321" s="19">
        <v>0</v>
      </c>
      <c r="H321" s="19">
        <v>1</v>
      </c>
      <c r="I321" s="17">
        <v>3.306</v>
      </c>
      <c r="J321" s="17">
        <v>20.042</v>
      </c>
      <c r="K321" s="20">
        <v>4</v>
      </c>
      <c r="L321" s="20">
        <v>1</v>
      </c>
      <c r="M321" s="20">
        <v>0</v>
      </c>
      <c r="N321" s="20">
        <v>0</v>
      </c>
      <c r="O321" s="20">
        <v>0</v>
      </c>
      <c r="P321" s="20">
        <v>4.212</v>
      </c>
      <c r="Q321" s="20">
        <v>0</v>
      </c>
      <c r="R321" s="20">
        <v>1</v>
      </c>
      <c r="S321" s="21"/>
      <c r="T321" s="21"/>
      <c r="U321" s="21"/>
      <c r="V321" s="21"/>
      <c r="W321" s="21"/>
    </row>
    <row r="322" ht="16.5" spans="1:23">
      <c r="A322" s="19">
        <v>399402</v>
      </c>
      <c r="B322" s="19" t="s">
        <v>393</v>
      </c>
      <c r="C322" s="19">
        <v>2993.056</v>
      </c>
      <c r="D322" s="19">
        <v>3580.485</v>
      </c>
      <c r="E322" s="19">
        <v>0</v>
      </c>
      <c r="F322" s="19">
        <v>0</v>
      </c>
      <c r="G322" s="19">
        <v>0</v>
      </c>
      <c r="H322" s="19">
        <v>1</v>
      </c>
      <c r="I322" s="17">
        <v>5.578</v>
      </c>
      <c r="J322" s="17">
        <v>21.069</v>
      </c>
      <c r="K322" s="20">
        <v>4</v>
      </c>
      <c r="L322" s="20">
        <v>1</v>
      </c>
      <c r="M322" s="20">
        <v>0</v>
      </c>
      <c r="N322" s="20">
        <v>1</v>
      </c>
      <c r="O322" s="20">
        <v>0</v>
      </c>
      <c r="P322" s="20">
        <v>10.475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399404</v>
      </c>
      <c r="B323" s="19" t="s">
        <v>394</v>
      </c>
      <c r="C323" s="19">
        <v>6073.034</v>
      </c>
      <c r="D323" s="19">
        <v>6681.427</v>
      </c>
      <c r="E323" s="19">
        <v>0</v>
      </c>
      <c r="F323" s="19">
        <v>0</v>
      </c>
      <c r="G323" s="19">
        <v>0</v>
      </c>
      <c r="H323" s="19">
        <v>1</v>
      </c>
      <c r="I323" s="17">
        <v>1.799</v>
      </c>
      <c r="J323" s="17">
        <v>10.741</v>
      </c>
      <c r="K323" s="20">
        <v>4</v>
      </c>
      <c r="L323" s="20">
        <v>1</v>
      </c>
      <c r="M323" s="20">
        <v>0</v>
      </c>
      <c r="N323" s="20">
        <v>1</v>
      </c>
      <c r="O323" s="20">
        <v>0</v>
      </c>
      <c r="P323" s="20">
        <v>33.209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399405</v>
      </c>
      <c r="B324" s="19" t="s">
        <v>395</v>
      </c>
      <c r="C324" s="19">
        <v>2168.769</v>
      </c>
      <c r="D324" s="19">
        <v>2975.79</v>
      </c>
      <c r="E324" s="19">
        <v>0</v>
      </c>
      <c r="F324" s="19">
        <v>0</v>
      </c>
      <c r="G324" s="19">
        <v>0</v>
      </c>
      <c r="H324" s="19">
        <v>1</v>
      </c>
      <c r="I324" s="17">
        <v>8.825</v>
      </c>
      <c r="J324" s="17">
        <v>33.551</v>
      </c>
      <c r="K324" s="20">
        <v>4</v>
      </c>
      <c r="L324" s="20">
        <v>1</v>
      </c>
      <c r="M324" s="20">
        <v>0</v>
      </c>
      <c r="N324" s="20">
        <v>1</v>
      </c>
      <c r="O324" s="20">
        <v>0</v>
      </c>
      <c r="P324" s="20">
        <v>14.642</v>
      </c>
      <c r="Q324" s="20">
        <v>0</v>
      </c>
      <c r="R324" s="20">
        <v>1</v>
      </c>
      <c r="S324" s="21"/>
      <c r="T324" s="21"/>
      <c r="U324" s="21"/>
      <c r="V324" s="21"/>
      <c r="W324" s="21"/>
    </row>
    <row r="325" ht="16.5" spans="1:23">
      <c r="A325" s="19">
        <v>399406</v>
      </c>
      <c r="B325" s="19" t="s">
        <v>396</v>
      </c>
      <c r="C325" s="19">
        <v>12244.225</v>
      </c>
      <c r="D325" s="19">
        <v>13294.911</v>
      </c>
      <c r="E325" s="19">
        <v>0</v>
      </c>
      <c r="F325" s="19">
        <v>0</v>
      </c>
      <c r="G325" s="19">
        <v>0</v>
      </c>
      <c r="H325" s="19">
        <v>1</v>
      </c>
      <c r="I325" s="17">
        <v>1.696</v>
      </c>
      <c r="J325" s="17">
        <v>9.465</v>
      </c>
      <c r="K325" s="20">
        <v>4</v>
      </c>
      <c r="L325" s="20">
        <v>2</v>
      </c>
      <c r="M325" s="20">
        <v>0</v>
      </c>
      <c r="N325" s="20">
        <v>1</v>
      </c>
      <c r="O325" s="20">
        <v>0</v>
      </c>
      <c r="P325" s="20">
        <v>17.611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399407</v>
      </c>
      <c r="B326" s="19" t="s">
        <v>397</v>
      </c>
      <c r="C326" s="19">
        <v>2266.052</v>
      </c>
      <c r="D326" s="19">
        <v>3009.888</v>
      </c>
      <c r="E326" s="19">
        <v>0</v>
      </c>
      <c r="F326" s="19">
        <v>0</v>
      </c>
      <c r="G326" s="19">
        <v>0</v>
      </c>
      <c r="H326" s="19">
        <v>1</v>
      </c>
      <c r="I326" s="17">
        <v>5.126</v>
      </c>
      <c r="J326" s="17">
        <v>28.572</v>
      </c>
      <c r="K326" s="20">
        <v>3</v>
      </c>
      <c r="L326" s="20">
        <v>1</v>
      </c>
      <c r="M326" s="20">
        <v>0</v>
      </c>
      <c r="N326" s="20">
        <v>0</v>
      </c>
      <c r="O326" s="20">
        <v>0</v>
      </c>
      <c r="P326" s="20">
        <v>3.725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399409</v>
      </c>
      <c r="B327" s="19" t="s">
        <v>398</v>
      </c>
      <c r="C327" s="19">
        <v>4847.756</v>
      </c>
      <c r="D327" s="19">
        <v>6194.291</v>
      </c>
      <c r="E327" s="19">
        <v>0</v>
      </c>
      <c r="F327" s="19">
        <v>0</v>
      </c>
      <c r="G327" s="19">
        <v>0</v>
      </c>
      <c r="H327" s="19">
        <v>1</v>
      </c>
      <c r="I327" s="17">
        <v>1.556</v>
      </c>
      <c r="J327" s="17">
        <v>22.956</v>
      </c>
      <c r="K327" s="20">
        <v>2</v>
      </c>
      <c r="L327" s="20">
        <v>0</v>
      </c>
      <c r="M327" s="20">
        <v>0</v>
      </c>
      <c r="N327" s="20">
        <v>0</v>
      </c>
      <c r="O327" s="20">
        <v>0</v>
      </c>
      <c r="P327" s="20">
        <v>2.241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399411</v>
      </c>
      <c r="B328" s="19" t="s">
        <v>399</v>
      </c>
      <c r="C328" s="19">
        <v>3344.834</v>
      </c>
      <c r="D328" s="19">
        <v>3545.295</v>
      </c>
      <c r="E328" s="19">
        <v>0</v>
      </c>
      <c r="F328" s="19">
        <v>0</v>
      </c>
      <c r="G328" s="19">
        <v>0</v>
      </c>
      <c r="H328" s="19">
        <v>1</v>
      </c>
      <c r="I328" s="17">
        <v>0.875</v>
      </c>
      <c r="J328" s="17">
        <v>6.48</v>
      </c>
      <c r="K328" s="20">
        <v>4</v>
      </c>
      <c r="L328" s="20">
        <v>2</v>
      </c>
      <c r="M328" s="20">
        <v>0</v>
      </c>
      <c r="N328" s="20">
        <v>0</v>
      </c>
      <c r="O328" s="20">
        <v>0</v>
      </c>
      <c r="P328" s="20">
        <v>6.105</v>
      </c>
      <c r="Q328" s="20">
        <v>0</v>
      </c>
      <c r="R328" s="20">
        <v>1</v>
      </c>
      <c r="S328" s="21"/>
      <c r="T328" s="21"/>
      <c r="U328" s="21"/>
      <c r="V328" s="21"/>
      <c r="W328" s="21"/>
    </row>
    <row r="329" ht="16.5" spans="1:23">
      <c r="A329" s="19">
        <v>399412</v>
      </c>
      <c r="B329" s="19" t="s">
        <v>400</v>
      </c>
      <c r="C329" s="19">
        <v>2189.02</v>
      </c>
      <c r="D329" s="19">
        <v>2804.159</v>
      </c>
      <c r="E329" s="19">
        <v>0</v>
      </c>
      <c r="F329" s="19">
        <v>0</v>
      </c>
      <c r="G329" s="19">
        <v>0</v>
      </c>
      <c r="H329" s="19">
        <v>1</v>
      </c>
      <c r="I329" s="17">
        <v>7.715</v>
      </c>
      <c r="J329" s="17">
        <v>27.96</v>
      </c>
      <c r="K329" s="20">
        <v>1</v>
      </c>
      <c r="L329" s="20">
        <v>2</v>
      </c>
      <c r="M329" s="20">
        <v>0</v>
      </c>
      <c r="N329" s="20">
        <v>0</v>
      </c>
      <c r="O329" s="20">
        <v>0</v>
      </c>
      <c r="P329" s="20">
        <v>9.144</v>
      </c>
      <c r="Q329" s="20">
        <v>1</v>
      </c>
      <c r="R329" s="20">
        <v>1</v>
      </c>
      <c r="S329" s="21"/>
      <c r="T329" s="21"/>
      <c r="U329" s="21"/>
      <c r="V329" s="21"/>
      <c r="W329" s="21"/>
    </row>
    <row r="330" ht="16.5" spans="1:23">
      <c r="A330" s="19">
        <v>399416</v>
      </c>
      <c r="B330" s="19" t="s">
        <v>401</v>
      </c>
      <c r="C330" s="19">
        <v>3870.091</v>
      </c>
      <c r="D330" s="19">
        <v>4696.475</v>
      </c>
      <c r="E330" s="19">
        <v>0</v>
      </c>
      <c r="F330" s="19">
        <v>0</v>
      </c>
      <c r="G330" s="19">
        <v>0</v>
      </c>
      <c r="H330" s="19">
        <v>1</v>
      </c>
      <c r="I330" s="17">
        <v>2.005</v>
      </c>
      <c r="J330" s="17">
        <v>19.248</v>
      </c>
      <c r="K330" s="20">
        <v>2</v>
      </c>
      <c r="L330" s="20">
        <v>2</v>
      </c>
      <c r="M330" s="20">
        <v>0</v>
      </c>
      <c r="N330" s="20">
        <v>0</v>
      </c>
      <c r="O330" s="20">
        <v>0</v>
      </c>
      <c r="P330" s="20">
        <v>8.605</v>
      </c>
      <c r="Q330" s="20">
        <v>0</v>
      </c>
      <c r="R330" s="20">
        <v>1</v>
      </c>
      <c r="S330" s="21"/>
      <c r="T330" s="21"/>
      <c r="U330" s="21"/>
      <c r="V330" s="21"/>
      <c r="W330" s="21"/>
    </row>
    <row r="331" ht="16.5" spans="1:23">
      <c r="A331" s="19">
        <v>399417</v>
      </c>
      <c r="B331" s="19" t="s">
        <v>402</v>
      </c>
      <c r="C331" s="19">
        <v>2704.625</v>
      </c>
      <c r="D331" s="19">
        <v>3589.839</v>
      </c>
      <c r="E331" s="19">
        <v>0</v>
      </c>
      <c r="F331" s="19">
        <v>0</v>
      </c>
      <c r="G331" s="19">
        <v>0</v>
      </c>
      <c r="H331" s="19">
        <v>1</v>
      </c>
      <c r="I331" s="17">
        <v>8.149</v>
      </c>
      <c r="J331" s="17">
        <v>30.798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44.738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399423</v>
      </c>
      <c r="B332" s="19" t="s">
        <v>403</v>
      </c>
      <c r="C332" s="19">
        <v>2351.934</v>
      </c>
      <c r="D332" s="19">
        <v>3026.688</v>
      </c>
      <c r="E332" s="19">
        <v>0</v>
      </c>
      <c r="F332" s="19">
        <v>0</v>
      </c>
      <c r="G332" s="19">
        <v>0</v>
      </c>
      <c r="H332" s="19">
        <v>1</v>
      </c>
      <c r="I332" s="17">
        <v>3.843</v>
      </c>
      <c r="J332" s="17">
        <v>25.279</v>
      </c>
      <c r="K332" s="20">
        <v>4</v>
      </c>
      <c r="L332" s="20">
        <v>0</v>
      </c>
      <c r="M332" s="20">
        <v>0</v>
      </c>
      <c r="N332" s="20">
        <v>1</v>
      </c>
      <c r="O332" s="20">
        <v>0</v>
      </c>
      <c r="P332" s="20">
        <v>27.545</v>
      </c>
      <c r="Q332" s="20">
        <v>0</v>
      </c>
      <c r="R332" s="20">
        <v>1</v>
      </c>
      <c r="S332" s="21"/>
      <c r="T332" s="21"/>
      <c r="U332" s="21"/>
      <c r="V332" s="21"/>
      <c r="W332" s="21"/>
    </row>
    <row r="333" ht="16.5" spans="1:23">
      <c r="A333" s="19">
        <v>399427</v>
      </c>
      <c r="B333" s="19" t="s">
        <v>404</v>
      </c>
      <c r="C333" s="19">
        <v>2139.628</v>
      </c>
      <c r="D333" s="19">
        <v>2475.492</v>
      </c>
      <c r="E333" s="19">
        <v>0</v>
      </c>
      <c r="F333" s="19">
        <v>0</v>
      </c>
      <c r="G333" s="19">
        <v>0</v>
      </c>
      <c r="H333" s="19">
        <v>1</v>
      </c>
      <c r="I333" s="17">
        <v>1.685</v>
      </c>
      <c r="J333" s="17">
        <v>15.024</v>
      </c>
      <c r="K333" s="20">
        <v>2</v>
      </c>
      <c r="L333" s="20">
        <v>0</v>
      </c>
      <c r="M333" s="20">
        <v>0</v>
      </c>
      <c r="N333" s="20">
        <v>0</v>
      </c>
      <c r="O333" s="20">
        <v>0</v>
      </c>
      <c r="P333" s="20">
        <v>5.381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399429</v>
      </c>
      <c r="B334" s="19" t="s">
        <v>405</v>
      </c>
      <c r="C334" s="19">
        <v>1275.401</v>
      </c>
      <c r="D334" s="19">
        <v>1503.351</v>
      </c>
      <c r="E334" s="19">
        <v>0</v>
      </c>
      <c r="F334" s="19">
        <v>0</v>
      </c>
      <c r="G334" s="19">
        <v>0</v>
      </c>
      <c r="H334" s="19">
        <v>1</v>
      </c>
      <c r="I334" s="17">
        <v>5.864</v>
      </c>
      <c r="J334" s="17">
        <v>20.137</v>
      </c>
      <c r="K334" s="20">
        <v>4</v>
      </c>
      <c r="L334" s="20">
        <v>1</v>
      </c>
      <c r="M334" s="20">
        <v>0</v>
      </c>
      <c r="N334" s="20">
        <v>1</v>
      </c>
      <c r="O334" s="20">
        <v>0</v>
      </c>
      <c r="P334" s="20">
        <v>29.549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399432</v>
      </c>
      <c r="B335" s="19" t="s">
        <v>406</v>
      </c>
      <c r="C335" s="19">
        <v>4700.074</v>
      </c>
      <c r="D335" s="19">
        <v>6330.301</v>
      </c>
      <c r="E335" s="19">
        <v>0</v>
      </c>
      <c r="F335" s="19">
        <v>0</v>
      </c>
      <c r="G335" s="19">
        <v>0</v>
      </c>
      <c r="H335" s="19">
        <v>1</v>
      </c>
      <c r="I335" s="17">
        <v>6.109</v>
      </c>
      <c r="J335" s="17">
        <v>30.288</v>
      </c>
      <c r="K335" s="20">
        <v>2</v>
      </c>
      <c r="L335" s="20">
        <v>0</v>
      </c>
      <c r="M335" s="20">
        <v>0</v>
      </c>
      <c r="N335" s="20">
        <v>0</v>
      </c>
      <c r="O335" s="20">
        <v>0</v>
      </c>
      <c r="P335" s="20">
        <v>1.41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399436</v>
      </c>
      <c r="B336" s="19" t="s">
        <v>407</v>
      </c>
      <c r="C336" s="19">
        <v>3557.275</v>
      </c>
      <c r="D336" s="19">
        <v>4060.115</v>
      </c>
      <c r="E336" s="19">
        <v>0</v>
      </c>
      <c r="F336" s="19">
        <v>0</v>
      </c>
      <c r="G336" s="19">
        <v>0</v>
      </c>
      <c r="H336" s="19">
        <v>1</v>
      </c>
      <c r="I336" s="17">
        <v>2.834</v>
      </c>
      <c r="J336" s="17">
        <v>14.868</v>
      </c>
      <c r="K336" s="20">
        <v>4</v>
      </c>
      <c r="L336" s="20">
        <v>1</v>
      </c>
      <c r="M336" s="20">
        <v>0</v>
      </c>
      <c r="N336" s="20">
        <v>1</v>
      </c>
      <c r="O336" s="20">
        <v>0</v>
      </c>
      <c r="P336" s="20">
        <v>4.332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399438</v>
      </c>
      <c r="B337" s="19" t="s">
        <v>408</v>
      </c>
      <c r="C337" s="19">
        <v>1956.874</v>
      </c>
      <c r="D337" s="19">
        <v>2085.472</v>
      </c>
      <c r="E337" s="19">
        <v>0</v>
      </c>
      <c r="F337" s="19">
        <v>0</v>
      </c>
      <c r="G337" s="19">
        <v>0</v>
      </c>
      <c r="H337" s="19">
        <v>1</v>
      </c>
      <c r="I337" s="17">
        <v>2.147</v>
      </c>
      <c r="J337" s="17">
        <v>8.181</v>
      </c>
      <c r="K337" s="20">
        <v>4</v>
      </c>
      <c r="L337" s="20">
        <v>0</v>
      </c>
      <c r="M337" s="20">
        <v>0</v>
      </c>
      <c r="N337" s="20">
        <v>0</v>
      </c>
      <c r="O337" s="20">
        <v>0</v>
      </c>
      <c r="P337" s="20">
        <v>23.447</v>
      </c>
      <c r="Q337" s="20">
        <v>0</v>
      </c>
      <c r="R337" s="20">
        <v>1</v>
      </c>
      <c r="S337" s="21"/>
      <c r="T337" s="21"/>
      <c r="U337" s="21"/>
      <c r="V337" s="21"/>
      <c r="W337" s="21"/>
    </row>
    <row r="338" ht="16.5" spans="1:23">
      <c r="A338" s="19">
        <v>399439</v>
      </c>
      <c r="B338" s="19" t="s">
        <v>409</v>
      </c>
      <c r="C338" s="19">
        <v>1623.806</v>
      </c>
      <c r="D338" s="19">
        <v>1742.459</v>
      </c>
      <c r="E338" s="19">
        <v>0</v>
      </c>
      <c r="F338" s="19">
        <v>0</v>
      </c>
      <c r="G338" s="19">
        <v>0</v>
      </c>
      <c r="H338" s="19">
        <v>1</v>
      </c>
      <c r="I338" s="17">
        <v>2.723</v>
      </c>
      <c r="J338" s="17">
        <v>9.347</v>
      </c>
      <c r="K338" s="20">
        <v>2</v>
      </c>
      <c r="L338" s="20">
        <v>0</v>
      </c>
      <c r="M338" s="20">
        <v>0</v>
      </c>
      <c r="N338" s="20">
        <v>0</v>
      </c>
      <c r="O338" s="20">
        <v>0</v>
      </c>
      <c r="P338" s="20">
        <v>2.277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399550</v>
      </c>
      <c r="B339" s="19" t="s">
        <v>410</v>
      </c>
      <c r="C339" s="19">
        <v>7429.092</v>
      </c>
      <c r="D339" s="19">
        <v>8013.825</v>
      </c>
      <c r="E339" s="19">
        <v>0</v>
      </c>
      <c r="F339" s="19">
        <v>0</v>
      </c>
      <c r="G339" s="19">
        <v>0</v>
      </c>
      <c r="H339" s="19">
        <v>1</v>
      </c>
      <c r="I339" s="17">
        <v>1.096</v>
      </c>
      <c r="J339" s="17">
        <v>8.313</v>
      </c>
      <c r="K339" s="20">
        <v>4</v>
      </c>
      <c r="L339" s="20">
        <v>1</v>
      </c>
      <c r="M339" s="20">
        <v>0</v>
      </c>
      <c r="N339" s="20">
        <v>1</v>
      </c>
      <c r="O339" s="20">
        <v>0</v>
      </c>
      <c r="P339" s="20">
        <v>25.897</v>
      </c>
      <c r="Q339" s="20">
        <v>0</v>
      </c>
      <c r="R339" s="20">
        <v>1</v>
      </c>
      <c r="S339" s="21"/>
      <c r="T339" s="21"/>
      <c r="U339" s="21"/>
      <c r="V339" s="21"/>
      <c r="W339" s="21"/>
    </row>
    <row r="340" ht="16.5" spans="1:23">
      <c r="A340" s="19">
        <v>399551</v>
      </c>
      <c r="B340" s="19" t="s">
        <v>411</v>
      </c>
      <c r="C340" s="19">
        <v>7794.711</v>
      </c>
      <c r="D340" s="19">
        <v>10107.123</v>
      </c>
      <c r="E340" s="19">
        <v>0</v>
      </c>
      <c r="F340" s="19">
        <v>0</v>
      </c>
      <c r="G340" s="19">
        <v>0</v>
      </c>
      <c r="H340" s="19">
        <v>1</v>
      </c>
      <c r="I340" s="17">
        <v>6.208</v>
      </c>
      <c r="J340" s="17">
        <v>27.667</v>
      </c>
      <c r="K340" s="20">
        <v>3</v>
      </c>
      <c r="L340" s="20">
        <v>2</v>
      </c>
      <c r="M340" s="20">
        <v>0</v>
      </c>
      <c r="N340" s="20">
        <v>0</v>
      </c>
      <c r="O340" s="20">
        <v>0</v>
      </c>
      <c r="P340" s="20">
        <v>10.343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399556</v>
      </c>
      <c r="B341" s="19" t="s">
        <v>412</v>
      </c>
      <c r="C341" s="19">
        <v>2250.856</v>
      </c>
      <c r="D341" s="19">
        <v>2681.306</v>
      </c>
      <c r="E341" s="19">
        <v>0</v>
      </c>
      <c r="F341" s="19">
        <v>0</v>
      </c>
      <c r="G341" s="19">
        <v>0</v>
      </c>
      <c r="H341" s="19">
        <v>1</v>
      </c>
      <c r="I341" s="17">
        <v>6.814</v>
      </c>
      <c r="J341" s="17">
        <v>21.774</v>
      </c>
      <c r="K341" s="20">
        <v>3</v>
      </c>
      <c r="L341" s="20">
        <v>2</v>
      </c>
      <c r="M341" s="20">
        <v>0</v>
      </c>
      <c r="N341" s="20">
        <v>0</v>
      </c>
      <c r="O341" s="20">
        <v>0</v>
      </c>
      <c r="P341" s="20">
        <v>15.105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399602</v>
      </c>
      <c r="B342" s="19" t="s">
        <v>413</v>
      </c>
      <c r="C342" s="19">
        <v>973.616</v>
      </c>
      <c r="D342" s="19">
        <v>1209.636</v>
      </c>
      <c r="E342" s="19">
        <v>0</v>
      </c>
      <c r="F342" s="19">
        <v>0</v>
      </c>
      <c r="G342" s="19">
        <v>0</v>
      </c>
      <c r="H342" s="19">
        <v>1</v>
      </c>
      <c r="I342" s="17">
        <v>5.684</v>
      </c>
      <c r="J342" s="17">
        <v>24.086</v>
      </c>
      <c r="K342" s="20">
        <v>3</v>
      </c>
      <c r="L342" s="20">
        <v>1</v>
      </c>
      <c r="M342" s="20">
        <v>0</v>
      </c>
      <c r="N342" s="20">
        <v>0</v>
      </c>
      <c r="O342" s="20">
        <v>0</v>
      </c>
      <c r="P342" s="20">
        <v>12.397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399606</v>
      </c>
      <c r="B343" s="19" t="s">
        <v>414</v>
      </c>
      <c r="C343" s="19">
        <v>2329.264</v>
      </c>
      <c r="D343" s="19">
        <v>3284.751</v>
      </c>
      <c r="E343" s="19">
        <v>0</v>
      </c>
      <c r="F343" s="19">
        <v>0</v>
      </c>
      <c r="G343" s="19">
        <v>0</v>
      </c>
      <c r="H343" s="19">
        <v>1</v>
      </c>
      <c r="I343" s="17">
        <v>8.346</v>
      </c>
      <c r="J343" s="17">
        <v>35.007</v>
      </c>
      <c r="K343" s="20">
        <v>4</v>
      </c>
      <c r="L343" s="20">
        <v>0</v>
      </c>
      <c r="M343" s="20">
        <v>0</v>
      </c>
      <c r="N343" s="20">
        <v>1</v>
      </c>
      <c r="O343" s="20">
        <v>0</v>
      </c>
      <c r="P343" s="20">
        <v>30.915</v>
      </c>
      <c r="Q343" s="20">
        <v>0</v>
      </c>
      <c r="R343" s="20">
        <v>1</v>
      </c>
      <c r="S343" s="21"/>
      <c r="T343" s="21"/>
      <c r="U343" s="21"/>
      <c r="V343" s="21"/>
      <c r="W343" s="21"/>
    </row>
    <row r="344" ht="16.5" spans="1:23">
      <c r="A344" s="19">
        <v>399608</v>
      </c>
      <c r="B344" s="19" t="s">
        <v>415</v>
      </c>
      <c r="C344" s="19">
        <v>2944.016</v>
      </c>
      <c r="D344" s="19">
        <v>3937.015</v>
      </c>
      <c r="E344" s="19">
        <v>0</v>
      </c>
      <c r="F344" s="19">
        <v>0</v>
      </c>
      <c r="G344" s="19">
        <v>0</v>
      </c>
      <c r="H344" s="19">
        <v>1</v>
      </c>
      <c r="I344" s="17">
        <v>7.237</v>
      </c>
      <c r="J344" s="17">
        <v>30.634</v>
      </c>
      <c r="K344" s="20">
        <v>4</v>
      </c>
      <c r="L344" s="20">
        <v>1</v>
      </c>
      <c r="M344" s="20">
        <v>0</v>
      </c>
      <c r="N344" s="20">
        <v>0</v>
      </c>
      <c r="O344" s="20">
        <v>0</v>
      </c>
      <c r="P344" s="20">
        <v>2.926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399610</v>
      </c>
      <c r="B345" s="19" t="s">
        <v>416</v>
      </c>
      <c r="C345" s="19">
        <v>5983.241</v>
      </c>
      <c r="D345" s="19">
        <v>8869.108</v>
      </c>
      <c r="E345" s="19">
        <v>0</v>
      </c>
      <c r="F345" s="19">
        <v>0</v>
      </c>
      <c r="G345" s="19">
        <v>0</v>
      </c>
      <c r="H345" s="19">
        <v>1</v>
      </c>
      <c r="I345" s="17">
        <v>9.735</v>
      </c>
      <c r="J345" s="17">
        <v>39.106</v>
      </c>
      <c r="K345" s="20">
        <v>0</v>
      </c>
      <c r="L345" s="20">
        <v>0</v>
      </c>
      <c r="M345" s="20">
        <v>1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399611</v>
      </c>
      <c r="B346" s="19" t="s">
        <v>417</v>
      </c>
      <c r="C346" s="19">
        <v>2275.592</v>
      </c>
      <c r="D346" s="19">
        <v>3047.219</v>
      </c>
      <c r="E346" s="19">
        <v>0</v>
      </c>
      <c r="F346" s="19">
        <v>0</v>
      </c>
      <c r="G346" s="19">
        <v>0</v>
      </c>
      <c r="H346" s="19">
        <v>1</v>
      </c>
      <c r="I346" s="17">
        <v>7.945</v>
      </c>
      <c r="J346" s="17">
        <v>31.256</v>
      </c>
      <c r="K346" s="20">
        <v>4</v>
      </c>
      <c r="L346" s="20">
        <v>0</v>
      </c>
      <c r="M346" s="20">
        <v>0</v>
      </c>
      <c r="N346" s="20">
        <v>0</v>
      </c>
      <c r="O346" s="20">
        <v>0</v>
      </c>
      <c r="P346" s="20">
        <v>0.271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399612</v>
      </c>
      <c r="B347" s="19" t="s">
        <v>418</v>
      </c>
      <c r="C347" s="19">
        <v>1939.031</v>
      </c>
      <c r="D347" s="19">
        <v>2586.916</v>
      </c>
      <c r="E347" s="19">
        <v>0</v>
      </c>
      <c r="F347" s="19">
        <v>0</v>
      </c>
      <c r="G347" s="19">
        <v>0</v>
      </c>
      <c r="H347" s="19">
        <v>1</v>
      </c>
      <c r="I347" s="17">
        <v>7.789</v>
      </c>
      <c r="J347" s="17">
        <v>30.883</v>
      </c>
      <c r="K347" s="20">
        <v>4</v>
      </c>
      <c r="L347" s="20">
        <v>1</v>
      </c>
      <c r="M347" s="20">
        <v>0</v>
      </c>
      <c r="N347" s="20">
        <v>0</v>
      </c>
      <c r="O347" s="20">
        <v>0</v>
      </c>
      <c r="P347" s="20">
        <v>10.811</v>
      </c>
      <c r="Q347" s="20">
        <v>0</v>
      </c>
      <c r="R347" s="20">
        <v>1</v>
      </c>
      <c r="S347" s="21"/>
      <c r="T347" s="21"/>
      <c r="U347" s="21"/>
      <c r="V347" s="21"/>
      <c r="W347" s="21"/>
    </row>
    <row r="348" ht="16.5" spans="1:23">
      <c r="A348" s="19">
        <v>399613</v>
      </c>
      <c r="B348" s="19" t="s">
        <v>419</v>
      </c>
      <c r="C348" s="19">
        <v>2843.372</v>
      </c>
      <c r="D348" s="19">
        <v>3202.536</v>
      </c>
      <c r="E348" s="19">
        <v>0</v>
      </c>
      <c r="F348" s="19">
        <v>0</v>
      </c>
      <c r="G348" s="19">
        <v>0</v>
      </c>
      <c r="H348" s="19">
        <v>1</v>
      </c>
      <c r="I348" s="17">
        <v>0.345</v>
      </c>
      <c r="J348" s="17">
        <v>11.521</v>
      </c>
      <c r="K348" s="20">
        <v>4</v>
      </c>
      <c r="L348" s="20">
        <v>0</v>
      </c>
      <c r="M348" s="20">
        <v>0</v>
      </c>
      <c r="N348" s="20">
        <v>0</v>
      </c>
      <c r="O348" s="20">
        <v>0</v>
      </c>
      <c r="P348" s="20">
        <v>2.931</v>
      </c>
      <c r="Q348" s="20">
        <v>0</v>
      </c>
      <c r="R348" s="20">
        <v>1</v>
      </c>
      <c r="S348" s="21"/>
      <c r="T348" s="21"/>
      <c r="U348" s="21"/>
      <c r="V348" s="21"/>
      <c r="W348" s="21"/>
    </row>
    <row r="349" ht="16.5" spans="1:23">
      <c r="A349" s="19">
        <v>399614</v>
      </c>
      <c r="B349" s="19" t="s">
        <v>420</v>
      </c>
      <c r="C349" s="19">
        <v>2516.172</v>
      </c>
      <c r="D349" s="19">
        <v>3141.34</v>
      </c>
      <c r="E349" s="19">
        <v>0</v>
      </c>
      <c r="F349" s="19">
        <v>0</v>
      </c>
      <c r="G349" s="19">
        <v>0</v>
      </c>
      <c r="H349" s="19">
        <v>1</v>
      </c>
      <c r="I349" s="17">
        <v>5.852</v>
      </c>
      <c r="J349" s="17">
        <v>24.588</v>
      </c>
      <c r="K349" s="20">
        <v>4</v>
      </c>
      <c r="L349" s="20">
        <v>2</v>
      </c>
      <c r="M349" s="20">
        <v>0</v>
      </c>
      <c r="N349" s="20">
        <v>1</v>
      </c>
      <c r="O349" s="20">
        <v>0</v>
      </c>
      <c r="P349" s="20">
        <v>27.353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399615</v>
      </c>
      <c r="B350" s="19" t="s">
        <v>421</v>
      </c>
      <c r="C350" s="19">
        <v>2983.987</v>
      </c>
      <c r="D350" s="19">
        <v>3834.78</v>
      </c>
      <c r="E350" s="19">
        <v>0</v>
      </c>
      <c r="F350" s="19">
        <v>0</v>
      </c>
      <c r="G350" s="19">
        <v>0</v>
      </c>
      <c r="H350" s="19">
        <v>1</v>
      </c>
      <c r="I350" s="17">
        <v>6.143</v>
      </c>
      <c r="J350" s="17">
        <v>26.966</v>
      </c>
      <c r="K350" s="20">
        <v>4</v>
      </c>
      <c r="L350" s="20">
        <v>0</v>
      </c>
      <c r="M350" s="20">
        <v>0</v>
      </c>
      <c r="N350" s="20">
        <v>0</v>
      </c>
      <c r="O350" s="20">
        <v>0</v>
      </c>
      <c r="P350" s="20">
        <v>6.303</v>
      </c>
      <c r="Q350" s="20">
        <v>0</v>
      </c>
      <c r="R350" s="20">
        <v>1</v>
      </c>
      <c r="S350" s="21"/>
      <c r="T350" s="21"/>
      <c r="U350" s="21"/>
      <c r="V350" s="21"/>
      <c r="W350" s="21"/>
    </row>
    <row r="351" ht="16.5" spans="1:23">
      <c r="A351" s="19">
        <v>399620</v>
      </c>
      <c r="B351" s="19" t="s">
        <v>422</v>
      </c>
      <c r="C351" s="19">
        <v>4204.956</v>
      </c>
      <c r="D351" s="19">
        <v>5553.056</v>
      </c>
      <c r="E351" s="19">
        <v>0</v>
      </c>
      <c r="F351" s="19">
        <v>0</v>
      </c>
      <c r="G351" s="19">
        <v>0</v>
      </c>
      <c r="H351" s="19">
        <v>1</v>
      </c>
      <c r="I351" s="17">
        <v>4.49</v>
      </c>
      <c r="J351" s="17">
        <v>27.677</v>
      </c>
      <c r="K351" s="20">
        <v>3</v>
      </c>
      <c r="L351" s="20">
        <v>1</v>
      </c>
      <c r="M351" s="20">
        <v>0</v>
      </c>
      <c r="N351" s="20">
        <v>0</v>
      </c>
      <c r="O351" s="20">
        <v>0</v>
      </c>
      <c r="P351" s="20">
        <v>10.972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399621</v>
      </c>
      <c r="B352" s="19" t="s">
        <v>423</v>
      </c>
      <c r="C352" s="19">
        <v>5307.336</v>
      </c>
      <c r="D352" s="19">
        <v>10186.09</v>
      </c>
      <c r="E352" s="19">
        <v>0</v>
      </c>
      <c r="F352" s="19">
        <v>0</v>
      </c>
      <c r="G352" s="19">
        <v>0</v>
      </c>
      <c r="H352" s="19">
        <v>1</v>
      </c>
      <c r="I352" s="17">
        <v>11.463</v>
      </c>
      <c r="J352" s="17">
        <v>53.869</v>
      </c>
      <c r="K352" s="20">
        <v>4</v>
      </c>
      <c r="L352" s="20">
        <v>2</v>
      </c>
      <c r="M352" s="20">
        <v>-1</v>
      </c>
      <c r="N352" s="20">
        <v>1</v>
      </c>
      <c r="O352" s="20">
        <v>0</v>
      </c>
      <c r="P352" s="20">
        <v>34.774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399622</v>
      </c>
      <c r="B353" s="19" t="s">
        <v>424</v>
      </c>
      <c r="C353" s="19">
        <v>1612.404</v>
      </c>
      <c r="D353" s="19">
        <v>1732.535</v>
      </c>
      <c r="E353" s="19">
        <v>0</v>
      </c>
      <c r="F353" s="19">
        <v>0</v>
      </c>
      <c r="G353" s="19">
        <v>0</v>
      </c>
      <c r="H353" s="19">
        <v>1</v>
      </c>
      <c r="I353" s="17">
        <v>3.302</v>
      </c>
      <c r="J353" s="17">
        <v>10.007</v>
      </c>
      <c r="K353" s="20">
        <v>4</v>
      </c>
      <c r="L353" s="20">
        <v>2</v>
      </c>
      <c r="M353" s="20">
        <v>-1</v>
      </c>
      <c r="N353" s="20">
        <v>1</v>
      </c>
      <c r="O353" s="20">
        <v>0</v>
      </c>
      <c r="P353" s="20">
        <v>-0.441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399623</v>
      </c>
      <c r="B354" s="19" t="s">
        <v>425</v>
      </c>
      <c r="C354" s="19">
        <v>7151.586</v>
      </c>
      <c r="D354" s="19">
        <v>8691.676</v>
      </c>
      <c r="E354" s="19">
        <v>0</v>
      </c>
      <c r="F354" s="19">
        <v>0</v>
      </c>
      <c r="G354" s="19">
        <v>0</v>
      </c>
      <c r="H354" s="19">
        <v>1</v>
      </c>
      <c r="I354" s="17">
        <v>3.254</v>
      </c>
      <c r="J354" s="17">
        <v>20.396</v>
      </c>
      <c r="K354" s="20">
        <v>0</v>
      </c>
      <c r="L354" s="20">
        <v>0</v>
      </c>
      <c r="M354" s="20">
        <v>1</v>
      </c>
      <c r="N354" s="20">
        <v>-1</v>
      </c>
      <c r="O354" s="20">
        <v>0</v>
      </c>
      <c r="P354" s="20">
        <v>0.005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399625</v>
      </c>
      <c r="B355" s="19" t="s">
        <v>426</v>
      </c>
      <c r="C355" s="19">
        <v>1793.333</v>
      </c>
      <c r="D355" s="19">
        <v>2307.623</v>
      </c>
      <c r="E355" s="19">
        <v>0</v>
      </c>
      <c r="F355" s="19">
        <v>0</v>
      </c>
      <c r="G355" s="19">
        <v>0</v>
      </c>
      <c r="H355" s="19">
        <v>1</v>
      </c>
      <c r="I355" s="17">
        <v>5.078</v>
      </c>
      <c r="J355" s="17">
        <v>26.233</v>
      </c>
      <c r="K355" s="20">
        <v>0</v>
      </c>
      <c r="L355" s="20">
        <v>0</v>
      </c>
      <c r="M355" s="20">
        <v>1</v>
      </c>
      <c r="N355" s="20">
        <v>-1</v>
      </c>
      <c r="O355" s="20">
        <v>0</v>
      </c>
      <c r="P355" s="20">
        <v>0.007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399626</v>
      </c>
      <c r="B356" s="19" t="s">
        <v>427</v>
      </c>
      <c r="C356" s="19">
        <v>1382.63</v>
      </c>
      <c r="D356" s="19">
        <v>1880.428</v>
      </c>
      <c r="E356" s="19">
        <v>0</v>
      </c>
      <c r="F356" s="19">
        <v>0</v>
      </c>
      <c r="G356" s="19">
        <v>0</v>
      </c>
      <c r="H356" s="19">
        <v>1</v>
      </c>
      <c r="I356" s="17">
        <v>9.324</v>
      </c>
      <c r="J356" s="17">
        <v>33.328</v>
      </c>
      <c r="K356" s="20">
        <v>4</v>
      </c>
      <c r="L356" s="20">
        <v>0</v>
      </c>
      <c r="M356" s="20">
        <v>0</v>
      </c>
      <c r="N356" s="20">
        <v>1</v>
      </c>
      <c r="O356" s="20">
        <v>0</v>
      </c>
      <c r="P356" s="20">
        <v>5.22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399627</v>
      </c>
      <c r="B357" s="19" t="s">
        <v>428</v>
      </c>
      <c r="C357" s="19">
        <v>2109.12</v>
      </c>
      <c r="D357" s="19">
        <v>2468.178</v>
      </c>
      <c r="E357" s="19">
        <v>0</v>
      </c>
      <c r="F357" s="19">
        <v>0</v>
      </c>
      <c r="G357" s="19">
        <v>0</v>
      </c>
      <c r="H357" s="19">
        <v>1</v>
      </c>
      <c r="I357" s="17">
        <v>1.993</v>
      </c>
      <c r="J357" s="17">
        <v>16.25</v>
      </c>
      <c r="K357" s="20">
        <v>0</v>
      </c>
      <c r="L357" s="20">
        <v>0</v>
      </c>
      <c r="M357" s="20">
        <v>1</v>
      </c>
      <c r="N357" s="20">
        <v>-1</v>
      </c>
      <c r="O357" s="20">
        <v>0</v>
      </c>
      <c r="P357" s="20">
        <v>0.005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399628</v>
      </c>
      <c r="B358" s="19" t="s">
        <v>429</v>
      </c>
      <c r="C358" s="19">
        <v>1884.863</v>
      </c>
      <c r="D358" s="19">
        <v>2325.18</v>
      </c>
      <c r="E358" s="19">
        <v>0</v>
      </c>
      <c r="F358" s="19">
        <v>0</v>
      </c>
      <c r="G358" s="19">
        <v>0</v>
      </c>
      <c r="H358" s="19">
        <v>1</v>
      </c>
      <c r="I358" s="17">
        <v>1.479</v>
      </c>
      <c r="J358" s="17">
        <v>20.136</v>
      </c>
      <c r="K358" s="20">
        <v>0</v>
      </c>
      <c r="L358" s="20">
        <v>0</v>
      </c>
      <c r="M358" s="20">
        <v>1</v>
      </c>
      <c r="N358" s="20">
        <v>-1</v>
      </c>
      <c r="O358" s="20">
        <v>0</v>
      </c>
      <c r="P358" s="20">
        <v>0.009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399630</v>
      </c>
      <c r="B359" s="19" t="s">
        <v>430</v>
      </c>
      <c r="C359" s="19">
        <v>1254.205</v>
      </c>
      <c r="D359" s="19">
        <v>1649.74</v>
      </c>
      <c r="E359" s="19">
        <v>0</v>
      </c>
      <c r="F359" s="19">
        <v>0</v>
      </c>
      <c r="G359" s="19">
        <v>0</v>
      </c>
      <c r="H359" s="19">
        <v>1</v>
      </c>
      <c r="I359" s="17">
        <v>7.768</v>
      </c>
      <c r="J359" s="17">
        <v>29.881</v>
      </c>
      <c r="K359" s="20">
        <v>4</v>
      </c>
      <c r="L359" s="20">
        <v>1</v>
      </c>
      <c r="M359" s="20">
        <v>0</v>
      </c>
      <c r="N359" s="20">
        <v>0</v>
      </c>
      <c r="O359" s="20">
        <v>0</v>
      </c>
      <c r="P359" s="20">
        <v>14.02</v>
      </c>
      <c r="Q359" s="20">
        <v>0</v>
      </c>
      <c r="R359" s="20">
        <v>1</v>
      </c>
      <c r="S359" s="21"/>
      <c r="T359" s="21"/>
      <c r="U359" s="21"/>
      <c r="V359" s="21"/>
      <c r="W359" s="21"/>
    </row>
    <row r="360" ht="16.5" spans="1:23">
      <c r="A360" s="19">
        <v>399632</v>
      </c>
      <c r="B360" s="19" t="s">
        <v>431</v>
      </c>
      <c r="C360" s="19">
        <v>4121.749</v>
      </c>
      <c r="D360" s="19">
        <v>5110.567</v>
      </c>
      <c r="E360" s="19">
        <v>0</v>
      </c>
      <c r="F360" s="19">
        <v>0</v>
      </c>
      <c r="G360" s="19">
        <v>0</v>
      </c>
      <c r="H360" s="19">
        <v>1</v>
      </c>
      <c r="I360" s="17">
        <v>4.187</v>
      </c>
      <c r="J360" s="17">
        <v>22.725</v>
      </c>
      <c r="K360" s="20">
        <v>4</v>
      </c>
      <c r="L360" s="20">
        <v>1</v>
      </c>
      <c r="M360" s="20">
        <v>0</v>
      </c>
      <c r="N360" s="20">
        <v>0</v>
      </c>
      <c r="O360" s="20">
        <v>0</v>
      </c>
      <c r="P360" s="20">
        <v>3.069</v>
      </c>
      <c r="Q360" s="20">
        <v>0</v>
      </c>
      <c r="R360" s="20">
        <v>1</v>
      </c>
      <c r="S360" s="21"/>
      <c r="T360" s="21"/>
      <c r="U360" s="21"/>
      <c r="V360" s="21"/>
      <c r="W360" s="21"/>
    </row>
    <row r="361" ht="16.5" spans="1:23">
      <c r="A361" s="19">
        <v>399633</v>
      </c>
      <c r="B361" s="19" t="s">
        <v>432</v>
      </c>
      <c r="C361" s="19">
        <v>4816.03</v>
      </c>
      <c r="D361" s="19">
        <v>5930.505</v>
      </c>
      <c r="E361" s="19">
        <v>0</v>
      </c>
      <c r="F361" s="19">
        <v>0</v>
      </c>
      <c r="G361" s="19">
        <v>0</v>
      </c>
      <c r="H361" s="19">
        <v>1</v>
      </c>
      <c r="I361" s="17">
        <v>3.87</v>
      </c>
      <c r="J361" s="17">
        <v>21.935</v>
      </c>
      <c r="K361" s="20">
        <v>4</v>
      </c>
      <c r="L361" s="20">
        <v>0</v>
      </c>
      <c r="M361" s="20">
        <v>0</v>
      </c>
      <c r="N361" s="20">
        <v>0</v>
      </c>
      <c r="O361" s="20">
        <v>0</v>
      </c>
      <c r="P361" s="20">
        <v>0.467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399634</v>
      </c>
      <c r="B362" s="19" t="s">
        <v>433</v>
      </c>
      <c r="C362" s="19">
        <v>3303.018</v>
      </c>
      <c r="D362" s="19">
        <v>4087.59</v>
      </c>
      <c r="E362" s="19">
        <v>0</v>
      </c>
      <c r="F362" s="19">
        <v>0</v>
      </c>
      <c r="G362" s="19">
        <v>0</v>
      </c>
      <c r="H362" s="19">
        <v>1</v>
      </c>
      <c r="I362" s="17">
        <v>3.993</v>
      </c>
      <c r="J362" s="17">
        <v>22.421</v>
      </c>
      <c r="K362" s="20">
        <v>4</v>
      </c>
      <c r="L362" s="20">
        <v>0</v>
      </c>
      <c r="M362" s="20">
        <v>0</v>
      </c>
      <c r="N362" s="20">
        <v>1</v>
      </c>
      <c r="O362" s="20">
        <v>0</v>
      </c>
      <c r="P362" s="20">
        <v>12.109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399635</v>
      </c>
      <c r="B363" s="19" t="s">
        <v>434</v>
      </c>
      <c r="C363" s="19">
        <v>1545.168</v>
      </c>
      <c r="D363" s="19">
        <v>2037.569</v>
      </c>
      <c r="E363" s="19">
        <v>0</v>
      </c>
      <c r="F363" s="19">
        <v>0</v>
      </c>
      <c r="G363" s="19">
        <v>0</v>
      </c>
      <c r="H363" s="19">
        <v>1</v>
      </c>
      <c r="I363" s="17">
        <v>4.878</v>
      </c>
      <c r="J363" s="17">
        <v>27.865</v>
      </c>
      <c r="K363" s="20">
        <v>4</v>
      </c>
      <c r="L363" s="20">
        <v>0</v>
      </c>
      <c r="M363" s="20">
        <v>0</v>
      </c>
      <c r="N363" s="20">
        <v>0</v>
      </c>
      <c r="O363" s="20">
        <v>0</v>
      </c>
      <c r="P363" s="20">
        <v>7.252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399636</v>
      </c>
      <c r="B364" s="19" t="s">
        <v>435</v>
      </c>
      <c r="C364" s="19">
        <v>4869.598</v>
      </c>
      <c r="D364" s="19">
        <v>7004.418</v>
      </c>
      <c r="E364" s="19">
        <v>0</v>
      </c>
      <c r="F364" s="19">
        <v>0</v>
      </c>
      <c r="G364" s="19">
        <v>0</v>
      </c>
      <c r="H364" s="19">
        <v>1</v>
      </c>
      <c r="I364" s="17">
        <v>11.693</v>
      </c>
      <c r="J364" s="17">
        <v>38.608</v>
      </c>
      <c r="K364" s="20">
        <v>4</v>
      </c>
      <c r="L364" s="20">
        <v>0</v>
      </c>
      <c r="M364" s="20">
        <v>0</v>
      </c>
      <c r="N364" s="20">
        <v>1</v>
      </c>
      <c r="O364" s="20">
        <v>0</v>
      </c>
      <c r="P364" s="20">
        <v>10.121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399637</v>
      </c>
      <c r="B365" s="19" t="s">
        <v>436</v>
      </c>
      <c r="C365" s="19">
        <v>1595.904</v>
      </c>
      <c r="D365" s="19">
        <v>1874.009</v>
      </c>
      <c r="E365" s="19">
        <v>0</v>
      </c>
      <c r="F365" s="19">
        <v>0</v>
      </c>
      <c r="G365" s="19">
        <v>0</v>
      </c>
      <c r="H365" s="19">
        <v>1</v>
      </c>
      <c r="I365" s="17">
        <v>0.366</v>
      </c>
      <c r="J365" s="17">
        <v>15.152</v>
      </c>
      <c r="K365" s="20">
        <v>4</v>
      </c>
      <c r="L365" s="20">
        <v>0</v>
      </c>
      <c r="M365" s="20">
        <v>-1</v>
      </c>
      <c r="N365" s="20">
        <v>1</v>
      </c>
      <c r="O365" s="20">
        <v>0</v>
      </c>
      <c r="P365" s="20">
        <v>4.423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399638</v>
      </c>
      <c r="B366" s="19" t="s">
        <v>437</v>
      </c>
      <c r="C366" s="19">
        <v>5052.045</v>
      </c>
      <c r="D366" s="19">
        <v>6854.898</v>
      </c>
      <c r="E366" s="19">
        <v>0</v>
      </c>
      <c r="F366" s="19">
        <v>0</v>
      </c>
      <c r="G366" s="19">
        <v>0</v>
      </c>
      <c r="H366" s="19">
        <v>1</v>
      </c>
      <c r="I366" s="17">
        <v>8.946</v>
      </c>
      <c r="J366" s="17">
        <v>32.894</v>
      </c>
      <c r="K366" s="20">
        <v>4</v>
      </c>
      <c r="L366" s="20">
        <v>0</v>
      </c>
      <c r="M366" s="20">
        <v>-1</v>
      </c>
      <c r="N366" s="20">
        <v>1</v>
      </c>
      <c r="O366" s="20">
        <v>0</v>
      </c>
      <c r="P366" s="20">
        <v>5.41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399639</v>
      </c>
      <c r="B367" s="19" t="s">
        <v>438</v>
      </c>
      <c r="C367" s="19">
        <v>1573.089</v>
      </c>
      <c r="D367" s="19">
        <v>1956.064</v>
      </c>
      <c r="E367" s="19">
        <v>0</v>
      </c>
      <c r="F367" s="19">
        <v>0</v>
      </c>
      <c r="G367" s="19">
        <v>0</v>
      </c>
      <c r="H367" s="19">
        <v>1</v>
      </c>
      <c r="I367" s="17">
        <v>6.039</v>
      </c>
      <c r="J367" s="17">
        <v>24.436</v>
      </c>
      <c r="K367" s="20">
        <v>4</v>
      </c>
      <c r="L367" s="20">
        <v>0</v>
      </c>
      <c r="M367" s="20">
        <v>0</v>
      </c>
      <c r="N367" s="20">
        <v>0</v>
      </c>
      <c r="O367" s="20">
        <v>0</v>
      </c>
      <c r="P367" s="20">
        <v>11.35</v>
      </c>
      <c r="Q367" s="20">
        <v>0</v>
      </c>
      <c r="R367" s="20">
        <v>1</v>
      </c>
      <c r="S367" s="21"/>
      <c r="T367" s="21"/>
      <c r="U367" s="21"/>
      <c r="V367" s="21"/>
      <c r="W367" s="21"/>
    </row>
    <row r="368" ht="16.5" spans="1:23">
      <c r="A368" s="19">
        <v>399640</v>
      </c>
      <c r="B368" s="19" t="s">
        <v>439</v>
      </c>
      <c r="C368" s="19">
        <v>2140.375</v>
      </c>
      <c r="D368" s="19">
        <v>2815.606</v>
      </c>
      <c r="E368" s="19">
        <v>0</v>
      </c>
      <c r="F368" s="19">
        <v>0</v>
      </c>
      <c r="G368" s="19">
        <v>0</v>
      </c>
      <c r="H368" s="19">
        <v>1</v>
      </c>
      <c r="I368" s="17">
        <v>4.459</v>
      </c>
      <c r="J368" s="17">
        <v>27.371</v>
      </c>
      <c r="K368" s="20">
        <v>4</v>
      </c>
      <c r="L368" s="20">
        <v>1</v>
      </c>
      <c r="M368" s="20">
        <v>0</v>
      </c>
      <c r="N368" s="20">
        <v>0</v>
      </c>
      <c r="O368" s="20">
        <v>0</v>
      </c>
      <c r="P368" s="20">
        <v>9.817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399641</v>
      </c>
      <c r="B369" s="19" t="s">
        <v>440</v>
      </c>
      <c r="C369" s="19">
        <v>2054.899</v>
      </c>
      <c r="D369" s="19">
        <v>2667.026</v>
      </c>
      <c r="E369" s="19">
        <v>0</v>
      </c>
      <c r="F369" s="19">
        <v>0</v>
      </c>
      <c r="G369" s="19">
        <v>0</v>
      </c>
      <c r="H369" s="19">
        <v>1</v>
      </c>
      <c r="I369" s="17">
        <v>6.444</v>
      </c>
      <c r="J369" s="17">
        <v>27.917</v>
      </c>
      <c r="K369" s="20">
        <v>4</v>
      </c>
      <c r="L369" s="20">
        <v>0</v>
      </c>
      <c r="M369" s="20">
        <v>0</v>
      </c>
      <c r="N369" s="20">
        <v>0</v>
      </c>
      <c r="O369" s="20">
        <v>0</v>
      </c>
      <c r="P369" s="20">
        <v>8.97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399642</v>
      </c>
      <c r="B370" s="19" t="s">
        <v>441</v>
      </c>
      <c r="C370" s="19">
        <v>1724.284</v>
      </c>
      <c r="D370" s="19">
        <v>2212.095</v>
      </c>
      <c r="E370" s="19">
        <v>0</v>
      </c>
      <c r="F370" s="19">
        <v>0</v>
      </c>
      <c r="G370" s="19">
        <v>0</v>
      </c>
      <c r="H370" s="19">
        <v>1</v>
      </c>
      <c r="I370" s="17">
        <v>5.899</v>
      </c>
      <c r="J370" s="17">
        <v>26.65</v>
      </c>
      <c r="K370" s="20">
        <v>4</v>
      </c>
      <c r="L370" s="20">
        <v>0</v>
      </c>
      <c r="M370" s="20">
        <v>0</v>
      </c>
      <c r="N370" s="20">
        <v>0</v>
      </c>
      <c r="O370" s="20">
        <v>0</v>
      </c>
      <c r="P370" s="20">
        <v>-1.217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399643</v>
      </c>
      <c r="B371" s="19" t="s">
        <v>442</v>
      </c>
      <c r="C371" s="19">
        <v>2571.61</v>
      </c>
      <c r="D371" s="19">
        <v>3642.077</v>
      </c>
      <c r="E371" s="19">
        <v>0</v>
      </c>
      <c r="F371" s="19">
        <v>0</v>
      </c>
      <c r="G371" s="19">
        <v>0</v>
      </c>
      <c r="H371" s="19">
        <v>1</v>
      </c>
      <c r="I371" s="17">
        <v>8.326</v>
      </c>
      <c r="J371" s="17">
        <v>35.27</v>
      </c>
      <c r="K371" s="20">
        <v>4</v>
      </c>
      <c r="L371" s="20">
        <v>0</v>
      </c>
      <c r="M371" s="20">
        <v>0</v>
      </c>
      <c r="N371" s="20">
        <v>0</v>
      </c>
      <c r="O371" s="20">
        <v>0</v>
      </c>
      <c r="P371" s="20">
        <v>7.814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399648</v>
      </c>
      <c r="B372" s="19" t="s">
        <v>443</v>
      </c>
      <c r="C372" s="19">
        <v>10287.718</v>
      </c>
      <c r="D372" s="19">
        <v>11691.301</v>
      </c>
      <c r="E372" s="19">
        <v>0</v>
      </c>
      <c r="F372" s="19">
        <v>0</v>
      </c>
      <c r="G372" s="19">
        <v>0</v>
      </c>
      <c r="H372" s="19">
        <v>1</v>
      </c>
      <c r="I372" s="17">
        <v>2.967</v>
      </c>
      <c r="J372" s="17">
        <v>14.616</v>
      </c>
      <c r="K372" s="20">
        <v>4</v>
      </c>
      <c r="L372" s="20">
        <v>0</v>
      </c>
      <c r="M372" s="20">
        <v>-1</v>
      </c>
      <c r="N372" s="20">
        <v>1</v>
      </c>
      <c r="O372" s="20">
        <v>0</v>
      </c>
      <c r="P372" s="20">
        <v>-0.278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399649</v>
      </c>
      <c r="B373" s="19" t="s">
        <v>444</v>
      </c>
      <c r="C373" s="19">
        <v>2737.596</v>
      </c>
      <c r="D373" s="19">
        <v>3178.932</v>
      </c>
      <c r="E373" s="19">
        <v>0</v>
      </c>
      <c r="F373" s="19">
        <v>0</v>
      </c>
      <c r="G373" s="19">
        <v>0</v>
      </c>
      <c r="H373" s="19">
        <v>1</v>
      </c>
      <c r="I373" s="17">
        <v>2.597</v>
      </c>
      <c r="J373" s="17">
        <v>16.12</v>
      </c>
      <c r="K373" s="20">
        <v>4</v>
      </c>
      <c r="L373" s="20">
        <v>0</v>
      </c>
      <c r="M373" s="20">
        <v>-1</v>
      </c>
      <c r="N373" s="20">
        <v>1</v>
      </c>
      <c r="O373" s="20">
        <v>0</v>
      </c>
      <c r="P373" s="20">
        <v>-2.277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399650</v>
      </c>
      <c r="B374" s="19" t="s">
        <v>445</v>
      </c>
      <c r="C374" s="19">
        <v>1975.403</v>
      </c>
      <c r="D374" s="19">
        <v>2496.076</v>
      </c>
      <c r="E374" s="19">
        <v>0</v>
      </c>
      <c r="F374" s="19">
        <v>0</v>
      </c>
      <c r="G374" s="19">
        <v>0</v>
      </c>
      <c r="H374" s="19">
        <v>1</v>
      </c>
      <c r="I374" s="17">
        <v>6.87</v>
      </c>
      <c r="J374" s="17">
        <v>26.297</v>
      </c>
      <c r="K374" s="20">
        <v>4</v>
      </c>
      <c r="L374" s="20">
        <v>0</v>
      </c>
      <c r="M374" s="20">
        <v>-1</v>
      </c>
      <c r="N374" s="20">
        <v>1</v>
      </c>
      <c r="O374" s="20">
        <v>0</v>
      </c>
      <c r="P374" s="20">
        <v>7.844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399651</v>
      </c>
      <c r="B375" s="19" t="s">
        <v>446</v>
      </c>
      <c r="C375" s="19">
        <v>1466.305</v>
      </c>
      <c r="D375" s="19">
        <v>1740.342</v>
      </c>
      <c r="E375" s="19">
        <v>0</v>
      </c>
      <c r="F375" s="19">
        <v>0</v>
      </c>
      <c r="G375" s="19">
        <v>0</v>
      </c>
      <c r="H375" s="19">
        <v>1</v>
      </c>
      <c r="I375" s="17">
        <v>3.403</v>
      </c>
      <c r="J375" s="17">
        <v>18.613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399653</v>
      </c>
      <c r="B376" s="19" t="s">
        <v>447</v>
      </c>
      <c r="C376" s="19">
        <v>2369.029</v>
      </c>
      <c r="D376" s="19">
        <v>2897.381</v>
      </c>
      <c r="E376" s="19">
        <v>0</v>
      </c>
      <c r="F376" s="19">
        <v>0</v>
      </c>
      <c r="G376" s="19">
        <v>0</v>
      </c>
      <c r="H376" s="19">
        <v>1</v>
      </c>
      <c r="I376" s="17">
        <v>6.64</v>
      </c>
      <c r="J376" s="17">
        <v>23.665</v>
      </c>
      <c r="K376" s="20">
        <v>4</v>
      </c>
      <c r="L376" s="20">
        <v>0</v>
      </c>
      <c r="M376" s="20">
        <v>0</v>
      </c>
      <c r="N376" s="20">
        <v>1</v>
      </c>
      <c r="O376" s="20">
        <v>0</v>
      </c>
      <c r="P376" s="20">
        <v>22.226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399656</v>
      </c>
      <c r="B377" s="19" t="s">
        <v>448</v>
      </c>
      <c r="C377" s="19">
        <v>5249.207</v>
      </c>
      <c r="D377" s="19">
        <v>6354.268</v>
      </c>
      <c r="E377" s="19">
        <v>0</v>
      </c>
      <c r="F377" s="19">
        <v>0</v>
      </c>
      <c r="G377" s="19">
        <v>0</v>
      </c>
      <c r="H377" s="19">
        <v>1</v>
      </c>
      <c r="I377" s="17">
        <v>3.058</v>
      </c>
      <c r="J377" s="17">
        <v>19.917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399657</v>
      </c>
      <c r="B378" s="19" t="s">
        <v>449</v>
      </c>
      <c r="C378" s="19">
        <v>5652.654</v>
      </c>
      <c r="D378" s="19">
        <v>6868.935</v>
      </c>
      <c r="E378" s="19">
        <v>0</v>
      </c>
      <c r="F378" s="19">
        <v>0</v>
      </c>
      <c r="G378" s="19">
        <v>0</v>
      </c>
      <c r="H378" s="19">
        <v>1</v>
      </c>
      <c r="I378" s="17">
        <v>3.545</v>
      </c>
      <c r="J378" s="17">
        <v>20.624</v>
      </c>
      <c r="K378" s="20">
        <v>4</v>
      </c>
      <c r="L378" s="20">
        <v>1</v>
      </c>
      <c r="M378" s="20">
        <v>0</v>
      </c>
      <c r="N378" s="20">
        <v>1</v>
      </c>
      <c r="O378" s="20">
        <v>0</v>
      </c>
      <c r="P378" s="20">
        <v>11.203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399658</v>
      </c>
      <c r="B379" s="19" t="s">
        <v>450</v>
      </c>
      <c r="C379" s="19">
        <v>3787.311</v>
      </c>
      <c r="D379" s="19">
        <v>4627.404</v>
      </c>
      <c r="E379" s="19">
        <v>0</v>
      </c>
      <c r="F379" s="19">
        <v>0</v>
      </c>
      <c r="G379" s="19">
        <v>0</v>
      </c>
      <c r="H379" s="19">
        <v>1</v>
      </c>
      <c r="I379" s="17">
        <v>4.312</v>
      </c>
      <c r="J379" s="17">
        <v>21.684</v>
      </c>
      <c r="K379" s="20">
        <v>4</v>
      </c>
      <c r="L379" s="20">
        <v>1</v>
      </c>
      <c r="M379" s="20">
        <v>0</v>
      </c>
      <c r="N379" s="20">
        <v>0</v>
      </c>
      <c r="O379" s="20">
        <v>0</v>
      </c>
      <c r="P379" s="20">
        <v>21.556</v>
      </c>
      <c r="Q379" s="20">
        <v>0</v>
      </c>
      <c r="R379" s="20">
        <v>1</v>
      </c>
      <c r="S379" s="21"/>
      <c r="T379" s="21"/>
      <c r="U379" s="21"/>
      <c r="V379" s="21"/>
      <c r="W379" s="21"/>
    </row>
    <row r="380" ht="16.5" spans="1:23">
      <c r="A380" s="19">
        <v>399659</v>
      </c>
      <c r="B380" s="19" t="s">
        <v>451</v>
      </c>
      <c r="C380" s="19">
        <v>3702.334</v>
      </c>
      <c r="D380" s="19">
        <v>4489.178</v>
      </c>
      <c r="E380" s="19">
        <v>0</v>
      </c>
      <c r="F380" s="19">
        <v>0</v>
      </c>
      <c r="G380" s="19">
        <v>0</v>
      </c>
      <c r="H380" s="19">
        <v>1</v>
      </c>
      <c r="I380" s="17">
        <v>3.083</v>
      </c>
      <c r="J380" s="17">
        <v>20.07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399660</v>
      </c>
      <c r="B381" s="19" t="s">
        <v>452</v>
      </c>
      <c r="C381" s="19">
        <v>1963.918</v>
      </c>
      <c r="D381" s="19">
        <v>2575.295</v>
      </c>
      <c r="E381" s="19">
        <v>0</v>
      </c>
      <c r="F381" s="19">
        <v>0</v>
      </c>
      <c r="G381" s="19">
        <v>0</v>
      </c>
      <c r="H381" s="19">
        <v>1</v>
      </c>
      <c r="I381" s="17">
        <v>6.931</v>
      </c>
      <c r="J381" s="17">
        <v>29.026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399662</v>
      </c>
      <c r="B382" s="19" t="s">
        <v>453</v>
      </c>
      <c r="C382" s="19">
        <v>1626.548</v>
      </c>
      <c r="D382" s="19">
        <v>2250.422</v>
      </c>
      <c r="E382" s="19">
        <v>0</v>
      </c>
      <c r="F382" s="19">
        <v>0</v>
      </c>
      <c r="G382" s="19">
        <v>0</v>
      </c>
      <c r="H382" s="19">
        <v>1</v>
      </c>
      <c r="I382" s="17">
        <v>6.752</v>
      </c>
      <c r="J382" s="17">
        <v>32.603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399664</v>
      </c>
      <c r="B383" s="19" t="s">
        <v>454</v>
      </c>
      <c r="C383" s="19">
        <v>1101.151</v>
      </c>
      <c r="D383" s="19">
        <v>1442.296</v>
      </c>
      <c r="E383" s="19">
        <v>0</v>
      </c>
      <c r="F383" s="19">
        <v>0</v>
      </c>
      <c r="G383" s="19">
        <v>0</v>
      </c>
      <c r="H383" s="19">
        <v>1</v>
      </c>
      <c r="I383" s="17">
        <v>2.129</v>
      </c>
      <c r="J383" s="17">
        <v>25.278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399665</v>
      </c>
      <c r="B384" s="19" t="s">
        <v>455</v>
      </c>
      <c r="C384" s="19">
        <v>1972.799</v>
      </c>
      <c r="D384" s="19">
        <v>2276.197</v>
      </c>
      <c r="E384" s="19">
        <v>0</v>
      </c>
      <c r="F384" s="19">
        <v>0</v>
      </c>
      <c r="G384" s="19">
        <v>0</v>
      </c>
      <c r="H384" s="19">
        <v>1</v>
      </c>
      <c r="I384" s="17">
        <v>2.331</v>
      </c>
      <c r="J384" s="17">
        <v>15.35</v>
      </c>
      <c r="K384" s="20">
        <v>4</v>
      </c>
      <c r="L384" s="20">
        <v>1</v>
      </c>
      <c r="M384" s="20">
        <v>0</v>
      </c>
      <c r="N384" s="20">
        <v>0</v>
      </c>
      <c r="O384" s="20">
        <v>0</v>
      </c>
      <c r="P384" s="20">
        <v>16.907</v>
      </c>
      <c r="Q384" s="20">
        <v>0</v>
      </c>
      <c r="R384" s="20">
        <v>1</v>
      </c>
      <c r="S384" s="21"/>
      <c r="T384" s="21"/>
      <c r="U384" s="21"/>
      <c r="V384" s="21"/>
      <c r="W384" s="21"/>
    </row>
    <row r="385" ht="16.5" spans="1:23">
      <c r="A385" s="19">
        <v>399666</v>
      </c>
      <c r="B385" s="19" t="s">
        <v>456</v>
      </c>
      <c r="C385" s="19">
        <v>1475.484</v>
      </c>
      <c r="D385" s="19">
        <v>1942.597</v>
      </c>
      <c r="E385" s="19">
        <v>0</v>
      </c>
      <c r="F385" s="19">
        <v>0</v>
      </c>
      <c r="G385" s="19">
        <v>0</v>
      </c>
      <c r="H385" s="19">
        <v>1</v>
      </c>
      <c r="I385" s="17">
        <v>3.448</v>
      </c>
      <c r="J385" s="17">
        <v>26.665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399667</v>
      </c>
      <c r="B386" s="19" t="s">
        <v>457</v>
      </c>
      <c r="C386" s="19">
        <v>3299.02</v>
      </c>
      <c r="D386" s="19">
        <v>4960.54</v>
      </c>
      <c r="E386" s="19">
        <v>0</v>
      </c>
      <c r="F386" s="19">
        <v>0</v>
      </c>
      <c r="G386" s="19">
        <v>0</v>
      </c>
      <c r="H386" s="19">
        <v>1</v>
      </c>
      <c r="I386" s="17">
        <v>9.804</v>
      </c>
      <c r="J386" s="17">
        <v>40.015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399668</v>
      </c>
      <c r="B387" s="19" t="s">
        <v>458</v>
      </c>
      <c r="C387" s="19">
        <v>3896.326</v>
      </c>
      <c r="D387" s="19">
        <v>5120.877</v>
      </c>
      <c r="E387" s="19">
        <v>0</v>
      </c>
      <c r="F387" s="19">
        <v>0</v>
      </c>
      <c r="G387" s="19">
        <v>0</v>
      </c>
      <c r="H387" s="19">
        <v>1</v>
      </c>
      <c r="I387" s="17">
        <v>5.51</v>
      </c>
      <c r="J387" s="17">
        <v>28.105</v>
      </c>
      <c r="K387" s="20">
        <v>4</v>
      </c>
      <c r="L387" s="20">
        <v>1</v>
      </c>
      <c r="M387" s="20">
        <v>0</v>
      </c>
      <c r="N387" s="20">
        <v>1</v>
      </c>
      <c r="O387" s="20">
        <v>0</v>
      </c>
      <c r="P387" s="20">
        <v>6.708</v>
      </c>
      <c r="Q387" s="20">
        <v>0</v>
      </c>
      <c r="R387" s="20">
        <v>1</v>
      </c>
      <c r="S387" s="21"/>
      <c r="T387" s="21"/>
      <c r="U387" s="21"/>
      <c r="V387" s="21"/>
      <c r="W387" s="21"/>
    </row>
    <row r="388" ht="16.5" spans="1:23">
      <c r="A388" s="19">
        <v>399670</v>
      </c>
      <c r="B388" s="19" t="s">
        <v>459</v>
      </c>
      <c r="C388" s="19">
        <v>3130.181</v>
      </c>
      <c r="D388" s="19">
        <v>4084.333</v>
      </c>
      <c r="E388" s="19">
        <v>0</v>
      </c>
      <c r="F388" s="19">
        <v>0</v>
      </c>
      <c r="G388" s="19">
        <v>0</v>
      </c>
      <c r="H388" s="19">
        <v>1</v>
      </c>
      <c r="I388" s="17">
        <v>7.787</v>
      </c>
      <c r="J388" s="17">
        <v>29.329</v>
      </c>
      <c r="K388" s="20">
        <v>4</v>
      </c>
      <c r="L388" s="20">
        <v>2</v>
      </c>
      <c r="M388" s="20">
        <v>0</v>
      </c>
      <c r="N388" s="20">
        <v>0</v>
      </c>
      <c r="O388" s="20">
        <v>0</v>
      </c>
      <c r="P388" s="20">
        <v>20.173</v>
      </c>
      <c r="Q388" s="20">
        <v>0</v>
      </c>
      <c r="R388" s="20">
        <v>1</v>
      </c>
      <c r="S388" s="21"/>
      <c r="T388" s="21"/>
      <c r="U388" s="21"/>
      <c r="V388" s="21"/>
      <c r="W388" s="21"/>
    </row>
    <row r="389" ht="16.5" spans="1:23">
      <c r="A389" s="19">
        <v>399671</v>
      </c>
      <c r="B389" s="19" t="s">
        <v>460</v>
      </c>
      <c r="C389" s="19">
        <v>7102.188</v>
      </c>
      <c r="D389" s="19">
        <v>9587.118</v>
      </c>
      <c r="E389" s="19">
        <v>0</v>
      </c>
      <c r="F389" s="19">
        <v>0</v>
      </c>
      <c r="G389" s="19">
        <v>0</v>
      </c>
      <c r="H389" s="19">
        <v>1</v>
      </c>
      <c r="I389" s="17">
        <v>4.094</v>
      </c>
      <c r="J389" s="17">
        <v>28.952</v>
      </c>
      <c r="K389" s="20">
        <v>4</v>
      </c>
      <c r="L389" s="20">
        <v>2</v>
      </c>
      <c r="M389" s="20">
        <v>0</v>
      </c>
      <c r="N389" s="20">
        <v>0</v>
      </c>
      <c r="O389" s="20">
        <v>0</v>
      </c>
      <c r="P389" s="20">
        <v>16.47</v>
      </c>
      <c r="Q389" s="20">
        <v>0</v>
      </c>
      <c r="R389" s="20">
        <v>1</v>
      </c>
      <c r="S389" s="21"/>
      <c r="T389" s="21"/>
      <c r="U389" s="21"/>
      <c r="V389" s="21"/>
      <c r="W389" s="21"/>
    </row>
    <row r="390" ht="16.5" spans="1:23">
      <c r="A390" s="19">
        <v>399672</v>
      </c>
      <c r="B390" s="19" t="s">
        <v>461</v>
      </c>
      <c r="C390" s="19">
        <v>3783.977</v>
      </c>
      <c r="D390" s="19">
        <v>4159.633</v>
      </c>
      <c r="E390" s="19">
        <v>0</v>
      </c>
      <c r="F390" s="19">
        <v>0</v>
      </c>
      <c r="G390" s="19">
        <v>0</v>
      </c>
      <c r="H390" s="19">
        <v>1</v>
      </c>
      <c r="I390" s="17">
        <v>1.129</v>
      </c>
      <c r="J390" s="17">
        <v>10.058</v>
      </c>
      <c r="K390" s="20">
        <v>4</v>
      </c>
      <c r="L390" s="20">
        <v>1</v>
      </c>
      <c r="M390" s="20">
        <v>0</v>
      </c>
      <c r="N390" s="20">
        <v>0</v>
      </c>
      <c r="O390" s="20">
        <v>0</v>
      </c>
      <c r="P390" s="20">
        <v>-2.349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399673</v>
      </c>
      <c r="B391" s="19" t="s">
        <v>462</v>
      </c>
      <c r="C391" s="19">
        <v>2096.247</v>
      </c>
      <c r="D391" s="19">
        <v>3086.625</v>
      </c>
      <c r="E391" s="19">
        <v>0</v>
      </c>
      <c r="F391" s="19">
        <v>0</v>
      </c>
      <c r="G391" s="19">
        <v>0</v>
      </c>
      <c r="H391" s="19">
        <v>1</v>
      </c>
      <c r="I391" s="17">
        <v>10.088</v>
      </c>
      <c r="J391" s="17">
        <v>38.937</v>
      </c>
      <c r="K391" s="20">
        <v>4</v>
      </c>
      <c r="L391" s="20">
        <v>0</v>
      </c>
      <c r="M391" s="20">
        <v>-1</v>
      </c>
      <c r="N391" s="20">
        <v>1</v>
      </c>
      <c r="O391" s="20">
        <v>0</v>
      </c>
      <c r="P391" s="20">
        <v>6.56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399679</v>
      </c>
      <c r="B392" s="19" t="s">
        <v>463</v>
      </c>
      <c r="C392" s="19">
        <v>4659.101</v>
      </c>
      <c r="D392" s="19">
        <v>5929.619</v>
      </c>
      <c r="E392" s="19">
        <v>0</v>
      </c>
      <c r="F392" s="19">
        <v>0</v>
      </c>
      <c r="G392" s="19">
        <v>0</v>
      </c>
      <c r="H392" s="19">
        <v>1</v>
      </c>
      <c r="I392" s="17">
        <v>4.697</v>
      </c>
      <c r="J392" s="17">
        <v>25.117</v>
      </c>
      <c r="K392" s="20">
        <v>4</v>
      </c>
      <c r="L392" s="20">
        <v>1</v>
      </c>
      <c r="M392" s="20">
        <v>0</v>
      </c>
      <c r="N392" s="20">
        <v>0</v>
      </c>
      <c r="O392" s="20">
        <v>0</v>
      </c>
      <c r="P392" s="20">
        <v>-0.737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399681</v>
      </c>
      <c r="B393" s="19" t="s">
        <v>464</v>
      </c>
      <c r="C393" s="19">
        <v>866.601</v>
      </c>
      <c r="D393" s="19">
        <v>1087.364</v>
      </c>
      <c r="E393" s="19">
        <v>0</v>
      </c>
      <c r="F393" s="19">
        <v>0</v>
      </c>
      <c r="G393" s="19">
        <v>0</v>
      </c>
      <c r="H393" s="19">
        <v>1</v>
      </c>
      <c r="I393" s="17">
        <v>6.304</v>
      </c>
      <c r="J393" s="17">
        <v>25.326</v>
      </c>
      <c r="K393" s="20">
        <v>4</v>
      </c>
      <c r="L393" s="20">
        <v>0</v>
      </c>
      <c r="M393" s="20">
        <v>0</v>
      </c>
      <c r="N393" s="20">
        <v>0</v>
      </c>
      <c r="O393" s="20">
        <v>0</v>
      </c>
      <c r="P393" s="20">
        <v>5.89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399682</v>
      </c>
      <c r="B394" s="19" t="s">
        <v>465</v>
      </c>
      <c r="C394" s="19">
        <v>1340.693</v>
      </c>
      <c r="D394" s="19">
        <v>1742.251</v>
      </c>
      <c r="E394" s="19">
        <v>0</v>
      </c>
      <c r="F394" s="19">
        <v>0</v>
      </c>
      <c r="G394" s="19">
        <v>0</v>
      </c>
      <c r="H394" s="19">
        <v>1</v>
      </c>
      <c r="I394" s="17">
        <v>6.84</v>
      </c>
      <c r="J394" s="17">
        <v>28.312</v>
      </c>
      <c r="K394" s="20">
        <v>4</v>
      </c>
      <c r="L394" s="20">
        <v>0</v>
      </c>
      <c r="M394" s="20">
        <v>-1</v>
      </c>
      <c r="N394" s="20">
        <v>1</v>
      </c>
      <c r="O394" s="20">
        <v>0</v>
      </c>
      <c r="P394" s="20">
        <v>6.902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399687</v>
      </c>
      <c r="B395" s="19" t="s">
        <v>466</v>
      </c>
      <c r="C395" s="19">
        <v>2815.268</v>
      </c>
      <c r="D395" s="19">
        <v>3748.445</v>
      </c>
      <c r="E395" s="19">
        <v>0</v>
      </c>
      <c r="F395" s="19">
        <v>0</v>
      </c>
      <c r="G395" s="19">
        <v>0</v>
      </c>
      <c r="H395" s="19">
        <v>1</v>
      </c>
      <c r="I395" s="17">
        <v>5.346</v>
      </c>
      <c r="J395" s="17">
        <v>28.91</v>
      </c>
      <c r="K395" s="20">
        <v>4</v>
      </c>
      <c r="L395" s="20">
        <v>0</v>
      </c>
      <c r="M395" s="20">
        <v>0</v>
      </c>
      <c r="N395" s="20">
        <v>0</v>
      </c>
      <c r="O395" s="20">
        <v>0</v>
      </c>
      <c r="P395" s="20">
        <v>1.579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399688</v>
      </c>
      <c r="B396" s="19" t="s">
        <v>467</v>
      </c>
      <c r="C396" s="19">
        <v>2581.515</v>
      </c>
      <c r="D396" s="19">
        <v>5262.134</v>
      </c>
      <c r="E396" s="19">
        <v>0</v>
      </c>
      <c r="F396" s="19">
        <v>0</v>
      </c>
      <c r="G396" s="19">
        <v>0</v>
      </c>
      <c r="H396" s="19">
        <v>1</v>
      </c>
      <c r="I396" s="17">
        <v>14.822</v>
      </c>
      <c r="J396" s="17">
        <v>58.213</v>
      </c>
      <c r="K396" s="20">
        <v>4</v>
      </c>
      <c r="L396" s="20">
        <v>0</v>
      </c>
      <c r="M396" s="20">
        <v>-1</v>
      </c>
      <c r="N396" s="20">
        <v>1</v>
      </c>
      <c r="O396" s="20">
        <v>0</v>
      </c>
      <c r="P396" s="20">
        <v>0.645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399689</v>
      </c>
      <c r="B397" s="19" t="s">
        <v>468</v>
      </c>
      <c r="C397" s="19">
        <v>808.883</v>
      </c>
      <c r="D397" s="19">
        <v>864.482</v>
      </c>
      <c r="E397" s="19">
        <v>0</v>
      </c>
      <c r="F397" s="19">
        <v>0</v>
      </c>
      <c r="G397" s="19">
        <v>0</v>
      </c>
      <c r="H397" s="19">
        <v>1</v>
      </c>
      <c r="I397" s="17">
        <v>1.863</v>
      </c>
      <c r="J397" s="17">
        <v>8.175</v>
      </c>
      <c r="K397" s="20">
        <v>4</v>
      </c>
      <c r="L397" s="20">
        <v>2</v>
      </c>
      <c r="M397" s="20">
        <v>0</v>
      </c>
      <c r="N397" s="20">
        <v>0</v>
      </c>
      <c r="O397" s="20">
        <v>0</v>
      </c>
      <c r="P397" s="20">
        <v>25.296</v>
      </c>
      <c r="Q397" s="20">
        <v>0</v>
      </c>
      <c r="R397" s="20">
        <v>1</v>
      </c>
      <c r="S397" s="21"/>
      <c r="T397" s="21"/>
      <c r="U397" s="21"/>
      <c r="V397" s="21"/>
      <c r="W397" s="21"/>
    </row>
    <row r="398" ht="16.5" spans="1:23">
      <c r="A398" s="19">
        <v>399695</v>
      </c>
      <c r="B398" s="19" t="s">
        <v>469</v>
      </c>
      <c r="C398" s="19">
        <v>2090.005</v>
      </c>
      <c r="D398" s="19">
        <v>2677.373</v>
      </c>
      <c r="E398" s="19">
        <v>0</v>
      </c>
      <c r="F398" s="19">
        <v>0</v>
      </c>
      <c r="G398" s="19">
        <v>0</v>
      </c>
      <c r="H398" s="19">
        <v>1</v>
      </c>
      <c r="I398" s="17">
        <v>6.27</v>
      </c>
      <c r="J398" s="17">
        <v>26.833</v>
      </c>
      <c r="K398" s="20">
        <v>3</v>
      </c>
      <c r="L398" s="20">
        <v>0</v>
      </c>
      <c r="M398" s="20">
        <v>0</v>
      </c>
      <c r="N398" s="20">
        <v>0</v>
      </c>
      <c r="O398" s="20">
        <v>0</v>
      </c>
      <c r="P398" s="20">
        <v>4.033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399696</v>
      </c>
      <c r="B399" s="19" t="s">
        <v>470</v>
      </c>
      <c r="C399" s="19">
        <v>2746.535</v>
      </c>
      <c r="D399" s="19">
        <v>3757.638</v>
      </c>
      <c r="E399" s="19">
        <v>0</v>
      </c>
      <c r="F399" s="19">
        <v>0</v>
      </c>
      <c r="G399" s="19">
        <v>0</v>
      </c>
      <c r="H399" s="19">
        <v>1</v>
      </c>
      <c r="I399" s="17">
        <v>8.903</v>
      </c>
      <c r="J399" s="17">
        <v>33.416</v>
      </c>
      <c r="K399" s="20">
        <v>4</v>
      </c>
      <c r="L399" s="20">
        <v>1</v>
      </c>
      <c r="M399" s="20">
        <v>0</v>
      </c>
      <c r="N399" s="20">
        <v>0</v>
      </c>
      <c r="O399" s="20">
        <v>0</v>
      </c>
      <c r="P399" s="20">
        <v>22.812</v>
      </c>
      <c r="Q399" s="20">
        <v>0</v>
      </c>
      <c r="R399" s="20">
        <v>1</v>
      </c>
      <c r="S399" s="21"/>
      <c r="T399" s="21"/>
      <c r="U399" s="21"/>
      <c r="V399" s="21"/>
      <c r="W399" s="21"/>
    </row>
    <row r="400" ht="16.5" spans="1:23">
      <c r="A400" s="19">
        <v>399701</v>
      </c>
      <c r="B400" s="19" t="s">
        <v>471</v>
      </c>
      <c r="C400" s="19">
        <v>7235.798</v>
      </c>
      <c r="D400" s="19">
        <v>8126.281</v>
      </c>
      <c r="E400" s="19">
        <v>0</v>
      </c>
      <c r="F400" s="19">
        <v>0</v>
      </c>
      <c r="G400" s="19">
        <v>0</v>
      </c>
      <c r="H400" s="19">
        <v>1</v>
      </c>
      <c r="I400" s="17">
        <v>0.832</v>
      </c>
      <c r="J400" s="17">
        <v>11.699</v>
      </c>
      <c r="K400" s="20">
        <v>4</v>
      </c>
      <c r="L400" s="20">
        <v>1</v>
      </c>
      <c r="M400" s="20">
        <v>0</v>
      </c>
      <c r="N400" s="20">
        <v>1</v>
      </c>
      <c r="O400" s="20">
        <v>0</v>
      </c>
      <c r="P400" s="20">
        <v>51.204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399702</v>
      </c>
      <c r="B401" s="19" t="s">
        <v>472</v>
      </c>
      <c r="C401" s="19">
        <v>6577.047</v>
      </c>
      <c r="D401" s="19">
        <v>7502.523</v>
      </c>
      <c r="E401" s="19">
        <v>0</v>
      </c>
      <c r="F401" s="19">
        <v>0</v>
      </c>
      <c r="G401" s="19">
        <v>0</v>
      </c>
      <c r="H401" s="19">
        <v>1</v>
      </c>
      <c r="I401" s="17">
        <v>2.299</v>
      </c>
      <c r="J401" s="17">
        <v>14.351</v>
      </c>
      <c r="K401" s="20">
        <v>4</v>
      </c>
      <c r="L401" s="20">
        <v>1</v>
      </c>
      <c r="M401" s="20">
        <v>0</v>
      </c>
      <c r="N401" s="20">
        <v>1</v>
      </c>
      <c r="O401" s="20">
        <v>0</v>
      </c>
      <c r="P401" s="20">
        <v>38.234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399703</v>
      </c>
      <c r="B402" s="19" t="s">
        <v>473</v>
      </c>
      <c r="C402" s="19">
        <v>6408.456</v>
      </c>
      <c r="D402" s="19">
        <v>7370.674</v>
      </c>
      <c r="E402" s="19">
        <v>0</v>
      </c>
      <c r="F402" s="19">
        <v>0</v>
      </c>
      <c r="G402" s="19">
        <v>0</v>
      </c>
      <c r="H402" s="19">
        <v>1</v>
      </c>
      <c r="I402" s="17">
        <v>2.896</v>
      </c>
      <c r="J402" s="17">
        <v>15.573</v>
      </c>
      <c r="K402" s="20">
        <v>4</v>
      </c>
      <c r="L402" s="20">
        <v>0</v>
      </c>
      <c r="M402" s="20">
        <v>0</v>
      </c>
      <c r="N402" s="20">
        <v>0</v>
      </c>
      <c r="O402" s="20">
        <v>0</v>
      </c>
      <c r="P402" s="20">
        <v>14.281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399704</v>
      </c>
      <c r="B403" s="19" t="s">
        <v>474</v>
      </c>
      <c r="C403" s="19">
        <v>4127.199</v>
      </c>
      <c r="D403" s="19">
        <v>5537.071</v>
      </c>
      <c r="E403" s="19">
        <v>0</v>
      </c>
      <c r="F403" s="19">
        <v>0</v>
      </c>
      <c r="G403" s="19">
        <v>0</v>
      </c>
      <c r="H403" s="19">
        <v>1</v>
      </c>
      <c r="I403" s="17">
        <v>8.818</v>
      </c>
      <c r="J403" s="17">
        <v>32.035</v>
      </c>
      <c r="K403" s="20">
        <v>4</v>
      </c>
      <c r="L403" s="20">
        <v>1</v>
      </c>
      <c r="M403" s="20">
        <v>0</v>
      </c>
      <c r="N403" s="20">
        <v>0</v>
      </c>
      <c r="O403" s="20">
        <v>0</v>
      </c>
      <c r="P403" s="20">
        <v>8.87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399705</v>
      </c>
      <c r="B404" s="19" t="s">
        <v>475</v>
      </c>
      <c r="C404" s="19">
        <v>2798.033</v>
      </c>
      <c r="D404" s="19">
        <v>3894.878</v>
      </c>
      <c r="E404" s="19">
        <v>0</v>
      </c>
      <c r="F404" s="19">
        <v>0</v>
      </c>
      <c r="G404" s="19">
        <v>0</v>
      </c>
      <c r="H404" s="19">
        <v>1</v>
      </c>
      <c r="I404" s="17">
        <v>9.82</v>
      </c>
      <c r="J404" s="17">
        <v>35.216</v>
      </c>
      <c r="K404" s="20">
        <v>3</v>
      </c>
      <c r="L404" s="20">
        <v>0</v>
      </c>
      <c r="M404" s="20">
        <v>1</v>
      </c>
      <c r="N404" s="20">
        <v>-1</v>
      </c>
      <c r="O404" s="20">
        <v>0</v>
      </c>
      <c r="P404" s="20">
        <v>-7.896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399802</v>
      </c>
      <c r="B405" s="19" t="s">
        <v>476</v>
      </c>
      <c r="C405" s="19">
        <v>5200.757</v>
      </c>
      <c r="D405" s="19">
        <v>6536.938</v>
      </c>
      <c r="E405" s="19">
        <v>0</v>
      </c>
      <c r="F405" s="19">
        <v>0</v>
      </c>
      <c r="G405" s="19">
        <v>0</v>
      </c>
      <c r="H405" s="19">
        <v>1</v>
      </c>
      <c r="I405" s="17">
        <v>4.07</v>
      </c>
      <c r="J405" s="17">
        <v>23.678</v>
      </c>
      <c r="K405" s="20">
        <v>2</v>
      </c>
      <c r="L405" s="20">
        <v>2</v>
      </c>
      <c r="M405" s="20">
        <v>0</v>
      </c>
      <c r="N405" s="20">
        <v>0</v>
      </c>
      <c r="O405" s="20">
        <v>0</v>
      </c>
      <c r="P405" s="20">
        <v>11.292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399803</v>
      </c>
      <c r="B406" s="19" t="s">
        <v>477</v>
      </c>
      <c r="C406" s="19">
        <v>3813.42</v>
      </c>
      <c r="D406" s="19">
        <v>5223.33</v>
      </c>
      <c r="E406" s="19">
        <v>0</v>
      </c>
      <c r="F406" s="19">
        <v>0</v>
      </c>
      <c r="G406" s="19">
        <v>0</v>
      </c>
      <c r="H406" s="19">
        <v>1</v>
      </c>
      <c r="I406" s="17">
        <v>7.267</v>
      </c>
      <c r="J406" s="17">
        <v>32.298</v>
      </c>
      <c r="K406" s="20">
        <v>4</v>
      </c>
      <c r="L406" s="20">
        <v>0</v>
      </c>
      <c r="M406" s="20">
        <v>0</v>
      </c>
      <c r="N406" s="20">
        <v>0</v>
      </c>
      <c r="O406" s="20">
        <v>0</v>
      </c>
      <c r="P406" s="20">
        <v>0.692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399806</v>
      </c>
      <c r="B407" s="19" t="s">
        <v>478</v>
      </c>
      <c r="C407" s="19">
        <v>1220.096</v>
      </c>
      <c r="D407" s="19">
        <v>1398.261</v>
      </c>
      <c r="E407" s="19">
        <v>0</v>
      </c>
      <c r="F407" s="19">
        <v>0</v>
      </c>
      <c r="G407" s="19">
        <v>0</v>
      </c>
      <c r="H407" s="19">
        <v>1</v>
      </c>
      <c r="I407" s="17">
        <v>1.779</v>
      </c>
      <c r="J407" s="17">
        <v>14.294</v>
      </c>
      <c r="K407" s="20">
        <v>4</v>
      </c>
      <c r="L407" s="20">
        <v>1</v>
      </c>
      <c r="M407" s="20">
        <v>0</v>
      </c>
      <c r="N407" s="20">
        <v>0</v>
      </c>
      <c r="O407" s="20">
        <v>0</v>
      </c>
      <c r="P407" s="20">
        <v>10.606</v>
      </c>
      <c r="Q407" s="20">
        <v>0</v>
      </c>
      <c r="R407" s="20">
        <v>1</v>
      </c>
      <c r="S407" s="21"/>
      <c r="T407" s="21"/>
      <c r="U407" s="21"/>
      <c r="V407" s="21"/>
      <c r="W407" s="21"/>
    </row>
    <row r="408" ht="16.5" spans="1:23">
      <c r="A408" s="19">
        <v>399808</v>
      </c>
      <c r="B408" s="19" t="s">
        <v>479</v>
      </c>
      <c r="C408" s="19">
        <v>1838.248</v>
      </c>
      <c r="D408" s="19">
        <v>2489.701</v>
      </c>
      <c r="E408" s="19">
        <v>0</v>
      </c>
      <c r="F408" s="19">
        <v>0</v>
      </c>
      <c r="G408" s="19">
        <v>0</v>
      </c>
      <c r="H408" s="19">
        <v>1</v>
      </c>
      <c r="I408" s="17">
        <v>9.471</v>
      </c>
      <c r="J408" s="17">
        <v>33.158</v>
      </c>
      <c r="K408" s="20">
        <v>4</v>
      </c>
      <c r="L408" s="20">
        <v>0</v>
      </c>
      <c r="M408" s="20">
        <v>-1</v>
      </c>
      <c r="N408" s="20">
        <v>1</v>
      </c>
      <c r="O408" s="20">
        <v>0</v>
      </c>
      <c r="P408" s="20">
        <v>-1.05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399811</v>
      </c>
      <c r="B409" s="19" t="s">
        <v>480</v>
      </c>
      <c r="C409" s="19">
        <v>3648.374</v>
      </c>
      <c r="D409" s="19">
        <v>5450.332</v>
      </c>
      <c r="E409" s="19">
        <v>0</v>
      </c>
      <c r="F409" s="19">
        <v>0</v>
      </c>
      <c r="G409" s="19">
        <v>0</v>
      </c>
      <c r="H409" s="19">
        <v>1</v>
      </c>
      <c r="I409" s="17">
        <v>11.686</v>
      </c>
      <c r="J409" s="17">
        <v>40.884</v>
      </c>
      <c r="K409" s="20">
        <v>4</v>
      </c>
      <c r="L409" s="20">
        <v>1</v>
      </c>
      <c r="M409" s="20">
        <v>0</v>
      </c>
      <c r="N409" s="20">
        <v>1</v>
      </c>
      <c r="O409" s="20">
        <v>0</v>
      </c>
      <c r="P409" s="20">
        <v>10.647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399850</v>
      </c>
      <c r="B410" s="19" t="s">
        <v>481</v>
      </c>
      <c r="C410" s="19">
        <v>7090.401</v>
      </c>
      <c r="D410" s="19">
        <v>8829.298</v>
      </c>
      <c r="E410" s="19">
        <v>0</v>
      </c>
      <c r="F410" s="19">
        <v>0</v>
      </c>
      <c r="G410" s="19">
        <v>0</v>
      </c>
      <c r="H410" s="19">
        <v>1</v>
      </c>
      <c r="I410" s="17">
        <v>5.928</v>
      </c>
      <c r="J410" s="17">
        <v>24.455</v>
      </c>
      <c r="K410" s="20">
        <v>4</v>
      </c>
      <c r="L410" s="20">
        <v>0</v>
      </c>
      <c r="M410" s="20">
        <v>-1</v>
      </c>
      <c r="N410" s="20">
        <v>1</v>
      </c>
      <c r="O410" s="20">
        <v>0</v>
      </c>
      <c r="P410" s="20">
        <v>-4.941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399903</v>
      </c>
      <c r="B411" s="19" t="s">
        <v>482</v>
      </c>
      <c r="C411" s="19">
        <v>3713.134</v>
      </c>
      <c r="D411" s="19">
        <v>4321.098</v>
      </c>
      <c r="E411" s="19">
        <v>0</v>
      </c>
      <c r="F411" s="19">
        <v>0</v>
      </c>
      <c r="G411" s="19">
        <v>0</v>
      </c>
      <c r="H411" s="19">
        <v>1</v>
      </c>
      <c r="I411" s="17">
        <v>5.221</v>
      </c>
      <c r="J411" s="17">
        <v>18.556</v>
      </c>
      <c r="K411" s="20">
        <v>4</v>
      </c>
      <c r="L411" s="20">
        <v>0</v>
      </c>
      <c r="M411" s="20">
        <v>0</v>
      </c>
      <c r="N411" s="20">
        <v>0</v>
      </c>
      <c r="O411" s="20">
        <v>0</v>
      </c>
      <c r="P411" s="20">
        <v>10.044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399905</v>
      </c>
      <c r="B412" s="19" t="s">
        <v>483</v>
      </c>
      <c r="C412" s="19">
        <v>5825.512</v>
      </c>
      <c r="D412" s="19">
        <v>7103.212</v>
      </c>
      <c r="E412" s="19">
        <v>0</v>
      </c>
      <c r="F412" s="19">
        <v>0</v>
      </c>
      <c r="G412" s="19">
        <v>0</v>
      </c>
      <c r="H412" s="19">
        <v>1</v>
      </c>
      <c r="I412" s="17">
        <v>3.743</v>
      </c>
      <c r="J412" s="17">
        <v>21.057</v>
      </c>
      <c r="K412" s="20">
        <v>4</v>
      </c>
      <c r="L412" s="20">
        <v>1</v>
      </c>
      <c r="M412" s="20">
        <v>0</v>
      </c>
      <c r="N412" s="20">
        <v>0</v>
      </c>
      <c r="O412" s="20">
        <v>0</v>
      </c>
      <c r="P412" s="20">
        <v>3.25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399928</v>
      </c>
      <c r="B413" s="19" t="s">
        <v>253</v>
      </c>
      <c r="C413" s="19">
        <v>2602.776</v>
      </c>
      <c r="D413" s="19">
        <v>2841.088</v>
      </c>
      <c r="E413" s="19">
        <v>0</v>
      </c>
      <c r="F413" s="19">
        <v>0</v>
      </c>
      <c r="G413" s="19">
        <v>0</v>
      </c>
      <c r="H413" s="19">
        <v>1</v>
      </c>
      <c r="I413" s="17">
        <v>2.679</v>
      </c>
      <c r="J413" s="17">
        <v>10.842</v>
      </c>
      <c r="K413" s="20">
        <v>3</v>
      </c>
      <c r="L413" s="20">
        <v>1</v>
      </c>
      <c r="M413" s="20">
        <v>0</v>
      </c>
      <c r="N413" s="20">
        <v>0</v>
      </c>
      <c r="O413" s="20">
        <v>0</v>
      </c>
      <c r="P413" s="20">
        <v>14.264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399935</v>
      </c>
      <c r="B414" s="19" t="s">
        <v>256</v>
      </c>
      <c r="C414" s="19">
        <v>4532.334</v>
      </c>
      <c r="D414" s="19">
        <v>6316.318</v>
      </c>
      <c r="E414" s="19">
        <v>0</v>
      </c>
      <c r="F414" s="19">
        <v>0</v>
      </c>
      <c r="G414" s="19">
        <v>0</v>
      </c>
      <c r="H414" s="19">
        <v>1</v>
      </c>
      <c r="I414" s="17">
        <v>8.352</v>
      </c>
      <c r="J414" s="17">
        <v>34.237</v>
      </c>
      <c r="K414" s="20">
        <v>4</v>
      </c>
      <c r="L414" s="20">
        <v>1</v>
      </c>
      <c r="M414" s="20">
        <v>0</v>
      </c>
      <c r="N414" s="20">
        <v>0</v>
      </c>
      <c r="O414" s="20">
        <v>0</v>
      </c>
      <c r="P414" s="20">
        <v>4.714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399970</v>
      </c>
      <c r="B415" s="19" t="s">
        <v>484</v>
      </c>
      <c r="C415" s="19">
        <v>3181.505</v>
      </c>
      <c r="D415" s="19">
        <v>4384.597</v>
      </c>
      <c r="E415" s="19">
        <v>0</v>
      </c>
      <c r="F415" s="19">
        <v>0</v>
      </c>
      <c r="G415" s="19">
        <v>0</v>
      </c>
      <c r="H415" s="19">
        <v>1</v>
      </c>
      <c r="I415" s="17">
        <v>5.952</v>
      </c>
      <c r="J415" s="17">
        <v>31.758</v>
      </c>
      <c r="K415" s="20">
        <v>4</v>
      </c>
      <c r="L415" s="20">
        <v>0</v>
      </c>
      <c r="M415" s="20">
        <v>0</v>
      </c>
      <c r="N415" s="20">
        <v>1</v>
      </c>
      <c r="O415" s="20">
        <v>0</v>
      </c>
      <c r="P415" s="20">
        <v>2.822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399972</v>
      </c>
      <c r="B416" s="19" t="s">
        <v>485</v>
      </c>
      <c r="C416" s="19">
        <v>4361.735</v>
      </c>
      <c r="D416" s="19">
        <v>5431.055</v>
      </c>
      <c r="E416" s="19">
        <v>0</v>
      </c>
      <c r="F416" s="19">
        <v>0</v>
      </c>
      <c r="G416" s="19">
        <v>0</v>
      </c>
      <c r="H416" s="19">
        <v>1</v>
      </c>
      <c r="I416" s="17">
        <v>5.806</v>
      </c>
      <c r="J416" s="17">
        <v>24.352</v>
      </c>
      <c r="K416" s="20">
        <v>4</v>
      </c>
      <c r="L416" s="20">
        <v>0</v>
      </c>
      <c r="M416" s="20">
        <v>0</v>
      </c>
      <c r="N416" s="20">
        <v>0</v>
      </c>
      <c r="O416" s="20">
        <v>0</v>
      </c>
      <c r="P416" s="20">
        <v>12.506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399974</v>
      </c>
      <c r="B417" s="19" t="s">
        <v>486</v>
      </c>
      <c r="C417" s="19">
        <v>1674.687</v>
      </c>
      <c r="D417" s="19">
        <v>1883.184</v>
      </c>
      <c r="E417" s="19">
        <v>0</v>
      </c>
      <c r="F417" s="19">
        <v>0</v>
      </c>
      <c r="G417" s="19">
        <v>0</v>
      </c>
      <c r="H417" s="19">
        <v>1</v>
      </c>
      <c r="I417" s="17">
        <v>2.234</v>
      </c>
      <c r="J417" s="17">
        <v>13.058</v>
      </c>
      <c r="K417" s="20">
        <v>4</v>
      </c>
      <c r="L417" s="20">
        <v>0</v>
      </c>
      <c r="M417" s="20">
        <v>0</v>
      </c>
      <c r="N417" s="20">
        <v>0</v>
      </c>
      <c r="O417" s="20">
        <v>0</v>
      </c>
      <c r="P417" s="20">
        <v>2.5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399976</v>
      </c>
      <c r="B418" s="19" t="s">
        <v>487</v>
      </c>
      <c r="C418" s="19">
        <v>2925.764</v>
      </c>
      <c r="D418" s="19">
        <v>3965.41</v>
      </c>
      <c r="E418" s="19">
        <v>0</v>
      </c>
      <c r="F418" s="19">
        <v>0</v>
      </c>
      <c r="G418" s="19">
        <v>0</v>
      </c>
      <c r="H418" s="19">
        <v>1</v>
      </c>
      <c r="I418" s="17">
        <v>8.836</v>
      </c>
      <c r="J418" s="17">
        <v>32.737</v>
      </c>
      <c r="K418" s="20">
        <v>4</v>
      </c>
      <c r="L418" s="20">
        <v>1</v>
      </c>
      <c r="M418" s="20">
        <v>-1</v>
      </c>
      <c r="N418" s="20">
        <v>1</v>
      </c>
      <c r="O418" s="20">
        <v>0</v>
      </c>
      <c r="P418" s="20">
        <v>-1.597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399982</v>
      </c>
      <c r="B419" s="19" t="s">
        <v>272</v>
      </c>
      <c r="C419" s="19">
        <v>7256.63</v>
      </c>
      <c r="D419" s="19">
        <v>8655.204</v>
      </c>
      <c r="E419" s="19">
        <v>0</v>
      </c>
      <c r="F419" s="19">
        <v>0</v>
      </c>
      <c r="G419" s="19">
        <v>0</v>
      </c>
      <c r="H419" s="19">
        <v>1</v>
      </c>
      <c r="I419" s="17">
        <v>3.126</v>
      </c>
      <c r="J419" s="17">
        <v>18.78</v>
      </c>
      <c r="K419" s="20">
        <v>4</v>
      </c>
      <c r="L419" s="20">
        <v>1</v>
      </c>
      <c r="M419" s="20">
        <v>0</v>
      </c>
      <c r="N419" s="20">
        <v>0</v>
      </c>
      <c r="O419" s="20">
        <v>0</v>
      </c>
      <c r="P419" s="20">
        <v>9.829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399990</v>
      </c>
      <c r="B420" s="19" t="s">
        <v>488</v>
      </c>
      <c r="C420" s="19">
        <v>2683.434</v>
      </c>
      <c r="D420" s="19">
        <v>3132.774</v>
      </c>
      <c r="E420" s="19">
        <v>0</v>
      </c>
      <c r="F420" s="19">
        <v>0</v>
      </c>
      <c r="G420" s="19">
        <v>0</v>
      </c>
      <c r="H420" s="19">
        <v>1</v>
      </c>
      <c r="I420" s="17">
        <v>5.283</v>
      </c>
      <c r="J420" s="17">
        <v>18.868</v>
      </c>
      <c r="K420" s="20">
        <v>4</v>
      </c>
      <c r="L420" s="20">
        <v>0</v>
      </c>
      <c r="M420" s="20">
        <v>0</v>
      </c>
      <c r="N420" s="20">
        <v>0</v>
      </c>
      <c r="O420" s="20">
        <v>0</v>
      </c>
      <c r="P420" s="20">
        <v>0.766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399991</v>
      </c>
      <c r="B421" s="19" t="s">
        <v>489</v>
      </c>
      <c r="C421" s="19">
        <v>2041.246</v>
      </c>
      <c r="D421" s="19">
        <v>2615.831</v>
      </c>
      <c r="E421" s="19">
        <v>0</v>
      </c>
      <c r="F421" s="19">
        <v>0</v>
      </c>
      <c r="G421" s="19">
        <v>0</v>
      </c>
      <c r="H421" s="19">
        <v>1</v>
      </c>
      <c r="I421" s="17">
        <v>8.085</v>
      </c>
      <c r="J421" s="17">
        <v>28.275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5.42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399992</v>
      </c>
      <c r="B422" s="19" t="s">
        <v>490</v>
      </c>
      <c r="C422" s="19">
        <v>1699.658</v>
      </c>
      <c r="D422" s="19">
        <v>2064.697</v>
      </c>
      <c r="E422" s="19">
        <v>0</v>
      </c>
      <c r="F422" s="19">
        <v>0</v>
      </c>
      <c r="G422" s="19">
        <v>0</v>
      </c>
      <c r="H422" s="19">
        <v>1</v>
      </c>
      <c r="I422" s="17">
        <v>4.489</v>
      </c>
      <c r="J422" s="17">
        <v>21.376</v>
      </c>
      <c r="K422" s="20">
        <v>3</v>
      </c>
      <c r="L422" s="20">
        <v>1</v>
      </c>
      <c r="M422" s="20">
        <v>0</v>
      </c>
      <c r="N422" s="20">
        <v>-1</v>
      </c>
      <c r="O422" s="20">
        <v>0</v>
      </c>
      <c r="P422" s="20">
        <v>-2.861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399996</v>
      </c>
      <c r="B423" s="19" t="s">
        <v>491</v>
      </c>
      <c r="C423" s="19">
        <v>3438.197</v>
      </c>
      <c r="D423" s="19">
        <v>4474.893</v>
      </c>
      <c r="E423" s="19">
        <v>0</v>
      </c>
      <c r="F423" s="19">
        <v>0</v>
      </c>
      <c r="G423" s="19">
        <v>0</v>
      </c>
      <c r="H423" s="19">
        <v>1</v>
      </c>
      <c r="I423" s="17">
        <v>3.422</v>
      </c>
      <c r="J423" s="17">
        <v>25.796</v>
      </c>
      <c r="K423" s="20">
        <v>2</v>
      </c>
      <c r="L423" s="20">
        <v>0</v>
      </c>
      <c r="M423" s="20">
        <v>0</v>
      </c>
      <c r="N423" s="20">
        <v>0</v>
      </c>
      <c r="O423" s="20">
        <v>0</v>
      </c>
      <c r="P423" s="20">
        <v>2.523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399998</v>
      </c>
      <c r="B424" s="19" t="s">
        <v>492</v>
      </c>
      <c r="C424" s="19">
        <v>1854.277</v>
      </c>
      <c r="D424" s="19">
        <v>2144.927</v>
      </c>
      <c r="E424" s="19">
        <v>0</v>
      </c>
      <c r="F424" s="19">
        <v>0</v>
      </c>
      <c r="G424" s="19">
        <v>0</v>
      </c>
      <c r="H424" s="19">
        <v>1</v>
      </c>
      <c r="I424" s="17">
        <v>2.93</v>
      </c>
      <c r="J424" s="17">
        <v>16.083</v>
      </c>
      <c r="K424" s="20">
        <v>4</v>
      </c>
      <c r="L424" s="20">
        <v>0</v>
      </c>
      <c r="M424" s="20">
        <v>-1</v>
      </c>
      <c r="N424" s="20">
        <v>1</v>
      </c>
      <c r="O424" s="20">
        <v>0</v>
      </c>
      <c r="P424" s="20">
        <v>-4.549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980001</v>
      </c>
      <c r="B425" s="19" t="s">
        <v>493</v>
      </c>
      <c r="C425" s="19">
        <v>1315.51</v>
      </c>
      <c r="D425" s="19">
        <v>1532.528</v>
      </c>
      <c r="E425" s="19">
        <v>0</v>
      </c>
      <c r="F425" s="19">
        <v>0</v>
      </c>
      <c r="G425" s="19">
        <v>0</v>
      </c>
      <c r="H425" s="19">
        <v>1</v>
      </c>
      <c r="I425" s="17">
        <v>2.531</v>
      </c>
      <c r="J425" s="17">
        <v>16.333</v>
      </c>
      <c r="K425" s="20">
        <v>4</v>
      </c>
      <c r="L425" s="20">
        <v>1</v>
      </c>
      <c r="M425" s="20">
        <v>0</v>
      </c>
      <c r="N425" s="20">
        <v>0</v>
      </c>
      <c r="O425" s="20">
        <v>0</v>
      </c>
      <c r="P425" s="20">
        <v>28.884</v>
      </c>
      <c r="Q425" s="20">
        <v>0</v>
      </c>
      <c r="R425" s="20">
        <v>1</v>
      </c>
      <c r="S425" s="21"/>
      <c r="T425" s="21"/>
      <c r="U425" s="21"/>
      <c r="V425" s="21"/>
      <c r="W425" s="21"/>
    </row>
    <row r="426" ht="16.5" spans="1:23">
      <c r="A426" s="19">
        <v>980017</v>
      </c>
      <c r="B426" s="19" t="s">
        <v>494</v>
      </c>
      <c r="C426" s="19">
        <v>8696.27</v>
      </c>
      <c r="D426" s="19">
        <v>12505.63</v>
      </c>
      <c r="E426" s="19">
        <v>0</v>
      </c>
      <c r="F426" s="19">
        <v>0</v>
      </c>
      <c r="G426" s="19">
        <v>0</v>
      </c>
      <c r="H426" s="19">
        <v>1</v>
      </c>
      <c r="I426" s="17">
        <v>10.153</v>
      </c>
      <c r="J426" s="17">
        <v>37.522</v>
      </c>
      <c r="K426" s="20">
        <v>4</v>
      </c>
      <c r="L426" s="20">
        <v>1</v>
      </c>
      <c r="M426" s="20">
        <v>0</v>
      </c>
      <c r="N426" s="20">
        <v>1</v>
      </c>
      <c r="O426" s="20">
        <v>0</v>
      </c>
      <c r="P426" s="20">
        <v>40.902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980027</v>
      </c>
      <c r="B427" s="19" t="s">
        <v>495</v>
      </c>
      <c r="C427" s="19">
        <v>2094.799</v>
      </c>
      <c r="D427" s="19">
        <v>3081.527</v>
      </c>
      <c r="E427" s="19">
        <v>0</v>
      </c>
      <c r="F427" s="19">
        <v>0</v>
      </c>
      <c r="G427" s="19">
        <v>0</v>
      </c>
      <c r="H427" s="19">
        <v>1</v>
      </c>
      <c r="I427" s="17">
        <v>8.421</v>
      </c>
      <c r="J427" s="17">
        <v>37.745</v>
      </c>
      <c r="K427" s="20">
        <v>4</v>
      </c>
      <c r="L427" s="20">
        <v>0</v>
      </c>
      <c r="M427" s="20">
        <v>-1</v>
      </c>
      <c r="N427" s="20">
        <v>1</v>
      </c>
      <c r="O427" s="20">
        <v>0</v>
      </c>
      <c r="P427" s="20">
        <v>2.356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980028</v>
      </c>
      <c r="B428" s="19" t="s">
        <v>496</v>
      </c>
      <c r="C428" s="19">
        <v>10827.228</v>
      </c>
      <c r="D428" s="19">
        <v>12334.998</v>
      </c>
      <c r="E428" s="19">
        <v>0</v>
      </c>
      <c r="F428" s="19">
        <v>0</v>
      </c>
      <c r="G428" s="19">
        <v>0</v>
      </c>
      <c r="H428" s="19">
        <v>1</v>
      </c>
      <c r="I428" s="17">
        <v>0.889</v>
      </c>
      <c r="J428" s="17">
        <v>13.004</v>
      </c>
      <c r="K428" s="20">
        <v>4</v>
      </c>
      <c r="L428" s="20">
        <v>0</v>
      </c>
      <c r="M428" s="20">
        <v>0</v>
      </c>
      <c r="N428" s="20">
        <v>0</v>
      </c>
      <c r="O428" s="20">
        <v>0</v>
      </c>
      <c r="P428" s="20">
        <v>1.395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980030</v>
      </c>
      <c r="B429" s="19" t="s">
        <v>497</v>
      </c>
      <c r="C429" s="19">
        <v>5214.398</v>
      </c>
      <c r="D429" s="19">
        <v>7116.102</v>
      </c>
      <c r="E429" s="19">
        <v>0</v>
      </c>
      <c r="F429" s="19">
        <v>0</v>
      </c>
      <c r="G429" s="19">
        <v>0</v>
      </c>
      <c r="H429" s="19">
        <v>1</v>
      </c>
      <c r="I429" s="17">
        <v>7.901</v>
      </c>
      <c r="J429" s="17">
        <v>32.513</v>
      </c>
      <c r="K429" s="20">
        <v>4</v>
      </c>
      <c r="L429" s="20">
        <v>0</v>
      </c>
      <c r="M429" s="20">
        <v>0</v>
      </c>
      <c r="N429" s="20">
        <v>0</v>
      </c>
      <c r="O429" s="20">
        <v>0</v>
      </c>
      <c r="P429" s="20">
        <v>5.647</v>
      </c>
      <c r="Q429" s="20">
        <v>0</v>
      </c>
      <c r="R429" s="20">
        <v>1</v>
      </c>
      <c r="S429" s="21"/>
      <c r="T429" s="21"/>
      <c r="U429" s="21"/>
      <c r="V429" s="21"/>
      <c r="W429" s="21"/>
    </row>
    <row r="430" ht="16.5" spans="1:23">
      <c r="A430" s="19">
        <v>980032</v>
      </c>
      <c r="B430" s="19" t="s">
        <v>498</v>
      </c>
      <c r="C430" s="19">
        <v>10021.893</v>
      </c>
      <c r="D430" s="19">
        <v>13965.087</v>
      </c>
      <c r="E430" s="19">
        <v>0</v>
      </c>
      <c r="F430" s="19">
        <v>0</v>
      </c>
      <c r="G430" s="19">
        <v>0</v>
      </c>
      <c r="H430" s="19">
        <v>1</v>
      </c>
      <c r="I430" s="17">
        <v>10.15</v>
      </c>
      <c r="J430" s="17">
        <v>35.52</v>
      </c>
      <c r="K430" s="20">
        <v>3</v>
      </c>
      <c r="L430" s="20">
        <v>0</v>
      </c>
      <c r="M430" s="20">
        <v>1</v>
      </c>
      <c r="N430" s="20">
        <v>-1</v>
      </c>
      <c r="O430" s="20">
        <v>0</v>
      </c>
      <c r="P430" s="20">
        <v>-8.954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980035</v>
      </c>
      <c r="B431" s="19" t="s">
        <v>499</v>
      </c>
      <c r="C431" s="19">
        <v>1693.207</v>
      </c>
      <c r="D431" s="19">
        <v>2002.551</v>
      </c>
      <c r="E431" s="19">
        <v>0</v>
      </c>
      <c r="F431" s="19">
        <v>0</v>
      </c>
      <c r="G431" s="19">
        <v>0</v>
      </c>
      <c r="H431" s="19">
        <v>1</v>
      </c>
      <c r="I431" s="17">
        <v>2.628</v>
      </c>
      <c r="J431" s="17">
        <v>17.669</v>
      </c>
      <c r="K431" s="20">
        <v>3</v>
      </c>
      <c r="L431" s="20">
        <v>0</v>
      </c>
      <c r="M431" s="20">
        <v>0</v>
      </c>
      <c r="N431" s="20">
        <v>0</v>
      </c>
      <c r="O431" s="20">
        <v>0</v>
      </c>
      <c r="P431" s="20">
        <v>5.269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980068</v>
      </c>
      <c r="B432" s="19" t="s">
        <v>500</v>
      </c>
      <c r="C432" s="19">
        <v>3066.975</v>
      </c>
      <c r="D432" s="19">
        <v>3525.19</v>
      </c>
      <c r="E432" s="19">
        <v>0</v>
      </c>
      <c r="F432" s="19">
        <v>0</v>
      </c>
      <c r="G432" s="19">
        <v>0</v>
      </c>
      <c r="H432" s="19">
        <v>1</v>
      </c>
      <c r="I432" s="17">
        <v>2.625</v>
      </c>
      <c r="J432" s="17">
        <v>15.282</v>
      </c>
      <c r="K432" s="20">
        <v>4</v>
      </c>
      <c r="L432" s="20">
        <v>1</v>
      </c>
      <c r="M432" s="20">
        <v>0</v>
      </c>
      <c r="N432" s="20">
        <v>0</v>
      </c>
      <c r="O432" s="20">
        <v>0</v>
      </c>
      <c r="P432" s="20">
        <v>34.489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980092</v>
      </c>
      <c r="B433" s="19" t="s">
        <v>501</v>
      </c>
      <c r="C433" s="19">
        <v>4547.915</v>
      </c>
      <c r="D433" s="19">
        <v>5086.637</v>
      </c>
      <c r="E433" s="19">
        <v>0</v>
      </c>
      <c r="F433" s="19">
        <v>0</v>
      </c>
      <c r="G433" s="19">
        <v>0</v>
      </c>
      <c r="H433" s="19">
        <v>1</v>
      </c>
      <c r="I433" s="17">
        <v>3.096</v>
      </c>
      <c r="J433" s="17">
        <v>13.359</v>
      </c>
      <c r="K433" s="20">
        <v>4</v>
      </c>
      <c r="L433" s="20">
        <v>1</v>
      </c>
      <c r="M433" s="20">
        <v>0</v>
      </c>
      <c r="N433" s="20">
        <v>0</v>
      </c>
      <c r="O433" s="20">
        <v>0</v>
      </c>
      <c r="P433" s="20">
        <v>-22.333</v>
      </c>
      <c r="Q433" s="20">
        <v>0</v>
      </c>
      <c r="R433" s="20">
        <v>-1</v>
      </c>
      <c r="S433" s="21"/>
      <c r="T433" s="21"/>
      <c r="U433" s="21"/>
      <c r="V433" s="21"/>
      <c r="W433" s="21"/>
    </row>
    <row r="434" ht="16.5" spans="1:23">
      <c r="A434" s="19">
        <v>988006</v>
      </c>
      <c r="B434" s="19" t="s">
        <v>502</v>
      </c>
      <c r="C434" s="19">
        <v>2017.28</v>
      </c>
      <c r="D434" s="19">
        <v>2840.684</v>
      </c>
      <c r="E434" s="19">
        <v>0</v>
      </c>
      <c r="F434" s="19">
        <v>0</v>
      </c>
      <c r="G434" s="19">
        <v>0</v>
      </c>
      <c r="H434" s="19">
        <v>1</v>
      </c>
      <c r="I434" s="17">
        <v>8.299</v>
      </c>
      <c r="J434" s="17">
        <v>34.88</v>
      </c>
      <c r="K434" s="20">
        <v>3</v>
      </c>
      <c r="L434" s="20">
        <v>1</v>
      </c>
      <c r="M434" s="20">
        <v>0</v>
      </c>
      <c r="N434" s="20">
        <v>0</v>
      </c>
      <c r="O434" s="20">
        <v>0</v>
      </c>
      <c r="P434" s="20">
        <v>1.815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988007</v>
      </c>
      <c r="B435" s="19" t="s">
        <v>503</v>
      </c>
      <c r="C435" s="19">
        <v>2001.482</v>
      </c>
      <c r="D435" s="19">
        <v>2836.894</v>
      </c>
      <c r="E435" s="19">
        <v>0</v>
      </c>
      <c r="F435" s="19">
        <v>0</v>
      </c>
      <c r="G435" s="19">
        <v>0</v>
      </c>
      <c r="H435" s="19">
        <v>1</v>
      </c>
      <c r="I435" s="17">
        <v>8.636</v>
      </c>
      <c r="J435" s="17">
        <v>35.541</v>
      </c>
      <c r="K435" s="20">
        <v>4</v>
      </c>
      <c r="L435" s="20">
        <v>0</v>
      </c>
      <c r="M435" s="20">
        <v>0</v>
      </c>
      <c r="N435" s="20">
        <v>0</v>
      </c>
      <c r="O435" s="20">
        <v>0</v>
      </c>
      <c r="P435" s="20">
        <v>3.957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988106</v>
      </c>
      <c r="B436" s="19" t="s">
        <v>504</v>
      </c>
      <c r="C436" s="19">
        <v>2229.633</v>
      </c>
      <c r="D436" s="19">
        <v>3144.745</v>
      </c>
      <c r="E436" s="19">
        <v>0</v>
      </c>
      <c r="F436" s="19">
        <v>0</v>
      </c>
      <c r="G436" s="19">
        <v>0</v>
      </c>
      <c r="H436" s="19">
        <v>1</v>
      </c>
      <c r="I436" s="17">
        <v>8.381</v>
      </c>
      <c r="J436" s="17">
        <v>35.042</v>
      </c>
      <c r="K436" s="20">
        <v>4</v>
      </c>
      <c r="L436" s="20">
        <v>0</v>
      </c>
      <c r="M436" s="20">
        <v>0</v>
      </c>
      <c r="N436" s="20">
        <v>0</v>
      </c>
      <c r="O436" s="20">
        <v>0</v>
      </c>
      <c r="P436" s="20">
        <v>5.833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988107</v>
      </c>
      <c r="B437" s="19" t="s">
        <v>505</v>
      </c>
      <c r="C437" s="19">
        <v>2212.163</v>
      </c>
      <c r="D437" s="19">
        <v>3140.544</v>
      </c>
      <c r="E437" s="19">
        <v>0</v>
      </c>
      <c r="F437" s="19">
        <v>0</v>
      </c>
      <c r="G437" s="19">
        <v>0</v>
      </c>
      <c r="H437" s="19">
        <v>1</v>
      </c>
      <c r="I437" s="17">
        <v>8.717</v>
      </c>
      <c r="J437" s="17">
        <v>35.701</v>
      </c>
      <c r="K437" s="20">
        <v>4</v>
      </c>
      <c r="L437" s="20">
        <v>0</v>
      </c>
      <c r="M437" s="20">
        <v>0</v>
      </c>
      <c r="N437" s="20">
        <v>1</v>
      </c>
      <c r="O437" s="20">
        <v>0</v>
      </c>
      <c r="P437" s="20">
        <v>5.964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988201</v>
      </c>
      <c r="B438" s="19" t="s">
        <v>506</v>
      </c>
      <c r="C438" s="19">
        <v>1594.732</v>
      </c>
      <c r="D438" s="19">
        <v>1871.868</v>
      </c>
      <c r="E438" s="19">
        <v>0</v>
      </c>
      <c r="F438" s="19">
        <v>0</v>
      </c>
      <c r="G438" s="19">
        <v>0</v>
      </c>
      <c r="H438" s="19">
        <v>1</v>
      </c>
      <c r="I438" s="17">
        <v>2.869</v>
      </c>
      <c r="J438" s="17">
        <v>17.25</v>
      </c>
      <c r="K438" s="20">
        <v>4</v>
      </c>
      <c r="L438" s="20">
        <v>0</v>
      </c>
      <c r="M438" s="20">
        <v>0</v>
      </c>
      <c r="N438" s="20">
        <v>0</v>
      </c>
      <c r="O438" s="20">
        <v>0</v>
      </c>
      <c r="P438" s="20">
        <v>9.795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22">
        <v>399481</v>
      </c>
      <c r="B439" s="22" t="s">
        <v>126</v>
      </c>
      <c r="C439" s="22">
        <v>127.896</v>
      </c>
      <c r="D439" s="22">
        <v>128.066</v>
      </c>
      <c r="E439" s="22">
        <v>0</v>
      </c>
      <c r="F439" s="22">
        <v>0</v>
      </c>
      <c r="G439" s="22">
        <v>1</v>
      </c>
      <c r="H439" s="17">
        <v>0</v>
      </c>
      <c r="I439" s="17">
        <v>0</v>
      </c>
      <c r="J439" s="17">
        <v>0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3.337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0" t="s">
        <v>507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2" t="s">
        <v>70</v>
      </c>
      <c r="L2" s="12" t="s">
        <v>71</v>
      </c>
      <c r="M2" s="12" t="s">
        <v>72</v>
      </c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</row>
    <row r="3" ht="20.25" spans="1:18">
      <c r="A3" s="5" t="s">
        <v>508</v>
      </c>
      <c r="B3" s="5" t="s">
        <v>509</v>
      </c>
      <c r="C3" s="5">
        <v>3104.449</v>
      </c>
      <c r="D3" s="5">
        <v>3831.306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0.943</v>
      </c>
      <c r="K3" s="13">
        <v>2</v>
      </c>
      <c r="L3" s="13">
        <v>2</v>
      </c>
      <c r="M3" s="13">
        <v>0</v>
      </c>
      <c r="N3" s="13">
        <v>1</v>
      </c>
      <c r="O3" s="13">
        <v>0</v>
      </c>
      <c r="P3" s="13">
        <v>13.336</v>
      </c>
      <c r="Q3" s="13">
        <v>0</v>
      </c>
      <c r="R3" s="13">
        <v>0</v>
      </c>
    </row>
    <row r="4" ht="20.25" spans="1:18">
      <c r="A4" s="5" t="s">
        <v>510</v>
      </c>
      <c r="B4" s="5" t="s">
        <v>511</v>
      </c>
      <c r="C4" s="5">
        <v>2935.766</v>
      </c>
      <c r="D4" s="5">
        <v>3187.952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1.252</v>
      </c>
      <c r="K4" s="13">
        <v>0</v>
      </c>
      <c r="L4" s="13">
        <v>1</v>
      </c>
      <c r="M4" s="13">
        <v>0</v>
      </c>
      <c r="N4" s="13">
        <v>0</v>
      </c>
      <c r="O4" s="13">
        <v>0</v>
      </c>
      <c r="P4" s="13">
        <v>7.746</v>
      </c>
      <c r="Q4" s="13">
        <v>0</v>
      </c>
      <c r="R4" s="13">
        <v>0</v>
      </c>
    </row>
    <row r="5" ht="20.25" spans="1:18">
      <c r="A5" s="7" t="s">
        <v>512</v>
      </c>
      <c r="B5" s="7" t="s">
        <v>513</v>
      </c>
      <c r="C5" s="7">
        <v>19474.072</v>
      </c>
      <c r="D5" s="7">
        <v>20596.58</v>
      </c>
      <c r="E5" s="7">
        <v>0</v>
      </c>
      <c r="F5" s="7">
        <v>0</v>
      </c>
      <c r="G5" s="7">
        <v>0</v>
      </c>
      <c r="H5" s="7">
        <v>1</v>
      </c>
      <c r="I5" s="6">
        <v>0.138</v>
      </c>
      <c r="J5" s="6">
        <v>5.58</v>
      </c>
      <c r="K5" s="13">
        <v>2</v>
      </c>
      <c r="L5" s="13">
        <v>2</v>
      </c>
      <c r="M5" s="13">
        <v>0</v>
      </c>
      <c r="N5" s="13">
        <v>0</v>
      </c>
      <c r="O5" s="13">
        <v>0</v>
      </c>
      <c r="P5" s="13">
        <v>-3.707</v>
      </c>
      <c r="Q5" s="13">
        <v>0</v>
      </c>
      <c r="R5" s="13">
        <v>0</v>
      </c>
    </row>
    <row r="6" ht="20.25" spans="1:18">
      <c r="A6" s="7" t="s">
        <v>514</v>
      </c>
      <c r="B6" s="7" t="s">
        <v>515</v>
      </c>
      <c r="C6" s="7">
        <v>8675.781</v>
      </c>
      <c r="D6" s="7">
        <v>10477.339</v>
      </c>
      <c r="E6" s="7">
        <v>0</v>
      </c>
      <c r="F6" s="7">
        <v>0</v>
      </c>
      <c r="G6" s="7">
        <v>0</v>
      </c>
      <c r="H6" s="7">
        <v>1</v>
      </c>
      <c r="I6" s="6">
        <v>5.448</v>
      </c>
      <c r="J6" s="6">
        <v>21.706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-30.49</v>
      </c>
      <c r="Q6" s="13">
        <v>0</v>
      </c>
      <c r="R6" s="13">
        <v>0</v>
      </c>
    </row>
    <row r="7" ht="20.25" spans="1:18">
      <c r="A7" s="7" t="s">
        <v>516</v>
      </c>
      <c r="B7" s="7" t="s">
        <v>517</v>
      </c>
      <c r="C7" s="7">
        <v>20157.324</v>
      </c>
      <c r="D7" s="7">
        <v>21118.453</v>
      </c>
      <c r="E7" s="7">
        <v>0</v>
      </c>
      <c r="F7" s="7">
        <v>0</v>
      </c>
      <c r="G7" s="7">
        <v>0</v>
      </c>
      <c r="H7" s="7">
        <v>1</v>
      </c>
      <c r="I7" s="6">
        <v>0.596</v>
      </c>
      <c r="J7" s="6">
        <v>5.12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13.23</v>
      </c>
      <c r="Q7" s="13">
        <v>0</v>
      </c>
      <c r="R7" s="13">
        <v>0</v>
      </c>
    </row>
    <row r="8" ht="20.25" spans="1:18">
      <c r="A8" s="7" t="s">
        <v>518</v>
      </c>
      <c r="B8" s="7" t="s">
        <v>519</v>
      </c>
      <c r="C8" s="7">
        <v>765.922</v>
      </c>
      <c r="D8" s="7">
        <v>864.358</v>
      </c>
      <c r="E8" s="7">
        <v>0</v>
      </c>
      <c r="F8" s="7">
        <v>0</v>
      </c>
      <c r="G8" s="7">
        <v>0</v>
      </c>
      <c r="H8" s="7">
        <v>1</v>
      </c>
      <c r="I8" s="6">
        <v>5.493</v>
      </c>
      <c r="J8" s="6">
        <v>16.256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-3.258</v>
      </c>
      <c r="Q8" s="13">
        <v>0</v>
      </c>
      <c r="R8" s="13">
        <v>0</v>
      </c>
    </row>
    <row r="9" ht="20.25" spans="1:18">
      <c r="A9" s="7" t="s">
        <v>520</v>
      </c>
      <c r="B9" s="7" t="s">
        <v>521</v>
      </c>
      <c r="C9" s="7">
        <v>77682.117</v>
      </c>
      <c r="D9" s="7">
        <v>83053.625</v>
      </c>
      <c r="E9" s="7">
        <v>0</v>
      </c>
      <c r="F9" s="7">
        <v>0</v>
      </c>
      <c r="G9" s="7">
        <v>0</v>
      </c>
      <c r="H9" s="7">
        <v>1</v>
      </c>
      <c r="I9" s="6">
        <v>5.395</v>
      </c>
      <c r="J9" s="6">
        <v>11.514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98.003</v>
      </c>
      <c r="Q9" s="13">
        <v>0</v>
      </c>
      <c r="R9" s="13">
        <v>0</v>
      </c>
    </row>
    <row r="10" ht="20.25" spans="1:18">
      <c r="A10" s="7" t="s">
        <v>522</v>
      </c>
      <c r="B10" s="7" t="s">
        <v>523</v>
      </c>
      <c r="C10" s="7">
        <v>16620.576</v>
      </c>
      <c r="D10" s="7">
        <v>17348.928</v>
      </c>
      <c r="E10" s="7">
        <v>0</v>
      </c>
      <c r="F10" s="7">
        <v>0</v>
      </c>
      <c r="G10" s="7">
        <v>0</v>
      </c>
      <c r="H10" s="7">
        <v>1</v>
      </c>
      <c r="I10" s="6">
        <v>0.721</v>
      </c>
      <c r="J10" s="6">
        <v>4.889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-9.448</v>
      </c>
      <c r="Q10" s="13">
        <v>0</v>
      </c>
      <c r="R10" s="13">
        <v>0</v>
      </c>
    </row>
    <row r="11" ht="20.25" spans="1:18">
      <c r="A11" s="7" t="s">
        <v>524</v>
      </c>
      <c r="B11" s="7" t="s">
        <v>525</v>
      </c>
      <c r="C11" s="7">
        <v>259825.453</v>
      </c>
      <c r="D11" s="7">
        <v>281919.313</v>
      </c>
      <c r="E11" s="7">
        <v>0</v>
      </c>
      <c r="F11" s="7">
        <v>0</v>
      </c>
      <c r="G11" s="7">
        <v>0</v>
      </c>
      <c r="H11" s="7">
        <v>1</v>
      </c>
      <c r="I11" s="6">
        <v>0.911</v>
      </c>
      <c r="J11" s="6">
        <v>8.676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29.898</v>
      </c>
      <c r="Q11" s="13">
        <v>0</v>
      </c>
      <c r="R11" s="13">
        <v>0</v>
      </c>
    </row>
    <row r="12" ht="20.25" spans="1:18">
      <c r="A12" s="7" t="s">
        <v>526</v>
      </c>
      <c r="B12" s="7" t="s">
        <v>527</v>
      </c>
      <c r="C12" s="7">
        <v>7619.89</v>
      </c>
      <c r="D12" s="7">
        <v>8566.89</v>
      </c>
      <c r="E12" s="7">
        <v>0</v>
      </c>
      <c r="F12" s="7">
        <v>0</v>
      </c>
      <c r="G12" s="7">
        <v>0</v>
      </c>
      <c r="H12" s="7">
        <v>1</v>
      </c>
      <c r="I12" s="6">
        <v>4.131</v>
      </c>
      <c r="J12" s="6">
        <v>14.728</v>
      </c>
      <c r="K12" s="13">
        <v>4</v>
      </c>
      <c r="L12" s="13">
        <v>0</v>
      </c>
      <c r="M12" s="13">
        <v>-1</v>
      </c>
      <c r="N12" s="13">
        <v>1</v>
      </c>
      <c r="O12" s="13">
        <v>0</v>
      </c>
      <c r="P12" s="13">
        <v>19.342</v>
      </c>
      <c r="Q12" s="13">
        <v>0</v>
      </c>
      <c r="R12" s="13">
        <v>0</v>
      </c>
    </row>
    <row r="13" ht="20.25" spans="1:18">
      <c r="A13" s="7" t="s">
        <v>528</v>
      </c>
      <c r="B13" s="7" t="s">
        <v>529</v>
      </c>
      <c r="C13" s="7">
        <v>5526.273</v>
      </c>
      <c r="D13" s="7">
        <v>6924.243</v>
      </c>
      <c r="E13" s="7">
        <v>0</v>
      </c>
      <c r="F13" s="7">
        <v>0</v>
      </c>
      <c r="G13" s="7">
        <v>0</v>
      </c>
      <c r="H13" s="7">
        <v>1</v>
      </c>
      <c r="I13" s="9">
        <v>4.551</v>
      </c>
      <c r="J13" s="9">
        <v>23.822</v>
      </c>
      <c r="K13" s="13">
        <v>3</v>
      </c>
      <c r="L13" s="13">
        <v>1</v>
      </c>
      <c r="M13" s="13">
        <v>0</v>
      </c>
      <c r="N13" s="13">
        <v>0</v>
      </c>
      <c r="O13" s="13">
        <v>0</v>
      </c>
      <c r="P13" s="13">
        <v>18.413</v>
      </c>
      <c r="Q13" s="13">
        <v>0</v>
      </c>
      <c r="R13" s="13">
        <v>0</v>
      </c>
    </row>
    <row r="14" ht="20.25" spans="1:18">
      <c r="A14" s="7" t="s">
        <v>530</v>
      </c>
      <c r="B14" s="7" t="s">
        <v>531</v>
      </c>
      <c r="C14" s="7">
        <v>3821.438</v>
      </c>
      <c r="D14" s="7">
        <v>4475.146</v>
      </c>
      <c r="E14" s="7">
        <v>0</v>
      </c>
      <c r="F14" s="7">
        <v>0</v>
      </c>
      <c r="G14" s="7">
        <v>0</v>
      </c>
      <c r="H14" s="7">
        <v>1</v>
      </c>
      <c r="I14" s="9">
        <v>4.467</v>
      </c>
      <c r="J14" s="9">
        <v>18.422</v>
      </c>
      <c r="K14" s="13">
        <v>4</v>
      </c>
      <c r="L14" s="13">
        <v>0</v>
      </c>
      <c r="M14" s="13">
        <v>0</v>
      </c>
      <c r="N14" s="13">
        <v>1</v>
      </c>
      <c r="O14" s="13">
        <v>0</v>
      </c>
      <c r="P14" s="13">
        <v>6.394</v>
      </c>
      <c r="Q14" s="13">
        <v>0</v>
      </c>
      <c r="R14" s="13">
        <v>0</v>
      </c>
    </row>
    <row r="15" ht="20.25" spans="1:18">
      <c r="A15" s="7" t="s">
        <v>532</v>
      </c>
      <c r="B15" s="7" t="s">
        <v>533</v>
      </c>
      <c r="C15" s="7">
        <v>2668.816</v>
      </c>
      <c r="D15" s="7">
        <v>2975.436</v>
      </c>
      <c r="E15" s="7">
        <v>0</v>
      </c>
      <c r="F15" s="7">
        <v>0</v>
      </c>
      <c r="G15" s="7">
        <v>0</v>
      </c>
      <c r="H15" s="7">
        <v>1</v>
      </c>
      <c r="I15" s="9">
        <v>2.979</v>
      </c>
      <c r="J15" s="9">
        <v>12.977</v>
      </c>
      <c r="K15" s="13">
        <v>4</v>
      </c>
      <c r="L15" s="13">
        <v>1</v>
      </c>
      <c r="M15" s="13">
        <v>-1</v>
      </c>
      <c r="N15" s="13">
        <v>1</v>
      </c>
      <c r="O15" s="13">
        <v>0</v>
      </c>
      <c r="P15" s="13">
        <v>1.081</v>
      </c>
      <c r="Q15" s="13">
        <v>0</v>
      </c>
      <c r="R15" s="13">
        <v>0</v>
      </c>
    </row>
    <row r="16" ht="20.25" spans="1:18">
      <c r="A16" s="7" t="s">
        <v>534</v>
      </c>
      <c r="B16" s="7" t="s">
        <v>535</v>
      </c>
      <c r="C16" s="7">
        <v>5818.539</v>
      </c>
      <c r="D16" s="7">
        <v>7218.596</v>
      </c>
      <c r="E16" s="7">
        <v>0</v>
      </c>
      <c r="F16" s="7">
        <v>0</v>
      </c>
      <c r="G16" s="7">
        <v>0</v>
      </c>
      <c r="H16" s="7">
        <v>1</v>
      </c>
      <c r="I16" s="9">
        <v>1.42</v>
      </c>
      <c r="J16" s="9">
        <v>20.54</v>
      </c>
      <c r="K16" s="13">
        <v>4</v>
      </c>
      <c r="L16" s="13">
        <v>1</v>
      </c>
      <c r="M16" s="13">
        <v>0</v>
      </c>
      <c r="N16" s="13">
        <v>0</v>
      </c>
      <c r="O16" s="13">
        <v>0</v>
      </c>
      <c r="P16" s="13">
        <v>6.208</v>
      </c>
      <c r="Q16" s="13">
        <v>0</v>
      </c>
      <c r="R16" s="13">
        <v>0</v>
      </c>
    </row>
    <row r="17" ht="20.25" spans="1:18">
      <c r="A17" s="7" t="s">
        <v>536</v>
      </c>
      <c r="B17" s="7" t="s">
        <v>537</v>
      </c>
      <c r="C17" s="7">
        <v>68147.289</v>
      </c>
      <c r="D17" s="7">
        <v>73645.008</v>
      </c>
      <c r="E17" s="7">
        <v>0</v>
      </c>
      <c r="F17" s="7">
        <v>0</v>
      </c>
      <c r="G17" s="7">
        <v>0</v>
      </c>
      <c r="H17" s="7">
        <v>1</v>
      </c>
      <c r="I17" s="9">
        <v>5.861</v>
      </c>
      <c r="J17" s="9">
        <v>12.889</v>
      </c>
      <c r="K17" s="13">
        <v>4</v>
      </c>
      <c r="L17" s="13">
        <v>2</v>
      </c>
      <c r="M17" s="13">
        <v>-1</v>
      </c>
      <c r="N17" s="13">
        <v>1</v>
      </c>
      <c r="O17" s="13">
        <v>0</v>
      </c>
      <c r="P17" s="13">
        <v>60.011</v>
      </c>
      <c r="Q17" s="13">
        <v>0</v>
      </c>
      <c r="R17" s="13">
        <v>0</v>
      </c>
    </row>
    <row r="18" ht="20.25" spans="1:18">
      <c r="A18" s="8" t="s">
        <v>538</v>
      </c>
      <c r="B18" s="8" t="s">
        <v>539</v>
      </c>
      <c r="C18" s="8">
        <v>2852.734</v>
      </c>
      <c r="D18" s="8">
        <v>3598.971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4.432</v>
      </c>
      <c r="Q18" s="13">
        <v>0</v>
      </c>
      <c r="R18" s="13">
        <v>0</v>
      </c>
    </row>
    <row r="19" ht="20.25" spans="1:18">
      <c r="A19" s="8" t="s">
        <v>540</v>
      </c>
      <c r="B19" s="8" t="s">
        <v>541</v>
      </c>
      <c r="C19" s="8">
        <v>5776.527</v>
      </c>
      <c r="D19" s="8">
        <v>6426.564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4.466</v>
      </c>
      <c r="Q19" s="13">
        <v>0</v>
      </c>
      <c r="R19" s="13">
        <v>0</v>
      </c>
    </row>
    <row r="20" ht="20.25" spans="1:18">
      <c r="A20" s="8" t="s">
        <v>542</v>
      </c>
      <c r="B20" s="8" t="s">
        <v>543</v>
      </c>
      <c r="C20" s="8">
        <v>2159.372</v>
      </c>
      <c r="D20" s="8">
        <v>2323.75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-0.932</v>
      </c>
      <c r="Q20" s="13">
        <v>0</v>
      </c>
      <c r="R20" s="13">
        <v>-1</v>
      </c>
    </row>
    <row r="21" ht="20.25" spans="1:18">
      <c r="A21" s="8" t="s">
        <v>544</v>
      </c>
      <c r="B21" s="8" t="s">
        <v>545</v>
      </c>
      <c r="C21" s="8">
        <v>2472.707</v>
      </c>
      <c r="D21" s="8">
        <v>2689.692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-1.717</v>
      </c>
      <c r="Q21" s="13">
        <v>0</v>
      </c>
      <c r="R21" s="13">
        <v>0</v>
      </c>
    </row>
    <row r="22" ht="20.25" spans="1:18">
      <c r="A22" s="8" t="s">
        <v>546</v>
      </c>
      <c r="B22" s="8" t="s">
        <v>547</v>
      </c>
      <c r="C22" s="8">
        <v>6831.203</v>
      </c>
      <c r="D22" s="8">
        <v>7664.702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4.378</v>
      </c>
      <c r="Q22" s="13">
        <v>0</v>
      </c>
      <c r="R22" s="13">
        <v>0</v>
      </c>
    </row>
    <row r="23" ht="20.25" spans="1:18">
      <c r="A23" s="8" t="s">
        <v>548</v>
      </c>
      <c r="B23" s="8" t="s">
        <v>549</v>
      </c>
      <c r="C23" s="8">
        <v>4196.021</v>
      </c>
      <c r="D23" s="8">
        <v>4617.801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4.005</v>
      </c>
      <c r="Q23" s="13">
        <v>0</v>
      </c>
      <c r="R23" s="13">
        <v>1</v>
      </c>
    </row>
    <row r="24" ht="20.25" spans="1:18">
      <c r="A24" s="8" t="s">
        <v>550</v>
      </c>
      <c r="B24" s="8" t="s">
        <v>551</v>
      </c>
      <c r="C24" s="8">
        <v>7049.204</v>
      </c>
      <c r="D24" s="8">
        <v>7536.779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1</v>
      </c>
      <c r="O24" s="13">
        <v>0</v>
      </c>
      <c r="P24" s="13">
        <v>7.138</v>
      </c>
      <c r="Q24" s="13">
        <v>0</v>
      </c>
      <c r="R24" s="13">
        <v>0</v>
      </c>
    </row>
    <row r="25" ht="20.25" spans="1:18">
      <c r="A25" s="8" t="s">
        <v>552</v>
      </c>
      <c r="B25" s="8" t="s">
        <v>553</v>
      </c>
      <c r="C25" s="8">
        <v>796.515</v>
      </c>
      <c r="D25" s="8">
        <v>902.559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-5.251</v>
      </c>
      <c r="Q25" s="13">
        <v>0</v>
      </c>
      <c r="R25" s="13">
        <v>0</v>
      </c>
    </row>
    <row r="26" ht="20.25" spans="1:18">
      <c r="A26" s="8" t="s">
        <v>554</v>
      </c>
      <c r="B26" s="8" t="s">
        <v>555</v>
      </c>
      <c r="C26" s="8">
        <v>13552.89</v>
      </c>
      <c r="D26" s="8">
        <v>16084.033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20.083</v>
      </c>
      <c r="Q26" s="13">
        <v>0</v>
      </c>
      <c r="R26" s="13">
        <v>1</v>
      </c>
    </row>
    <row r="27" ht="20.25" spans="1:18">
      <c r="A27" s="8" t="s">
        <v>556</v>
      </c>
      <c r="B27" s="8" t="s">
        <v>557</v>
      </c>
      <c r="C27" s="8">
        <v>6814.663</v>
      </c>
      <c r="D27" s="8">
        <v>7294.975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5.584</v>
      </c>
      <c r="Q27" s="13">
        <v>0</v>
      </c>
      <c r="R27" s="13">
        <v>1</v>
      </c>
    </row>
    <row r="28" ht="20.25" spans="1:18">
      <c r="A28" s="8" t="s">
        <v>558</v>
      </c>
      <c r="B28" s="8" t="s">
        <v>559</v>
      </c>
      <c r="C28" s="8">
        <v>4798.316</v>
      </c>
      <c r="D28" s="8">
        <v>5521.042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0</v>
      </c>
      <c r="N28" s="13">
        <v>1</v>
      </c>
      <c r="O28" s="13">
        <v>0</v>
      </c>
      <c r="P28" s="13">
        <v>5.289</v>
      </c>
      <c r="Q28" s="13">
        <v>0</v>
      </c>
      <c r="R28" s="13">
        <v>0</v>
      </c>
    </row>
    <row r="29" ht="20.25" spans="1:18">
      <c r="A29" s="8" t="s">
        <v>560</v>
      </c>
      <c r="B29" s="8" t="s">
        <v>561</v>
      </c>
      <c r="C29" s="8">
        <v>1108.486</v>
      </c>
      <c r="D29" s="8">
        <v>1558.228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3.981</v>
      </c>
      <c r="Q29" s="13">
        <v>0</v>
      </c>
      <c r="R29" s="13">
        <v>0</v>
      </c>
    </row>
    <row r="30" ht="20.25" spans="1:18">
      <c r="A30" s="8" t="s">
        <v>562</v>
      </c>
      <c r="B30" s="8" t="s">
        <v>563</v>
      </c>
      <c r="C30" s="8">
        <v>2627.982</v>
      </c>
      <c r="D30" s="8">
        <v>3237.309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2</v>
      </c>
      <c r="L30" s="13">
        <v>0</v>
      </c>
      <c r="M30" s="13">
        <v>1</v>
      </c>
      <c r="N30" s="13">
        <v>-1</v>
      </c>
      <c r="O30" s="13">
        <v>0</v>
      </c>
      <c r="P30" s="13">
        <v>7.748</v>
      </c>
      <c r="Q30" s="13">
        <v>0</v>
      </c>
      <c r="R30" s="13">
        <v>0</v>
      </c>
    </row>
    <row r="31" ht="20.25" spans="1:18">
      <c r="A31" s="8" t="s">
        <v>564</v>
      </c>
      <c r="B31" s="8" t="s">
        <v>565</v>
      </c>
      <c r="C31" s="8">
        <v>2302.438</v>
      </c>
      <c r="D31" s="8">
        <v>2645.163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1</v>
      </c>
      <c r="M31" s="13">
        <v>0</v>
      </c>
      <c r="N31" s="13">
        <v>0</v>
      </c>
      <c r="O31" s="13">
        <v>0</v>
      </c>
      <c r="P31" s="13">
        <v>0.035</v>
      </c>
      <c r="Q31" s="13">
        <v>0</v>
      </c>
      <c r="R31" s="13">
        <v>0</v>
      </c>
    </row>
    <row r="32" ht="20.25" spans="1:18">
      <c r="A32" s="8" t="s">
        <v>566</v>
      </c>
      <c r="B32" s="8" t="s">
        <v>567</v>
      </c>
      <c r="C32" s="8">
        <v>7825.909</v>
      </c>
      <c r="D32" s="8">
        <v>8313.632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2.571</v>
      </c>
      <c r="Q32" s="13">
        <v>0</v>
      </c>
      <c r="R32" s="13">
        <v>0</v>
      </c>
    </row>
    <row r="33" ht="20.25" spans="1:18">
      <c r="A33" s="8" t="s">
        <v>568</v>
      </c>
      <c r="B33" s="8" t="s">
        <v>569</v>
      </c>
      <c r="C33" s="8">
        <v>6281.618</v>
      </c>
      <c r="D33" s="8">
        <v>6692.618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7.284</v>
      </c>
      <c r="Q33" s="13">
        <v>0</v>
      </c>
      <c r="R33" s="13">
        <v>1</v>
      </c>
    </row>
    <row r="34" ht="20.25" spans="1:18">
      <c r="A34" s="8" t="s">
        <v>570</v>
      </c>
      <c r="B34" s="8" t="s">
        <v>571</v>
      </c>
      <c r="C34" s="8">
        <v>2544.073</v>
      </c>
      <c r="D34" s="8">
        <v>3003.527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4</v>
      </c>
      <c r="L34" s="13">
        <v>0</v>
      </c>
      <c r="M34" s="13">
        <v>0</v>
      </c>
      <c r="N34" s="13">
        <v>1</v>
      </c>
      <c r="O34" s="13">
        <v>0</v>
      </c>
      <c r="P34" s="13">
        <v>3.728</v>
      </c>
      <c r="Q34" s="13">
        <v>0</v>
      </c>
      <c r="R34" s="13">
        <v>0</v>
      </c>
    </row>
    <row r="35" ht="20.25" spans="1:18">
      <c r="A35" s="8" t="s">
        <v>572</v>
      </c>
      <c r="B35" s="8" t="s">
        <v>573</v>
      </c>
      <c r="C35" s="8">
        <v>2402.086</v>
      </c>
      <c r="D35" s="8">
        <v>2735.709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7.685</v>
      </c>
      <c r="Q35" s="13">
        <v>0</v>
      </c>
      <c r="R35" s="13">
        <v>0</v>
      </c>
    </row>
    <row r="36" ht="20.25" spans="1:18">
      <c r="A36" s="8" t="s">
        <v>574</v>
      </c>
      <c r="B36" s="8" t="s">
        <v>575</v>
      </c>
      <c r="C36" s="8">
        <v>5475.089</v>
      </c>
      <c r="D36" s="8">
        <v>5800.338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1</v>
      </c>
      <c r="L36" s="13">
        <v>1</v>
      </c>
      <c r="M36" s="13">
        <v>-1</v>
      </c>
      <c r="N36" s="13">
        <v>1</v>
      </c>
      <c r="O36" s="13">
        <v>0</v>
      </c>
      <c r="P36" s="13">
        <v>2.61</v>
      </c>
      <c r="Q36" s="13">
        <v>0</v>
      </c>
      <c r="R36" s="13">
        <v>0</v>
      </c>
    </row>
    <row r="37" ht="20.25" spans="1:18">
      <c r="A37" s="8" t="s">
        <v>576</v>
      </c>
      <c r="B37" s="8" t="s">
        <v>577</v>
      </c>
      <c r="C37" s="8">
        <v>1646.378</v>
      </c>
      <c r="D37" s="8">
        <v>1850.67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1</v>
      </c>
      <c r="L37" s="13">
        <v>2</v>
      </c>
      <c r="M37" s="13">
        <v>0</v>
      </c>
      <c r="N37" s="13">
        <v>1</v>
      </c>
      <c r="O37" s="13">
        <v>0</v>
      </c>
      <c r="P37" s="13">
        <v>0.739</v>
      </c>
      <c r="Q37" s="13">
        <v>0</v>
      </c>
      <c r="R37" s="13">
        <v>0</v>
      </c>
    </row>
    <row r="38" ht="20.25" spans="1:18">
      <c r="A38" s="8" t="s">
        <v>578</v>
      </c>
      <c r="B38" s="8" t="s">
        <v>579</v>
      </c>
      <c r="C38" s="8">
        <v>967.581</v>
      </c>
      <c r="D38" s="8">
        <v>1188.864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4</v>
      </c>
      <c r="L38" s="13">
        <v>0</v>
      </c>
      <c r="M38" s="13">
        <v>0</v>
      </c>
      <c r="N38" s="13">
        <v>0</v>
      </c>
      <c r="O38" s="13">
        <v>0</v>
      </c>
      <c r="P38" s="13">
        <v>3.163</v>
      </c>
      <c r="Q38" s="13">
        <v>0</v>
      </c>
      <c r="R38" s="13">
        <v>1</v>
      </c>
    </row>
    <row r="39" ht="20.25" spans="1:18">
      <c r="A39" s="8" t="s">
        <v>580</v>
      </c>
      <c r="B39" s="8" t="s">
        <v>581</v>
      </c>
      <c r="C39" s="8">
        <v>3272.461</v>
      </c>
      <c r="D39" s="8">
        <v>3835.262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0</v>
      </c>
      <c r="L39" s="13">
        <v>2</v>
      </c>
      <c r="M39" s="13">
        <v>0</v>
      </c>
      <c r="N39" s="13">
        <v>1</v>
      </c>
      <c r="O39" s="13">
        <v>0</v>
      </c>
      <c r="P39" s="13">
        <v>8.53</v>
      </c>
      <c r="Q39" s="13">
        <v>0</v>
      </c>
      <c r="R39" s="13">
        <v>0</v>
      </c>
    </row>
    <row r="40" ht="20.25" spans="1:18">
      <c r="A40" s="6" t="s">
        <v>582</v>
      </c>
      <c r="B40" s="6" t="s">
        <v>583</v>
      </c>
      <c r="C40" s="6">
        <v>10711.047</v>
      </c>
      <c r="D40" s="6">
        <v>12341.552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1.913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-26.17</v>
      </c>
      <c r="Q40" s="13">
        <v>0</v>
      </c>
      <c r="R40" s="13">
        <v>0</v>
      </c>
    </row>
    <row r="41" ht="20.25" spans="1:18">
      <c r="A41" s="6" t="s">
        <v>584</v>
      </c>
      <c r="B41" s="6" t="s">
        <v>585</v>
      </c>
      <c r="C41" s="6">
        <v>3224.813</v>
      </c>
      <c r="D41" s="6">
        <v>3550.318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1.623</v>
      </c>
      <c r="K41" s="13">
        <v>3</v>
      </c>
      <c r="L41" s="13">
        <v>2</v>
      </c>
      <c r="M41" s="13">
        <v>0</v>
      </c>
      <c r="N41" s="13">
        <v>1</v>
      </c>
      <c r="O41" s="13">
        <v>0</v>
      </c>
      <c r="P41" s="13">
        <v>-0.451</v>
      </c>
      <c r="Q41" s="13">
        <v>0</v>
      </c>
      <c r="R41" s="13">
        <v>0</v>
      </c>
    </row>
    <row r="42" ht="20.25" spans="1:18">
      <c r="A42" s="6" t="s">
        <v>586</v>
      </c>
      <c r="B42" s="6" t="s">
        <v>587</v>
      </c>
      <c r="C42" s="6">
        <v>2679.264</v>
      </c>
      <c r="D42" s="6">
        <v>3207.811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5.626</v>
      </c>
      <c r="K42" s="13">
        <v>3</v>
      </c>
      <c r="L42" s="13">
        <v>1</v>
      </c>
      <c r="M42" s="13">
        <v>-1</v>
      </c>
      <c r="N42" s="13">
        <v>1</v>
      </c>
      <c r="O42" s="13">
        <v>0</v>
      </c>
      <c r="P42" s="13">
        <v>5.664</v>
      </c>
      <c r="Q42" s="13">
        <v>0</v>
      </c>
      <c r="R42" s="13">
        <v>0</v>
      </c>
    </row>
    <row r="43" ht="20.25" spans="1:18">
      <c r="A43" s="6" t="s">
        <v>588</v>
      </c>
      <c r="B43" s="6" t="s">
        <v>589</v>
      </c>
      <c r="C43" s="6">
        <v>3114.115</v>
      </c>
      <c r="D43" s="6">
        <v>3531.675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5.804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7.299</v>
      </c>
      <c r="Q43" s="13">
        <v>0</v>
      </c>
      <c r="R43" s="13">
        <v>1</v>
      </c>
    </row>
    <row r="44" ht="20.25" spans="1:18">
      <c r="A44" s="6" t="s">
        <v>590</v>
      </c>
      <c r="B44" s="6" t="s">
        <v>591</v>
      </c>
      <c r="C44" s="6">
        <v>118546.602</v>
      </c>
      <c r="D44" s="6">
        <v>125811.633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2.125</v>
      </c>
      <c r="K44" s="13">
        <v>4</v>
      </c>
      <c r="L44" s="13">
        <v>2</v>
      </c>
      <c r="M44" s="13">
        <v>0</v>
      </c>
      <c r="N44" s="13">
        <v>1</v>
      </c>
      <c r="O44" s="13">
        <v>0</v>
      </c>
      <c r="P44" s="13">
        <v>-40.151</v>
      </c>
      <c r="Q44" s="13">
        <v>0</v>
      </c>
      <c r="R44" s="13">
        <v>0</v>
      </c>
    </row>
    <row r="45" ht="20.25" spans="1:18">
      <c r="A45" s="6" t="s">
        <v>592</v>
      </c>
      <c r="B45" s="6" t="s">
        <v>593</v>
      </c>
      <c r="C45" s="6">
        <v>3025.074</v>
      </c>
      <c r="D45" s="6">
        <v>3452.981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2.762</v>
      </c>
      <c r="K45" s="13">
        <v>0</v>
      </c>
      <c r="L45" s="13">
        <v>2</v>
      </c>
      <c r="M45" s="13">
        <v>0</v>
      </c>
      <c r="N45" s="13">
        <v>1</v>
      </c>
      <c r="O45" s="13">
        <v>0</v>
      </c>
      <c r="P45" s="13">
        <v>7.595</v>
      </c>
      <c r="Q45" s="13">
        <v>0</v>
      </c>
      <c r="R45" s="13">
        <v>1</v>
      </c>
    </row>
    <row r="46" ht="20.25" spans="1:18">
      <c r="A46" s="6" t="s">
        <v>594</v>
      </c>
      <c r="B46" s="6" t="s">
        <v>595</v>
      </c>
      <c r="C46" s="6">
        <v>14566.428</v>
      </c>
      <c r="D46" s="6">
        <v>16619.281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5.351</v>
      </c>
      <c r="K46" s="13">
        <v>1</v>
      </c>
      <c r="L46" s="13">
        <v>0</v>
      </c>
      <c r="M46" s="13">
        <v>0</v>
      </c>
      <c r="N46" s="13">
        <v>1</v>
      </c>
      <c r="O46" s="13">
        <v>0</v>
      </c>
      <c r="P46" s="13">
        <v>20.109</v>
      </c>
      <c r="Q46" s="13">
        <v>0</v>
      </c>
      <c r="R46" s="13">
        <v>0</v>
      </c>
    </row>
    <row r="47" ht="20.25" spans="1:18">
      <c r="A47" s="6" t="s">
        <v>596</v>
      </c>
      <c r="B47" s="6" t="s">
        <v>597</v>
      </c>
      <c r="C47" s="6">
        <v>5204.305</v>
      </c>
      <c r="D47" s="6">
        <v>5908.701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0.719</v>
      </c>
      <c r="K47" s="13">
        <v>1</v>
      </c>
      <c r="L47" s="13">
        <v>2</v>
      </c>
      <c r="M47" s="13">
        <v>-1</v>
      </c>
      <c r="N47" s="13">
        <v>1</v>
      </c>
      <c r="O47" s="13">
        <v>0</v>
      </c>
      <c r="P47" s="13">
        <v>2.861</v>
      </c>
      <c r="Q47" s="13">
        <v>0</v>
      </c>
      <c r="R47" s="13">
        <v>0</v>
      </c>
    </row>
    <row r="48" ht="20.25" spans="1:18">
      <c r="A48" s="6" t="s">
        <v>598</v>
      </c>
      <c r="B48" s="6" t="s">
        <v>599</v>
      </c>
      <c r="C48" s="6">
        <v>12541.009</v>
      </c>
      <c r="D48" s="6">
        <v>13372.259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1.716</v>
      </c>
      <c r="K48" s="13">
        <v>1</v>
      </c>
      <c r="L48" s="13">
        <v>2</v>
      </c>
      <c r="M48" s="13">
        <v>0</v>
      </c>
      <c r="N48" s="13">
        <v>1</v>
      </c>
      <c r="O48" s="13">
        <v>0</v>
      </c>
      <c r="P48" s="13">
        <v>2.179</v>
      </c>
      <c r="Q48" s="13">
        <v>0</v>
      </c>
      <c r="R48" s="13">
        <v>0</v>
      </c>
    </row>
    <row r="49" ht="20.25" spans="1:18">
      <c r="A49" s="6" t="s">
        <v>600</v>
      </c>
      <c r="B49" s="6" t="s">
        <v>601</v>
      </c>
      <c r="C49" s="6">
        <v>3152.945</v>
      </c>
      <c r="D49" s="6">
        <v>3685.945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5.402</v>
      </c>
      <c r="K49" s="13">
        <v>2</v>
      </c>
      <c r="L49" s="13">
        <v>1</v>
      </c>
      <c r="M49" s="13">
        <v>0</v>
      </c>
      <c r="N49" s="13">
        <v>0</v>
      </c>
      <c r="O49" s="13">
        <v>0</v>
      </c>
      <c r="P49" s="13">
        <v>-4.394</v>
      </c>
      <c r="Q49" s="13">
        <v>0</v>
      </c>
      <c r="R49" s="13">
        <v>0</v>
      </c>
    </row>
    <row r="50" ht="20.25" spans="1:18">
      <c r="A50" s="9" t="s">
        <v>602</v>
      </c>
      <c r="B50" s="9" t="s">
        <v>603</v>
      </c>
      <c r="C50" s="9">
        <v>21638.262</v>
      </c>
      <c r="D50" s="9">
        <v>23044.119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3.357</v>
      </c>
      <c r="K50" s="13">
        <v>2</v>
      </c>
      <c r="L50" s="13">
        <v>2</v>
      </c>
      <c r="M50" s="13">
        <v>0</v>
      </c>
      <c r="N50" s="13">
        <v>1</v>
      </c>
      <c r="O50" s="13">
        <v>0</v>
      </c>
      <c r="P50" s="13">
        <v>36.137</v>
      </c>
      <c r="Q50" s="13">
        <v>0</v>
      </c>
      <c r="R50" s="13">
        <v>0</v>
      </c>
    </row>
    <row r="51" ht="20.25" spans="1:18">
      <c r="A51" s="6" t="s">
        <v>604</v>
      </c>
      <c r="B51" s="6" t="s">
        <v>605</v>
      </c>
      <c r="C51" s="6">
        <v>3932.295</v>
      </c>
      <c r="D51" s="6">
        <v>4250.116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3.762</v>
      </c>
      <c r="K51" s="13">
        <v>4</v>
      </c>
      <c r="L51" s="13">
        <v>2</v>
      </c>
      <c r="M51" s="13">
        <v>0</v>
      </c>
      <c r="N51" s="13">
        <v>0</v>
      </c>
      <c r="O51" s="13">
        <v>0</v>
      </c>
      <c r="P51" s="13">
        <v>-5.73</v>
      </c>
      <c r="Q51" s="13">
        <v>0</v>
      </c>
      <c r="R51" s="13">
        <v>0</v>
      </c>
    </row>
    <row r="52" ht="20.25" spans="1:18">
      <c r="A52" s="6" t="s">
        <v>606</v>
      </c>
      <c r="B52" s="6" t="s">
        <v>607</v>
      </c>
      <c r="C52" s="6">
        <v>3619.311</v>
      </c>
      <c r="D52" s="6">
        <v>3961.933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1.916</v>
      </c>
      <c r="K52" s="13">
        <v>1</v>
      </c>
      <c r="L52" s="13">
        <v>0</v>
      </c>
      <c r="M52" s="13">
        <v>0</v>
      </c>
      <c r="N52" s="13">
        <v>1</v>
      </c>
      <c r="O52" s="13">
        <v>0</v>
      </c>
      <c r="P52" s="13">
        <v>5.12</v>
      </c>
      <c r="Q52" s="13">
        <v>0</v>
      </c>
      <c r="R52" s="13">
        <v>0</v>
      </c>
    </row>
    <row r="53" ht="20.25" spans="1:18">
      <c r="A53" s="6" t="s">
        <v>608</v>
      </c>
      <c r="B53" s="6" t="s">
        <v>609</v>
      </c>
      <c r="C53" s="6">
        <v>141.637</v>
      </c>
      <c r="D53" s="6">
        <v>211.874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3.55</v>
      </c>
      <c r="K53" s="13">
        <v>3</v>
      </c>
      <c r="L53" s="13">
        <v>0</v>
      </c>
      <c r="M53" s="13">
        <v>-1</v>
      </c>
      <c r="N53" s="13">
        <v>1</v>
      </c>
      <c r="O53" s="13">
        <v>0</v>
      </c>
      <c r="P53" s="13">
        <v>-0.271</v>
      </c>
      <c r="Q53" s="13">
        <v>0</v>
      </c>
      <c r="R53" s="13">
        <v>0</v>
      </c>
    </row>
    <row r="54" ht="20.25" spans="1:18">
      <c r="A54" s="6" t="s">
        <v>610</v>
      </c>
      <c r="B54" s="6" t="s">
        <v>611</v>
      </c>
      <c r="C54" s="6">
        <v>1240.429</v>
      </c>
      <c r="D54" s="6">
        <v>1360.272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1.24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-0.857</v>
      </c>
      <c r="Q54" s="13">
        <v>0</v>
      </c>
      <c r="R54" s="13">
        <v>0</v>
      </c>
    </row>
    <row r="55" ht="20.25" spans="1:18">
      <c r="A55" s="6" t="s">
        <v>612</v>
      </c>
      <c r="B55" s="6" t="s">
        <v>613</v>
      </c>
      <c r="C55" s="6">
        <v>713.925</v>
      </c>
      <c r="D55" s="6">
        <v>826.258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9.687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2.958</v>
      </c>
      <c r="Q55" s="13">
        <v>0</v>
      </c>
      <c r="R55" s="13">
        <v>0</v>
      </c>
    </row>
    <row r="56" ht="20.25" spans="1:18">
      <c r="A56" s="6" t="s">
        <v>614</v>
      </c>
      <c r="B56" s="6" t="s">
        <v>615</v>
      </c>
      <c r="C56" s="6">
        <v>1449.95</v>
      </c>
      <c r="D56" s="6">
        <v>1896.653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18.128</v>
      </c>
      <c r="K56" s="13">
        <v>4</v>
      </c>
      <c r="L56" s="13">
        <v>2</v>
      </c>
      <c r="M56" s="13">
        <v>-1</v>
      </c>
      <c r="N56" s="13">
        <v>1</v>
      </c>
      <c r="O56" s="13">
        <v>0</v>
      </c>
      <c r="P56" s="13">
        <v>1.042</v>
      </c>
      <c r="Q56" s="13">
        <v>0</v>
      </c>
      <c r="R56" s="13">
        <v>0</v>
      </c>
    </row>
    <row r="57" ht="20.25" spans="1:18">
      <c r="A57" s="6" t="s">
        <v>616</v>
      </c>
      <c r="B57" s="6" t="s">
        <v>617</v>
      </c>
      <c r="C57" s="6">
        <v>897.126</v>
      </c>
      <c r="D57" s="6">
        <v>1391.078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28.912</v>
      </c>
      <c r="K57" s="13">
        <v>3</v>
      </c>
      <c r="L57" s="13">
        <v>2</v>
      </c>
      <c r="M57" s="13">
        <v>-1</v>
      </c>
      <c r="N57" s="13">
        <v>1</v>
      </c>
      <c r="O57" s="13">
        <v>0</v>
      </c>
      <c r="P57" s="13">
        <v>1.654</v>
      </c>
      <c r="Q57" s="13">
        <v>0</v>
      </c>
      <c r="R57" s="13">
        <v>0</v>
      </c>
    </row>
    <row r="58" ht="20.25" spans="1:18">
      <c r="A58" s="6" t="s">
        <v>618</v>
      </c>
      <c r="B58" s="6" t="s">
        <v>619</v>
      </c>
      <c r="C58" s="6">
        <v>8392.733</v>
      </c>
      <c r="D58" s="6">
        <v>9669.633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6.913</v>
      </c>
      <c r="K58" s="13">
        <v>1</v>
      </c>
      <c r="L58" s="13">
        <v>2</v>
      </c>
      <c r="M58" s="13">
        <v>1</v>
      </c>
      <c r="N58" s="13">
        <v>-1</v>
      </c>
      <c r="O58" s="13">
        <v>0</v>
      </c>
      <c r="P58" s="13">
        <v>-2.356</v>
      </c>
      <c r="Q58" s="13">
        <v>0</v>
      </c>
      <c r="R58" s="13">
        <v>0</v>
      </c>
    </row>
    <row r="59" ht="20.25" spans="1:18">
      <c r="A59" s="6" t="s">
        <v>620</v>
      </c>
      <c r="B59" s="6" t="s">
        <v>621</v>
      </c>
      <c r="C59" s="6">
        <v>3980.993</v>
      </c>
      <c r="D59" s="6">
        <v>4601.884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6.834</v>
      </c>
      <c r="K59" s="13">
        <v>3</v>
      </c>
      <c r="L59" s="13">
        <v>2</v>
      </c>
      <c r="M59" s="13">
        <v>-1</v>
      </c>
      <c r="N59" s="13">
        <v>1</v>
      </c>
      <c r="O59" s="13">
        <v>0</v>
      </c>
      <c r="P59" s="13">
        <v>-3.37</v>
      </c>
      <c r="Q59" s="13">
        <v>0</v>
      </c>
      <c r="R59" s="13">
        <v>0</v>
      </c>
    </row>
    <row r="60" ht="20.25" spans="1:18">
      <c r="A60" s="6" t="s">
        <v>622</v>
      </c>
      <c r="B60" s="6" t="s">
        <v>623</v>
      </c>
      <c r="C60" s="6">
        <v>3568.103</v>
      </c>
      <c r="D60" s="6">
        <v>3686.794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0.277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0.062</v>
      </c>
      <c r="Q60" s="13">
        <v>0</v>
      </c>
      <c r="R60" s="13">
        <v>0</v>
      </c>
    </row>
    <row r="61" ht="20.25" spans="1:18">
      <c r="A61" s="6" t="s">
        <v>624</v>
      </c>
      <c r="B61" s="6" t="s">
        <v>625</v>
      </c>
      <c r="C61" s="6">
        <v>7816.262</v>
      </c>
      <c r="D61" s="6">
        <v>8649.52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4.958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-1.006</v>
      </c>
      <c r="Q61" s="13">
        <v>0</v>
      </c>
      <c r="R61" s="13">
        <v>0</v>
      </c>
    </row>
    <row r="62" ht="20.25" spans="1:18">
      <c r="A62" s="6" t="s">
        <v>626</v>
      </c>
      <c r="B62" s="6" t="s">
        <v>627</v>
      </c>
      <c r="C62" s="6">
        <v>13437.732</v>
      </c>
      <c r="D62" s="6">
        <v>14558.908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1.048</v>
      </c>
      <c r="K62" s="13">
        <v>1</v>
      </c>
      <c r="L62" s="13">
        <v>1</v>
      </c>
      <c r="M62" s="13">
        <v>-1</v>
      </c>
      <c r="N62" s="13">
        <v>1</v>
      </c>
      <c r="O62" s="13">
        <v>0</v>
      </c>
      <c r="P62" s="13">
        <v>-3.066</v>
      </c>
      <c r="Q62" s="13">
        <v>0</v>
      </c>
      <c r="R62" s="13">
        <v>0</v>
      </c>
    </row>
    <row r="63" ht="20.25" spans="1:18">
      <c r="A63" s="6" t="s">
        <v>628</v>
      </c>
      <c r="B63" s="6" t="s">
        <v>629</v>
      </c>
      <c r="C63" s="6">
        <v>10134.828</v>
      </c>
      <c r="D63" s="6">
        <v>11781.182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2.456</v>
      </c>
      <c r="K63" s="13">
        <v>0</v>
      </c>
      <c r="L63" s="13">
        <v>2</v>
      </c>
      <c r="M63" s="13">
        <v>0</v>
      </c>
      <c r="N63" s="13">
        <v>-1</v>
      </c>
      <c r="O63" s="13">
        <v>0</v>
      </c>
      <c r="P63" s="13">
        <v>-96.614</v>
      </c>
      <c r="Q63" s="13">
        <v>-1</v>
      </c>
      <c r="R63" s="13">
        <v>0</v>
      </c>
    </row>
    <row r="64" ht="20.25" spans="1:18">
      <c r="A64" s="6" t="s">
        <v>630</v>
      </c>
      <c r="B64" s="6" t="s">
        <v>631</v>
      </c>
      <c r="C64" s="6">
        <v>19253.725</v>
      </c>
      <c r="D64" s="6">
        <v>20320.102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2.734</v>
      </c>
      <c r="K64" s="13">
        <v>4</v>
      </c>
      <c r="L64" s="13">
        <v>2</v>
      </c>
      <c r="M64" s="13">
        <v>-1</v>
      </c>
      <c r="N64" s="13">
        <v>1</v>
      </c>
      <c r="O64" s="13">
        <v>0</v>
      </c>
      <c r="P64" s="13">
        <v>-16.28</v>
      </c>
      <c r="Q64" s="13">
        <v>0</v>
      </c>
      <c r="R64" s="13">
        <v>0</v>
      </c>
    </row>
    <row r="65" ht="20.25" spans="1:18">
      <c r="A65" s="6" t="s">
        <v>632</v>
      </c>
      <c r="B65" s="6" t="s">
        <v>633</v>
      </c>
      <c r="C65" s="6">
        <v>2395.6</v>
      </c>
      <c r="D65" s="6">
        <v>3103.491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13.14</v>
      </c>
      <c r="K65" s="13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6" t="s">
        <v>634</v>
      </c>
      <c r="B66" s="6" t="s">
        <v>635</v>
      </c>
      <c r="C66" s="6">
        <v>9271.252</v>
      </c>
      <c r="D66" s="6">
        <v>10275.691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4.538</v>
      </c>
      <c r="K66" s="13">
        <v>0</v>
      </c>
      <c r="L66" s="13">
        <v>0</v>
      </c>
      <c r="M66" s="13">
        <v>1</v>
      </c>
      <c r="N66" s="13">
        <v>-1</v>
      </c>
      <c r="O66" s="13">
        <v>0</v>
      </c>
      <c r="P66" s="13">
        <v>0.745</v>
      </c>
      <c r="Q66" s="13">
        <v>0</v>
      </c>
      <c r="R66" s="13">
        <v>0</v>
      </c>
    </row>
    <row r="67" ht="20.25" spans="1:18">
      <c r="A67" s="6" t="s">
        <v>636</v>
      </c>
      <c r="B67" s="6" t="s">
        <v>637</v>
      </c>
      <c r="C67" s="6">
        <v>6154.478</v>
      </c>
      <c r="D67" s="6">
        <v>6684.497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1.56</v>
      </c>
      <c r="K67" s="13">
        <v>1</v>
      </c>
      <c r="L67" s="13">
        <v>2</v>
      </c>
      <c r="M67" s="13">
        <v>0</v>
      </c>
      <c r="N67" s="13">
        <v>1</v>
      </c>
      <c r="O67" s="13">
        <v>0</v>
      </c>
      <c r="P67" s="13">
        <v>11.195</v>
      </c>
      <c r="Q67" s="13">
        <v>0</v>
      </c>
      <c r="R67" s="13">
        <v>0</v>
      </c>
    </row>
    <row r="68" ht="20.25" spans="1:18">
      <c r="A68" s="6" t="s">
        <v>638</v>
      </c>
      <c r="B68" s="6" t="s">
        <v>639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3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6" t="s">
        <v>640</v>
      </c>
      <c r="B69" s="6" t="s">
        <v>641</v>
      </c>
      <c r="C69" s="6">
        <v>5669.596</v>
      </c>
      <c r="D69" s="6">
        <v>6163.034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0.916</v>
      </c>
      <c r="K69" s="13">
        <v>1</v>
      </c>
      <c r="L69" s="13">
        <v>2</v>
      </c>
      <c r="M69" s="13">
        <v>0</v>
      </c>
      <c r="N69" s="13">
        <v>1</v>
      </c>
      <c r="O69" s="13">
        <v>0</v>
      </c>
      <c r="P69" s="13">
        <v>10.703</v>
      </c>
      <c r="Q69" s="13">
        <v>0</v>
      </c>
      <c r="R69" s="13">
        <v>0</v>
      </c>
    </row>
    <row r="70" ht="20.25" spans="1:18">
      <c r="A70" s="6" t="s">
        <v>642</v>
      </c>
      <c r="B70" s="6" t="s">
        <v>643</v>
      </c>
      <c r="C70" s="6">
        <v>6407.78</v>
      </c>
      <c r="D70" s="6">
        <v>7127.474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3.059</v>
      </c>
      <c r="K70" s="13">
        <v>1</v>
      </c>
      <c r="L70" s="13">
        <v>2</v>
      </c>
      <c r="M70" s="13">
        <v>0</v>
      </c>
      <c r="N70" s="13">
        <v>1</v>
      </c>
      <c r="O70" s="13">
        <v>0</v>
      </c>
      <c r="P70" s="13">
        <v>10.298</v>
      </c>
      <c r="Q70" s="13">
        <v>0</v>
      </c>
      <c r="R70" s="13">
        <v>0</v>
      </c>
    </row>
    <row r="71" ht="20.25" spans="1:18">
      <c r="A71" s="6" t="s">
        <v>644</v>
      </c>
      <c r="B71" s="6" t="s">
        <v>645</v>
      </c>
      <c r="C71" s="6">
        <v>4794.6</v>
      </c>
      <c r="D71" s="6">
        <v>5582.218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10.281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10.283</v>
      </c>
      <c r="Q71" s="13">
        <v>0</v>
      </c>
      <c r="R71" s="13">
        <v>0</v>
      </c>
    </row>
    <row r="72" ht="20.25" spans="1:18">
      <c r="A72" s="6" t="s">
        <v>646</v>
      </c>
      <c r="B72" s="6" t="s">
        <v>647</v>
      </c>
      <c r="C72" s="6">
        <v>1231.882</v>
      </c>
      <c r="D72" s="6">
        <v>1555.064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1.054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2.922</v>
      </c>
      <c r="Q72" s="13">
        <v>0</v>
      </c>
      <c r="R72" s="13">
        <v>1</v>
      </c>
    </row>
    <row r="73" ht="20.25" spans="1:18">
      <c r="A73" s="6" t="s">
        <v>648</v>
      </c>
      <c r="B73" s="6" t="s">
        <v>649</v>
      </c>
      <c r="C73" s="6">
        <v>5305.269</v>
      </c>
      <c r="D73" s="6">
        <v>6444.337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4.65</v>
      </c>
      <c r="K73" s="13">
        <v>1</v>
      </c>
      <c r="L73" s="13">
        <v>1</v>
      </c>
      <c r="M73" s="13">
        <v>0</v>
      </c>
      <c r="N73" s="13">
        <v>1</v>
      </c>
      <c r="O73" s="13">
        <v>0</v>
      </c>
      <c r="P73" s="13">
        <v>1.672</v>
      </c>
      <c r="Q73" s="13">
        <v>0</v>
      </c>
      <c r="R73" s="13">
        <v>0</v>
      </c>
    </row>
    <row r="74" ht="20.25" spans="1:18">
      <c r="A74" s="6" t="s">
        <v>650</v>
      </c>
      <c r="B74" s="6" t="s">
        <v>651</v>
      </c>
      <c r="C74" s="6">
        <v>2351.945</v>
      </c>
      <c r="D74" s="6">
        <v>2823.337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0.804</v>
      </c>
      <c r="K74" s="13">
        <v>0</v>
      </c>
      <c r="L74" s="13">
        <v>2</v>
      </c>
      <c r="M74" s="13">
        <v>1</v>
      </c>
      <c r="N74" s="13">
        <v>-1</v>
      </c>
      <c r="O74" s="13">
        <v>0</v>
      </c>
      <c r="P74" s="13">
        <v>3.977</v>
      </c>
      <c r="Q74" s="13">
        <v>0</v>
      </c>
      <c r="R74" s="13">
        <v>0</v>
      </c>
    </row>
    <row r="75" ht="20.25" spans="1:18">
      <c r="A75" s="6" t="s">
        <v>652</v>
      </c>
      <c r="B75" s="6" t="s">
        <v>653</v>
      </c>
      <c r="C75" s="6">
        <v>5566.683</v>
      </c>
      <c r="D75" s="6">
        <v>6479.577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4.056</v>
      </c>
      <c r="K75" s="13">
        <v>1</v>
      </c>
      <c r="L75" s="13">
        <v>2</v>
      </c>
      <c r="M75" s="13">
        <v>0</v>
      </c>
      <c r="N75" s="13">
        <v>0</v>
      </c>
      <c r="O75" s="13">
        <v>0</v>
      </c>
      <c r="P75" s="13">
        <v>0.392</v>
      </c>
      <c r="Q75" s="13">
        <v>0</v>
      </c>
      <c r="R75" s="13">
        <v>-1</v>
      </c>
    </row>
    <row r="76" ht="20.25" spans="1:18">
      <c r="A76" s="6" t="s">
        <v>654</v>
      </c>
      <c r="B76" s="6" t="s">
        <v>655</v>
      </c>
      <c r="C76" s="6">
        <v>4552.052</v>
      </c>
      <c r="D76" s="6">
        <v>5027.73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1.428</v>
      </c>
      <c r="K76" s="13">
        <v>1</v>
      </c>
      <c r="L76" s="13">
        <v>2</v>
      </c>
      <c r="M76" s="13">
        <v>0</v>
      </c>
      <c r="N76" s="13">
        <v>1</v>
      </c>
      <c r="O76" s="13">
        <v>0</v>
      </c>
      <c r="P76" s="13">
        <v>10.144</v>
      </c>
      <c r="Q76" s="13">
        <v>0</v>
      </c>
      <c r="R76" s="13">
        <v>0</v>
      </c>
    </row>
    <row r="77" ht="20.25" spans="1:18">
      <c r="A77" s="9" t="s">
        <v>656</v>
      </c>
      <c r="B77" s="9" t="s">
        <v>657</v>
      </c>
      <c r="C77" s="9">
        <v>2972.018</v>
      </c>
      <c r="D77" s="9">
        <v>3698.927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2.557</v>
      </c>
      <c r="K77" s="13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9" t="s">
        <v>658</v>
      </c>
      <c r="B78" s="9" t="s">
        <v>659</v>
      </c>
      <c r="C78" s="9">
        <v>107.552</v>
      </c>
      <c r="D78" s="9">
        <v>108.936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0.576</v>
      </c>
      <c r="K78" s="13">
        <v>3</v>
      </c>
      <c r="L78" s="13">
        <v>0</v>
      </c>
      <c r="M78" s="13">
        <v>-1</v>
      </c>
      <c r="N78" s="13">
        <v>0</v>
      </c>
      <c r="O78" s="13">
        <v>0</v>
      </c>
      <c r="P78" s="13">
        <v>0.014</v>
      </c>
      <c r="Q78" s="13">
        <v>0</v>
      </c>
      <c r="R78" s="13">
        <v>0</v>
      </c>
    </row>
    <row r="79" ht="20.25" spans="1:18">
      <c r="A79" s="9" t="s">
        <v>660</v>
      </c>
      <c r="B79" s="9" t="s">
        <v>661</v>
      </c>
      <c r="C79" s="9">
        <v>105.334</v>
      </c>
      <c r="D79" s="9">
        <v>106.15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0.389</v>
      </c>
      <c r="K79" s="13">
        <v>3</v>
      </c>
      <c r="L79" s="13">
        <v>0</v>
      </c>
      <c r="M79" s="13">
        <v>0</v>
      </c>
      <c r="N79" s="13">
        <v>0</v>
      </c>
      <c r="O79" s="13">
        <v>0</v>
      </c>
      <c r="P79" s="13">
        <v>0.014</v>
      </c>
      <c r="Q79" s="13">
        <v>0</v>
      </c>
      <c r="R79" s="13">
        <v>0</v>
      </c>
    </row>
    <row r="80" ht="20.25" spans="1:18">
      <c r="A80" s="9" t="s">
        <v>662</v>
      </c>
      <c r="B80" s="9" t="s">
        <v>663</v>
      </c>
      <c r="C80" s="9">
        <v>114.836</v>
      </c>
      <c r="D80" s="9">
        <v>120.539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0.489</v>
      </c>
      <c r="K80" s="13">
        <v>1</v>
      </c>
      <c r="L80" s="13">
        <v>2</v>
      </c>
      <c r="M80" s="13">
        <v>-1</v>
      </c>
      <c r="N80" s="13">
        <v>0</v>
      </c>
      <c r="O80" s="13">
        <v>0</v>
      </c>
      <c r="P80" s="13">
        <v>0.038</v>
      </c>
      <c r="Q80" s="13">
        <v>0</v>
      </c>
      <c r="R80" s="13">
        <v>0</v>
      </c>
    </row>
    <row r="81" ht="20.25" spans="1:18">
      <c r="A81" s="9" t="s">
        <v>664</v>
      </c>
      <c r="B81" s="9" t="s">
        <v>665</v>
      </c>
      <c r="C81" s="9">
        <v>102.264</v>
      </c>
      <c r="D81" s="9">
        <v>102.555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0.121</v>
      </c>
      <c r="K81" s="13">
        <v>0</v>
      </c>
      <c r="L81" s="13">
        <v>0</v>
      </c>
      <c r="M81" s="13">
        <v>0</v>
      </c>
      <c r="N81" s="13">
        <v>-1</v>
      </c>
      <c r="O81" s="13">
        <v>0</v>
      </c>
      <c r="P81" s="13">
        <v>0.007</v>
      </c>
      <c r="Q81" s="13">
        <v>0</v>
      </c>
      <c r="R81" s="13">
        <v>0</v>
      </c>
    </row>
    <row r="82" ht="20.25" spans="1:18">
      <c r="A82" s="9" t="s">
        <v>666</v>
      </c>
      <c r="B82" s="9" t="s">
        <v>667</v>
      </c>
      <c r="C82" s="9">
        <v>1710.529</v>
      </c>
      <c r="D82" s="9">
        <v>2544.436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3.632</v>
      </c>
      <c r="K82" s="13">
        <v>1</v>
      </c>
      <c r="L82" s="13">
        <v>2</v>
      </c>
      <c r="M82" s="13">
        <v>0</v>
      </c>
      <c r="N82" s="13">
        <v>1</v>
      </c>
      <c r="O82" s="13">
        <v>0</v>
      </c>
      <c r="P82" s="13">
        <v>-9.53</v>
      </c>
      <c r="Q82" s="13">
        <v>0</v>
      </c>
      <c r="R82" s="13">
        <v>0</v>
      </c>
    </row>
    <row r="83" ht="20.25" spans="1:18">
      <c r="A83" s="9" t="s">
        <v>668</v>
      </c>
      <c r="B83" s="9" t="s">
        <v>669</v>
      </c>
      <c r="C83" s="9">
        <v>11867.181</v>
      </c>
      <c r="D83" s="9">
        <v>13449.303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5.853</v>
      </c>
      <c r="K83" s="13">
        <v>1</v>
      </c>
      <c r="L83" s="13">
        <v>1</v>
      </c>
      <c r="M83" s="13">
        <v>-1</v>
      </c>
      <c r="N83" s="13">
        <v>1</v>
      </c>
      <c r="O83" s="13">
        <v>0</v>
      </c>
      <c r="P83" s="13">
        <v>13.084</v>
      </c>
      <c r="Q83" s="13">
        <v>0</v>
      </c>
      <c r="R83" s="13">
        <v>0</v>
      </c>
    </row>
    <row r="84" ht="20.25" spans="1:18">
      <c r="A84" s="9" t="s">
        <v>670</v>
      </c>
      <c r="B84" s="9" t="s">
        <v>671</v>
      </c>
      <c r="C84" s="9">
        <v>455.974</v>
      </c>
      <c r="D84" s="9">
        <v>556.351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2.507</v>
      </c>
      <c r="K84" s="13">
        <v>1</v>
      </c>
      <c r="L84" s="13">
        <v>1</v>
      </c>
      <c r="M84" s="13">
        <v>0</v>
      </c>
      <c r="N84" s="13">
        <v>1</v>
      </c>
      <c r="O84" s="13">
        <v>0</v>
      </c>
      <c r="P84" s="13">
        <v>0.888</v>
      </c>
      <c r="Q84" s="13">
        <v>0</v>
      </c>
      <c r="R84" s="13">
        <v>0</v>
      </c>
    </row>
    <row r="85" ht="20.25" spans="1:18">
      <c r="A85" s="9" t="s">
        <v>672</v>
      </c>
      <c r="B85" s="9" t="s">
        <v>673</v>
      </c>
      <c r="C85" s="9">
        <v>61922.949</v>
      </c>
      <c r="D85" s="9">
        <v>89266.867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24.392</v>
      </c>
      <c r="K85" s="13">
        <v>3</v>
      </c>
      <c r="L85" s="13">
        <v>2</v>
      </c>
      <c r="M85" s="13">
        <v>-1</v>
      </c>
      <c r="N85" s="13">
        <v>1</v>
      </c>
      <c r="O85" s="13">
        <v>0</v>
      </c>
      <c r="P85" s="13">
        <v>303.035</v>
      </c>
      <c r="Q85" s="13">
        <v>0</v>
      </c>
      <c r="R85" s="13">
        <v>0</v>
      </c>
    </row>
    <row r="86" ht="20.25" spans="1:18">
      <c r="A86" s="9" t="s">
        <v>674</v>
      </c>
      <c r="B86" s="9" t="s">
        <v>675</v>
      </c>
      <c r="C86" s="9">
        <v>37344.566</v>
      </c>
      <c r="D86" s="9">
        <v>58978.191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31.478</v>
      </c>
      <c r="K86" s="13">
        <v>2</v>
      </c>
      <c r="L86" s="13">
        <v>1</v>
      </c>
      <c r="M86" s="13">
        <v>0</v>
      </c>
      <c r="N86" s="13">
        <v>0</v>
      </c>
      <c r="O86" s="13">
        <v>0</v>
      </c>
      <c r="P86" s="13">
        <v>224.825</v>
      </c>
      <c r="Q86" s="13">
        <v>0</v>
      </c>
      <c r="R86" s="13">
        <v>0</v>
      </c>
    </row>
    <row r="87" ht="20.25" spans="1:18">
      <c r="A87" s="9" t="s">
        <v>676</v>
      </c>
      <c r="B87" s="9" t="s">
        <v>677</v>
      </c>
      <c r="C87" s="9">
        <v>7917.311</v>
      </c>
      <c r="D87" s="9">
        <v>10443.261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11.686</v>
      </c>
      <c r="K87" s="13">
        <v>2</v>
      </c>
      <c r="L87" s="13">
        <v>1</v>
      </c>
      <c r="M87" s="13">
        <v>0</v>
      </c>
      <c r="N87" s="13">
        <v>0</v>
      </c>
      <c r="O87" s="13">
        <v>0</v>
      </c>
      <c r="P87" s="13">
        <v>2.008</v>
      </c>
      <c r="Q87" s="13">
        <v>0</v>
      </c>
      <c r="R87" s="13">
        <v>-1</v>
      </c>
    </row>
    <row r="88" ht="20.25" spans="1:18">
      <c r="A88" s="9" t="s">
        <v>676</v>
      </c>
      <c r="B88" s="9" t="s">
        <v>677</v>
      </c>
      <c r="C88" s="9">
        <v>7562.76</v>
      </c>
      <c r="D88" s="9">
        <v>10062.52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13.122</v>
      </c>
      <c r="K88" s="13">
        <v>2</v>
      </c>
      <c r="L88" s="13">
        <v>0</v>
      </c>
      <c r="M88" s="13">
        <v>0</v>
      </c>
      <c r="N88" s="13">
        <v>0</v>
      </c>
      <c r="O88" s="13">
        <v>0</v>
      </c>
      <c r="P88" s="13">
        <v>25.531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2025-10-27T16:10:33Z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680B178D7EF941528F1BC47FDEC9FCCF_13</vt:lpwstr>
  </property>
  <property fmtid="{D5CDD505-2E9C-101B-9397-08002B2CF9AE}" pid="3" name="KSOProductBuildVer">
    <vt:lpwstr>2052-12.1.0.15712</vt:lpwstr>
  </property>
</Properties>
</file>