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<sst xmlns="http://schemas.openxmlformats.org/spreadsheetml/2006/main" count="774" uniqueCount="734">
  <si>
    <t>京沪深强转弱</t>
  </si>
  <si>
    <t>京沪深弱转强</t>
  </si>
  <si>
    <t>代码</t>
  </si>
  <si>
    <t>简称</t>
  </si>
  <si>
    <t>总市值</t>
  </si>
  <si>
    <t>红利指数</t>
  </si>
  <si>
    <t>100486.45亿</t>
  </si>
  <si>
    <t>全指金融</t>
  </si>
  <si>
    <t>175193.47亿</t>
  </si>
  <si>
    <t>全指能源</t>
  </si>
  <si>
    <t>36702.49亿</t>
  </si>
  <si>
    <t>专项贷款</t>
  </si>
  <si>
    <t>119693.47亿</t>
  </si>
  <si>
    <t>酿酒</t>
  </si>
  <si>
    <t>33169.09亿</t>
  </si>
  <si>
    <t>定增股</t>
  </si>
  <si>
    <t>54393.86亿</t>
  </si>
  <si>
    <t>交通设施</t>
  </si>
  <si>
    <t>9538.73亿</t>
  </si>
  <si>
    <t>白酒概念</t>
  </si>
  <si>
    <t>33747.12亿</t>
  </si>
  <si>
    <t>电信运营</t>
  </si>
  <si>
    <t>8812.73亿</t>
  </si>
  <si>
    <t>电力</t>
  </si>
  <si>
    <t>31578.84亿</t>
  </si>
  <si>
    <t>已高送转</t>
  </si>
  <si>
    <t>6052.86亿</t>
  </si>
  <si>
    <t>拟增持</t>
  </si>
  <si>
    <t>28099.76亿</t>
  </si>
  <si>
    <t>Ｂ股指数</t>
  </si>
  <si>
    <t>678.40亿</t>
  </si>
  <si>
    <t>保险</t>
  </si>
  <si>
    <t>20573.92亿</t>
  </si>
  <si>
    <t>酒店餐饮</t>
  </si>
  <si>
    <t>633.75亿</t>
  </si>
  <si>
    <t>户数增加</t>
  </si>
  <si>
    <t>18631.30亿</t>
  </si>
  <si>
    <t>--</t>
  </si>
  <si>
    <t>IP经济</t>
  </si>
  <si>
    <t>18326.52亿</t>
  </si>
  <si>
    <t>中证煤炭</t>
  </si>
  <si>
    <t>食品饮料</t>
  </si>
  <si>
    <t>17128.92亿</t>
  </si>
  <si>
    <t>国证基建</t>
  </si>
  <si>
    <t>次新股</t>
  </si>
  <si>
    <t>15645.74亿</t>
  </si>
  <si>
    <t>国证服务</t>
  </si>
  <si>
    <t>煤炭</t>
  </si>
  <si>
    <t>14391.71亿</t>
  </si>
  <si>
    <t>运输服务</t>
  </si>
  <si>
    <t>13620.47亿</t>
  </si>
  <si>
    <t>含B股</t>
  </si>
  <si>
    <t>11515.14亿</t>
  </si>
  <si>
    <t>商业连锁</t>
  </si>
  <si>
    <t>9660.67亿</t>
  </si>
  <si>
    <t>山西板块</t>
  </si>
  <si>
    <t>8385.10亿</t>
  </si>
  <si>
    <t>船舶</t>
  </si>
  <si>
    <t>4507.68亿</t>
  </si>
  <si>
    <t>文教休闲</t>
  </si>
  <si>
    <t>2919.10亿</t>
  </si>
  <si>
    <t>知识付费</t>
  </si>
  <si>
    <t>2755.63亿</t>
  </si>
  <si>
    <t>水务</t>
  </si>
  <si>
    <t>1426.26亿</t>
  </si>
  <si>
    <t>种业</t>
  </si>
  <si>
    <t>790.15亿</t>
  </si>
  <si>
    <t>绿色电力</t>
  </si>
  <si>
    <t>国证价值</t>
  </si>
  <si>
    <t>深证红利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</si>
  <si>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</si>
  <si>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</si>
  <si>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</si>
  <si>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</si>
  <si>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</si>
  <si>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</si>
  <si>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</si>
  <si>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</si>
  <si>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</si>
  <si>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</si>
  <si>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</si>
  <si>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</si>
  <si>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</si>
  <si>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</si>
  <si>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</si>
  <si>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</si>
  <si>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</si>
  <si>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</si>
  <si>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</si>
  <si>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</si>
  <si>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</si>
  <si>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</si>
  <si>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上证工业</t>
  </si>
  <si>
    <t>上证医药</t>
  </si>
  <si>
    <t>上证下游</t>
  </si>
  <si>
    <t>持续产业</t>
  </si>
  <si>
    <t>380波动</t>
  </si>
  <si>
    <t>上证转债</t>
  </si>
  <si>
    <t>消费领先</t>
  </si>
  <si>
    <t>细分医药</t>
  </si>
  <si>
    <t>800医药</t>
  </si>
  <si>
    <t>国企一带一路</t>
  </si>
  <si>
    <t>300可选</t>
  </si>
  <si>
    <t>300医药</t>
  </si>
  <si>
    <t>中证医药</t>
  </si>
  <si>
    <t>中证农业</t>
  </si>
  <si>
    <t>基本600</t>
  </si>
  <si>
    <t>IT指数</t>
  </si>
  <si>
    <t>新浪100</t>
  </si>
  <si>
    <t>1000医药</t>
  </si>
  <si>
    <t>国证医药</t>
  </si>
  <si>
    <t>中盘低波</t>
  </si>
  <si>
    <t>生物医药</t>
  </si>
  <si>
    <t>央视50</t>
  </si>
  <si>
    <t>大农业</t>
  </si>
  <si>
    <t>300 医药</t>
  </si>
  <si>
    <t>中证医疗</t>
  </si>
  <si>
    <t>医疗健康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</si>
  <si>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</si>
  <si>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</si>
  <si>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</si>
  <si>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</si>
  <si>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</si>
  <si>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</si>
  <si>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</si>
  <si>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</si>
  <si>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</si>
  <si>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</si>
  <si>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</si>
  <si>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</si>
  <si>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</si>
  <si>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</si>
  <si>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</si>
  <si>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</si>
  <si>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</si>
  <si>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</si>
  <si>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</si>
  <si>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</si>
  <si>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</si>
  <si>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</si>
  <si>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</si>
  <si>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</si>
  <si>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</si>
  <si>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</si>
  <si>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</si>
  <si>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</si>
  <si>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</si>
  <si>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</si>
  <si>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</si>
  <si>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</si>
  <si>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</si>
  <si>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</si>
  <si>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</si>
  <si>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</si>
  <si>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</si>
  <si>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</si>
  <si>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</si>
  <si>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</si>
  <si>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</si>
  <si>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</si>
  <si>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</si>
  <si>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</si>
  <si>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</si>
  <si>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</si>
  <si>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</si>
  <si>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</si>
  <si>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</si>
  <si>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</si>
  <si>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</si>
  <si>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</si>
  <si>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</si>
  <si>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</si>
  <si>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</si>
  <si>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</si>
  <si>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</si>
  <si>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</si>
  <si>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</si>
  <si>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</si>
  <si>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</si>
  <si>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</si>
  <si>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</si>
  <si>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</si>
  <si>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</si>
  <si>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</si>
  <si>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</si>
  <si>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</si>
  <si>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</si>
  <si>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</si>
  <si>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</si>
  <si>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</si>
  <si>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</si>
  <si>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</si>
  <si>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</si>
  <si>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</si>
  <si>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</si>
  <si>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</si>
  <si>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</si>
  <si>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</si>
  <si>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</si>
  <si>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</si>
  <si>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</si>
  <si>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</si>
  <si>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</si>
  <si>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</si>
  <si>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</si>
  <si>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</si>
  <si>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</si>
  <si>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</si>
  <si>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</si>
  <si>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</si>
  <si>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</si>
  <si>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</si>
  <si>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</si>
  <si>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</si>
  <si>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</si>
  <si>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</si>
  <si>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</si>
  <si>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</si>
  <si>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</si>
  <si>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</si>
  <si>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</si>
  <si>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</si>
  <si>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</si>
  <si>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</si>
  <si>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</si>
  <si>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中证转债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</si>
  <si>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</si>
  <si>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</si>
  <si>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</si>
  <si>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</si>
  <si>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</si>
  <si>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</si>
  <si>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</si>
  <si>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</si>
  <si>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</si>
  <si>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结构调整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</si>
  <si>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</si>
  <si>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</si>
  <si>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</si>
  <si>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</si>
  <si>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</si>
  <si>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</si>
  <si>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</si>
  <si>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</si>
  <si>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</si>
  <si>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</si>
  <si>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</si>
  <si>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</si>
  <si>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</si>
  <si>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</si>
  <si>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</si>
  <si>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</si>
  <si>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</si>
  <si>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</si>
  <si>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</si>
  <si>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</si>
  <si>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</si>
  <si>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</si>
  <si>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</si>
  <si>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</si>
  <si>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</si>
  <si>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</si>
  <si>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</si>
  <si>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</si>
  <si>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</si>
  <si>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</si>
  <si>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</si>
  <si>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</si>
  <si>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</si>
  <si>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</si>
  <si>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</si>
  <si>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</si>
  <si>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</si>
  <si>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</si>
  <si>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</si>
  <si>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</si>
  <si>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</si>
  <si>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</si>
  <si>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</si>
  <si>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</si>
  <si>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</si>
  <si>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</si>
  <si>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</si>
  <si>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</si>
  <si>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</si>
  <si>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</si>
  <si>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</si>
  <si>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</si>
  <si>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</si>
  <si>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</si>
  <si>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</si>
  <si>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</si>
  <si>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</si>
  <si>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</si>
  <si>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</si>
  <si>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</si>
  <si>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</si>
  <si>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</si>
  <si>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</si>
  <si>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</si>
  <si>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</si>
  <si>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</si>
  <si>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</si>
  <si>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</si>
  <si>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</si>
  <si>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</si>
  <si>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</si>
  <si>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</si>
  <si>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</si>
  <si>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</si>
  <si>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</si>
  <si>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</si>
  <si>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</si>
  <si>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</si>
  <si>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</si>
  <si>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</si>
  <si>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</si>
  <si>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</si>
  <si>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</si>
  <si>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</si>
  <si>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</si>
  <si>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</si>
  <si>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</si>
  <si>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</si>
  <si>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</si>
  <si>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</si>
  <si>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</si>
  <si>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</si>
  <si>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</si>
  <si>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</si>
  <si>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</si>
  <si>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</si>
  <si>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</si>
  <si>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</si>
  <si>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</si>
  <si>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</si>
  <si>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</si>
  <si>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</si>
  <si>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</si>
  <si>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</si>
  <si>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</si>
  <si>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</si>
  <si>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</si>
  <si>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</si>
  <si>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</si>
  <si>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</si>
  <si>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</si>
  <si>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</si>
  <si>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</si>
  <si>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</si>
  <si>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</si>
  <si>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</si>
  <si>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</si>
  <si>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</si>
  <si>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</si>
  <si>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</si>
  <si>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</si>
  <si>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</si>
  <si>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</si>
  <si>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</si>
  <si>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</si>
  <si>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</si>
  <si>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</si>
  <si>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</si>
  <si>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</si>
  <si>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</si>
  <si>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</si>
  <si>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</si>
  <si>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</si>
  <si>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</si>
  <si>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</si>
  <si>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</si>
  <si>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</si>
  <si>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</si>
  <si>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</si>
  <si>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</si>
  <si>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</si>
  <si>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</si>
  <si>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</si>
  <si>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</si>
  <si>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</si>
  <si>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</si>
  <si>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</si>
  <si>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</si>
  <si>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</si>
  <si>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</si>
  <si>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</si>
  <si>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</si>
  <si>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</si>
  <si>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</si>
  <si>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</si>
  <si>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</si>
  <si>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</si>
  <si>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</si>
  <si>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</si>
  <si>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</si>
  <si>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</si>
  <si>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</si>
  <si>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</si>
  <si>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</si>
  <si>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</si>
  <si>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</si>
  <si>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</si>
  <si>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</si>
  <si>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</si>
  <si>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</si>
  <si>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</si>
  <si>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</si>
  <si>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</si>
  <si>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</si>
  <si>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</si>
  <si>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</si>
  <si>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</si>
  <si>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</si>
  <si>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</si>
  <si>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</si>
  <si>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</si>
  <si>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</si>
  <si>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</si>
  <si>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</si>
  <si>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</si>
  <si>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</si>
  <si>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</si>
  <si>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</si>
  <si>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</si>
  <si>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</si>
  <si>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</si>
  <si>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</si>
  <si>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</si>
  <si>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</si>
  <si>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</si>
  <si>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</si>
  <si>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</si>
  <si>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</si>
  <si>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</si>
  <si>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</si>
  <si>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</si>
  <si>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</si>
  <si>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</si>
  <si>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</si>
  <si>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</si>
  <si>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</si>
  <si>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</si>
  <si>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</si>
  <si>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</si>
  <si>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</si>
  <si>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</si>
  <si>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</si>
  <si>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</si>
  <si>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</si>
  <si>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</si>
  <si>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</si>
  <si>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</si>
  <si>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</si>
  <si>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</si>
  <si>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</si>
  <si>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</si>
  <si>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</si>
  <si>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</si>
  <si>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</si>
  <si>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</si>
  <si>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</si>
  <si>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</si>
  <si>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</si>
  <si>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</si>
  <si>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</si>
  <si>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</si>
  <si>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</si>
  <si>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</si>
  <si>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</si>
  <si>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</si>
  <si>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</si>
  <si>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</si>
  <si>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</si>
  <si>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</si>
  <si>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</si>
  <si>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</si>
  <si>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</si>
  <si>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</si>
  <si>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</si>
  <si>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</si>
  <si>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</si>
  <si>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</si>
  <si>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</si>
  <si>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</si>
  <si>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</si>
  <si>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</si>
  <si>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</si>
  <si>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</si>
  <si>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</si>
  <si>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</si>
  <si>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</si>
  <si>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深成可选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</si>
  <si>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</si>
  <si>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</si>
  <si>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</si>
  <si>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</si>
  <si>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</si>
  <si>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</si>
  <si>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</si>
  <si>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</si>
  <si>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</si>
  <si>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</si>
  <si>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</si>
  <si>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</si>
  <si>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</si>
  <si>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</si>
  <si>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</si>
  <si>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</si>
  <si>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</si>
  <si>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</si>
  <si>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</si>
  <si>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</si>
  <si>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</si>
  <si>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</si>
  <si>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</si>
  <si>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</si>
  <si>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</si>
  <si>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</si>
  <si>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</si>
  <si>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</si>
  <si>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</si>
  <si>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</si>
  <si>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</si>
  <si>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</si>
  <si>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信息安全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</si>
  <si>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</si>
  <si>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</si>
  <si>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</si>
  <si>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</si>
  <si>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</si>
  <si>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</si>
  <si>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</si>
  <si>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</si>
  <si>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</si>
  <si>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</si>
  <si>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</si>
  <si>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</si>
  <si>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</si>
  <si>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</si>
  <si>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</si>
  <si>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</si>
  <si>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</si>
  <si>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</si>
  <si>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</si>
  <si>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180金融</t>
  </si>
  <si>
    <t>180基建</t>
  </si>
  <si>
    <t>180价值</t>
  </si>
  <si>
    <t>上证金融</t>
  </si>
  <si>
    <t>沪企债30</t>
  </si>
  <si>
    <t>金融等权</t>
  </si>
  <si>
    <t>上证银行</t>
  </si>
  <si>
    <t>180红利</t>
  </si>
  <si>
    <t>上国红利</t>
  </si>
  <si>
    <t>300红利</t>
  </si>
  <si>
    <t>300公用</t>
  </si>
  <si>
    <t>运输指数</t>
  </si>
  <si>
    <t>国证物流</t>
  </si>
  <si>
    <t>大盘价值</t>
  </si>
  <si>
    <t>国证银行</t>
  </si>
  <si>
    <t>中证银行</t>
  </si>
  <si>
    <t>【数据引擎：奇衡DK阿赖耶识系统】情绪值</t>
  </si>
  <si>
    <t>RM00</t>
  </si>
  <si>
    <t>菜粕连续</t>
  </si>
  <si>
    <t>UR00</t>
  </si>
  <si>
    <t>尿素连续</t>
  </si>
  <si>
    <t>T00</t>
  </si>
  <si>
    <t>10年国债连续</t>
  </si>
  <si>
    <t>AG00</t>
  </si>
  <si>
    <t>白银连续</t>
  </si>
  <si>
    <t>AU00</t>
  </si>
  <si>
    <t>黄金连续</t>
  </si>
  <si>
    <t>CU00</t>
  </si>
  <si>
    <t>沪铜连续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</si>
  <si>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</si>
  <si>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</si>
  <si>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</si>
  <si>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</si>
  <si>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</si>
  <si>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</si>
  <si>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</si>
  <si>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</si>
  <si>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</si>
  <si>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</si>
  <si>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</si>
  <si>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</si>
  <si>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SP00</t>
  </si>
  <si>
    <t>纸浆连续</t>
  </si>
  <si>
    <t>WR00</t>
  </si>
  <si>
    <t>线材连续</t>
  </si>
  <si>
    <t>AX00</t>
  </si>
  <si>
    <t>豆一连续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</si>
  <si>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</si>
  <si>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</si>
  <si>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</si>
  <si>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</si>
  <si>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</si>
  <si>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</si>
  <si>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</si>
  <si>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</si>
  <si>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</si>
  <si>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</si>
  <si>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</si>
  <si>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</si>
  <si>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</si>
  <si>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</si>
  <si>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</si>
  <si>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</si>
  <si>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</si>
  <si>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</si>
  <si>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</si>
  <si>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</si>
  <si>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</si>
  <si>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</si>
  <si>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</si>
  <si>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</si>
  <si>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PK00</t>
  </si>
  <si>
    <t>花生连续</t>
  </si>
  <si>
    <t>RI00</t>
  </si>
  <si>
    <t>早籼稻连续</t>
  </si>
  <si>
    <t>SRX00</t>
  </si>
  <si>
    <t>白糖连续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</si>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</sst>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12" sqref="B12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"000015"</f>
        <v>000015</v>
      </c>
      <c r="B3" s="34" t="s">
        <v>5</v>
      </c>
      <c r="C3" s="34" t="s">
        <v>6</v>
      </c>
      <c r="D3" s="34" t="str">
        <f>"000992"</f>
        <v>000992</v>
      </c>
      <c r="E3" s="34" t="s">
        <v>7</v>
      </c>
      <c r="F3" s="34" t="s">
        <v>8</v>
      </c>
    </row>
    <row r="4" ht="13.5" spans="1:6">
      <c r="A4" s="34" t="str">
        <f>"000986"</f>
        <v>000986</v>
      </c>
      <c r="B4" s="35" t="s">
        <v>9</v>
      </c>
      <c r="C4" s="34" t="s">
        <v>10</v>
      </c>
      <c r="D4" s="34" t="str">
        <f>"880578"</f>
        <v>880578</v>
      </c>
      <c r="E4" s="34" t="s">
        <v>11</v>
      </c>
      <c r="F4" s="34" t="s">
        <v>12</v>
      </c>
    </row>
    <row r="5" ht="13.5" spans="1:6">
      <c r="A5" s="34" t="str">
        <f>"880380"</f>
        <v>880380</v>
      </c>
      <c r="B5" s="35" t="s">
        <v>13</v>
      </c>
      <c r="C5" s="34" t="s">
        <v>14</v>
      </c>
      <c r="D5" s="34" t="str">
        <f>"880856"</f>
        <v>880856</v>
      </c>
      <c r="E5" s="34" t="s">
        <v>15</v>
      </c>
      <c r="F5" s="34" t="s">
        <v>16</v>
      </c>
    </row>
    <row r="6" ht="13.5" spans="1:6">
      <c r="A6" s="34" t="str">
        <f>"880465"</f>
        <v>880465</v>
      </c>
      <c r="B6" s="34" t="s">
        <v>17</v>
      </c>
      <c r="C6" s="34" t="s">
        <v>18</v>
      </c>
      <c r="D6" s="34" t="str">
        <f>"880564"</f>
        <v>880564</v>
      </c>
      <c r="E6" s="35" t="s">
        <v>19</v>
      </c>
      <c r="F6" s="34" t="s">
        <v>20</v>
      </c>
    </row>
    <row r="7" ht="13.5" spans="1:6">
      <c r="A7" s="34" t="str">
        <f>"880452"</f>
        <v>880452</v>
      </c>
      <c r="B7" s="34" t="s">
        <v>21</v>
      </c>
      <c r="C7" s="34" t="s">
        <v>22</v>
      </c>
      <c r="D7" s="34" t="str">
        <f>"880305"</f>
        <v>880305</v>
      </c>
      <c r="E7" s="35" t="s">
        <v>23</v>
      </c>
      <c r="F7" s="34" t="s">
        <v>24</v>
      </c>
    </row>
    <row r="8" ht="13.5" spans="1:6">
      <c r="A8" s="34" t="str">
        <f>"880851"</f>
        <v>880851</v>
      </c>
      <c r="B8" s="34" t="s">
        <v>25</v>
      </c>
      <c r="C8" s="34" t="s">
        <v>26</v>
      </c>
      <c r="D8" s="34" t="str">
        <f>"880814"</f>
        <v>880814</v>
      </c>
      <c r="E8" s="34" t="s">
        <v>27</v>
      </c>
      <c r="F8" s="34" t="s">
        <v>28</v>
      </c>
    </row>
    <row r="9" ht="13.5" spans="1:6">
      <c r="A9" s="34" t="str">
        <f>"000003"</f>
        <v>000003</v>
      </c>
      <c r="B9" s="34" t="s">
        <v>29</v>
      </c>
      <c r="C9" s="34" t="s">
        <v>30</v>
      </c>
      <c r="D9" s="34" t="str">
        <f>"880473"</f>
        <v>880473</v>
      </c>
      <c r="E9" s="35" t="s">
        <v>31</v>
      </c>
      <c r="F9" s="34" t="s">
        <v>32</v>
      </c>
    </row>
    <row r="10" ht="13.5" spans="1:6">
      <c r="A10" s="34" t="str">
        <f>"880423"</f>
        <v>880423</v>
      </c>
      <c r="B10" s="34" t="s">
        <v>33</v>
      </c>
      <c r="C10" s="34" t="s">
        <v>34</v>
      </c>
      <c r="D10" s="34" t="str">
        <f>"880876"</f>
        <v>880876</v>
      </c>
      <c r="E10" s="34" t="s">
        <v>35</v>
      </c>
      <c r="F10" s="34" t="s">
        <v>36</v>
      </c>
    </row>
    <row r="11" ht="13.5" spans="1:6">
      <c r="A11" s="34" t="str">
        <f>"999997"</f>
        <v>999997</v>
      </c>
      <c r="B11" s="34" t="s">
        <v>29</v>
      </c>
      <c r="C11" s="34" t="s">
        <v>37</v>
      </c>
      <c r="D11" s="34" t="str">
        <f>"880617"</f>
        <v>880617</v>
      </c>
      <c r="E11" s="34" t="s">
        <v>38</v>
      </c>
      <c r="F11" s="34" t="s">
        <v>39</v>
      </c>
    </row>
    <row r="12" ht="13.5" spans="1:6">
      <c r="A12" s="34" t="str">
        <f>"399998"</f>
        <v>399998</v>
      </c>
      <c r="B12" s="35" t="s">
        <v>40</v>
      </c>
      <c r="C12" s="34" t="s">
        <v>37</v>
      </c>
      <c r="D12" s="34" t="str">
        <f>"880372"</f>
        <v>880372</v>
      </c>
      <c r="E12" s="34" t="s">
        <v>41</v>
      </c>
      <c r="F12" s="34" t="s">
        <v>42</v>
      </c>
    </row>
    <row r="13" ht="13.5" spans="1:6">
      <c r="A13" s="34" t="str">
        <f>"399359"</f>
        <v>399359</v>
      </c>
      <c r="B13" s="34" t="s">
        <v>43</v>
      </c>
      <c r="C13" s="34" t="s">
        <v>37</v>
      </c>
      <c r="D13" s="34" t="str">
        <f>"880529"</f>
        <v>880529</v>
      </c>
      <c r="E13" s="34" t="s">
        <v>44</v>
      </c>
      <c r="F13" s="34" t="s">
        <v>45</v>
      </c>
    </row>
    <row r="14" ht="13.5" spans="1:6">
      <c r="A14" s="34" t="str">
        <f>"399320"</f>
        <v>399320</v>
      </c>
      <c r="B14" s="34" t="s">
        <v>46</v>
      </c>
      <c r="C14" s="34" t="s">
        <v>37</v>
      </c>
      <c r="D14" s="34" t="str">
        <f>"880301"</f>
        <v>880301</v>
      </c>
      <c r="E14" s="35" t="s">
        <v>47</v>
      </c>
      <c r="F14" s="34" t="s">
        <v>48</v>
      </c>
    </row>
    <row r="15" ht="16.5" spans="1:6">
      <c r="A15" s="23"/>
      <c r="B15" s="23"/>
      <c r="C15" s="23"/>
      <c r="D15" s="34" t="str">
        <f>"880459"</f>
        <v>880459</v>
      </c>
      <c r="E15" s="34" t="s">
        <v>49</v>
      </c>
      <c r="F15" s="34" t="s">
        <v>50</v>
      </c>
    </row>
    <row r="16" ht="16.5" spans="1:6">
      <c r="A16" s="23"/>
      <c r="B16" s="23"/>
      <c r="C16" s="23"/>
      <c r="D16" s="34" t="str">
        <f>"880502"</f>
        <v>880502</v>
      </c>
      <c r="E16" s="34" t="s">
        <v>51</v>
      </c>
      <c r="F16" s="34" t="s">
        <v>52</v>
      </c>
    </row>
    <row r="17" ht="16.5" spans="1:6">
      <c r="A17" s="23"/>
      <c r="B17" s="23"/>
      <c r="C17" s="23"/>
      <c r="D17" s="34" t="str">
        <f>"880406"</f>
        <v>880406</v>
      </c>
      <c r="E17" s="34" t="s">
        <v>53</v>
      </c>
      <c r="F17" s="34" t="s">
        <v>54</v>
      </c>
    </row>
    <row r="18" ht="16.5" spans="1:6">
      <c r="A18" s="23"/>
      <c r="B18" s="23"/>
      <c r="C18" s="23"/>
      <c r="D18" s="34" t="str">
        <f>"880217"</f>
        <v>880217</v>
      </c>
      <c r="E18" s="34" t="s">
        <v>55</v>
      </c>
      <c r="F18" s="34" t="s">
        <v>56</v>
      </c>
    </row>
    <row r="19" ht="16.5" spans="1:6">
      <c r="A19" s="23"/>
      <c r="B19" s="23"/>
      <c r="C19" s="23"/>
      <c r="D19" s="34" t="str">
        <f>"880431"</f>
        <v>880431</v>
      </c>
      <c r="E19" s="34" t="s">
        <v>57</v>
      </c>
      <c r="F19" s="34" t="s">
        <v>58</v>
      </c>
    </row>
    <row r="20" ht="16.5" spans="1:6">
      <c r="A20" s="23"/>
      <c r="B20" s="23"/>
      <c r="C20" s="23"/>
      <c r="D20" s="34" t="str">
        <f>"880422"</f>
        <v>880422</v>
      </c>
      <c r="E20" s="34" t="s">
        <v>59</v>
      </c>
      <c r="F20" s="34" t="s">
        <v>60</v>
      </c>
    </row>
    <row r="21" ht="16.5" spans="1:6">
      <c r="A21" s="23"/>
      <c r="B21" s="23"/>
      <c r="C21" s="23"/>
      <c r="D21" s="34" t="str">
        <f>"880668"</f>
        <v>880668</v>
      </c>
      <c r="E21" s="34" t="s">
        <v>61</v>
      </c>
      <c r="F21" s="34" t="s">
        <v>62</v>
      </c>
    </row>
    <row r="22" ht="16.5" spans="1:6">
      <c r="A22" s="23"/>
      <c r="B22" s="23"/>
      <c r="C22" s="23"/>
      <c r="D22" s="34" t="str">
        <f>"880454"</f>
        <v>880454</v>
      </c>
      <c r="E22" s="34" t="s">
        <v>63</v>
      </c>
      <c r="F22" s="34" t="s">
        <v>64</v>
      </c>
    </row>
    <row r="23" ht="16.5" spans="1:6">
      <c r="A23" s="23"/>
      <c r="B23" s="23"/>
      <c r="C23" s="23"/>
      <c r="D23" s="34" t="str">
        <f>"880710"</f>
        <v>880710</v>
      </c>
      <c r="E23" s="34" t="s">
        <v>65</v>
      </c>
      <c r="F23" s="34" t="s">
        <v>66</v>
      </c>
    </row>
    <row r="24" ht="16.5" spans="1:6">
      <c r="A24" s="23"/>
      <c r="B24" s="23"/>
      <c r="C24" s="23"/>
      <c r="D24" s="34" t="str">
        <f>"399438"</f>
        <v>399438</v>
      </c>
      <c r="E24" s="34" t="s">
        <v>67</v>
      </c>
      <c r="F24" s="34" t="s">
        <v>37</v>
      </c>
    </row>
    <row r="25" ht="16.5" spans="1:6">
      <c r="A25" s="23"/>
      <c r="B25" s="23"/>
      <c r="C25" s="23"/>
      <c r="D25" s="34" t="str">
        <f>"399371"</f>
        <v>399371</v>
      </c>
      <c r="E25" s="34" t="s">
        <v>68</v>
      </c>
      <c r="F25" s="34" t="s">
        <v>37</v>
      </c>
    </row>
    <row r="26" ht="16.5" spans="1:6">
      <c r="A26" s="23"/>
      <c r="B26" s="23"/>
      <c r="C26" s="23"/>
      <c r="D26" s="34" t="str">
        <f>"399324"</f>
        <v>399324</v>
      </c>
      <c r="E26" s="34" t="s">
        <v>69</v>
      </c>
      <c r="F26" s="34" t="s">
        <v>37</v>
      </c>
    </row>
    <row r="27" ht="16.5" spans="1:6">
      <c r="A27" s="23"/>
      <c r="B27" s="23"/>
      <c r="C27" s="23"/>
      <c r="D27" s="34" t="str">
        <f>"000011"</f>
        <v>000011</v>
      </c>
      <c r="E27" s="34" t="s">
        <v>70</v>
      </c>
      <c r="F27" s="34" t="s">
        <v>37</v>
      </c>
    </row>
    <row r="28" ht="16.5" spans="1:6">
      <c r="A28" s="23"/>
      <c r="B28" s="23"/>
      <c r="C28" s="23"/>
      <c r="D28" s="36"/>
      <c r="E28" s="36"/>
      <c r="F28" s="36"/>
    </row>
    <row r="29" ht="16.5" spans="1:6">
      <c r="A29" s="23"/>
      <c r="B29" s="23"/>
      <c r="C29" s="23"/>
      <c r="D29" s="36"/>
      <c r="E29" s="36"/>
      <c r="F29" s="36"/>
    </row>
    <row r="30" ht="16.5" spans="1:6">
      <c r="A30" s="23"/>
      <c r="B30" s="23"/>
      <c r="C30" s="23"/>
      <c r="D30" s="36"/>
      <c r="E30" s="36"/>
      <c r="F30" s="36"/>
    </row>
    <row r="31" ht="16.5" spans="1:6">
      <c r="A31" s="23"/>
      <c r="B31" s="23"/>
      <c r="C31" s="23"/>
      <c r="D31" s="36"/>
      <c r="E31" s="36"/>
      <c r="F31" s="36"/>
    </row>
    <row r="32" ht="16.5" spans="1:6">
      <c r="A32" s="23"/>
      <c r="B32" s="23"/>
      <c r="C32" s="23"/>
      <c r="D32" s="36"/>
      <c r="E32" s="36"/>
      <c r="F32" s="36"/>
    </row>
    <row r="33" ht="16.5" spans="1:6">
      <c r="A33" s="23"/>
      <c r="B33" s="23"/>
      <c r="C33" s="23"/>
      <c r="D33" s="36"/>
      <c r="E33" s="36"/>
      <c r="F33" s="36"/>
    </row>
    <row r="34" ht="16.5" spans="1:6">
      <c r="A34" s="23"/>
      <c r="B34" s="23"/>
      <c r="C34" s="23"/>
      <c r="D34" s="36"/>
      <c r="E34" s="36"/>
      <c r="F34" s="36"/>
    </row>
    <row r="35" ht="16.5" spans="1:6">
      <c r="A35" s="23"/>
      <c r="B35" s="23"/>
      <c r="C35" s="23"/>
      <c r="D35" s="36"/>
      <c r="E35" s="36"/>
      <c r="F35" s="36"/>
    </row>
    <row r="36" ht="16.5" spans="1:6">
      <c r="A36" s="23"/>
      <c r="B36" s="23"/>
      <c r="C36" s="23"/>
      <c r="D36" s="36"/>
      <c r="E36" s="36"/>
      <c r="F36" s="36"/>
    </row>
    <row r="37" ht="16.5" spans="1:6">
      <c r="A37" s="23"/>
      <c r="B37" s="23"/>
      <c r="C37" s="23"/>
      <c r="D37" s="36"/>
      <c r="E37" s="36"/>
      <c r="F37" s="36"/>
    </row>
    <row r="38" ht="16.5" spans="1:6">
      <c r="A38" s="23"/>
      <c r="B38" s="23"/>
      <c r="C38" s="23"/>
      <c r="D38" s="36"/>
      <c r="E38" s="36"/>
      <c r="F38" s="36"/>
    </row>
    <row r="39" ht="16.5" spans="1:6">
      <c r="A39" s="23"/>
      <c r="B39" s="23"/>
      <c r="C39" s="23"/>
      <c r="D39" s="36"/>
      <c r="E39" s="36"/>
      <c r="F39" s="36"/>
    </row>
    <row r="40" ht="16.5" spans="1:6">
      <c r="A40" s="23"/>
      <c r="B40" s="23"/>
      <c r="C40" s="23"/>
      <c r="D40" s="36"/>
      <c r="E40" s="36"/>
      <c r="F40" s="36"/>
    </row>
    <row r="41" ht="16.5" spans="1:6">
      <c r="A41" s="23"/>
      <c r="B41" s="23"/>
      <c r="C41" s="23"/>
      <c r="D41" s="36"/>
      <c r="E41" s="36"/>
      <c r="F41" s="36"/>
    </row>
    <row r="42" ht="16.5" spans="1:6">
      <c r="A42" s="23"/>
      <c r="B42" s="23"/>
      <c r="C42" s="23"/>
      <c r="D42" s="36"/>
      <c r="E42" s="36"/>
      <c r="F42" s="36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6"/>
      <c r="E48" s="36"/>
      <c r="F48" s="36"/>
    </row>
    <row r="49" ht="16.5" spans="1:6">
      <c r="A49" s="23"/>
      <c r="B49" s="23"/>
      <c r="C49" s="23"/>
      <c r="D49" s="36"/>
      <c r="E49" s="36"/>
      <c r="F49" s="36"/>
    </row>
    <row r="50" ht="16.5" spans="1:6">
      <c r="A50" s="23"/>
      <c r="B50" s="23"/>
      <c r="C50" s="23"/>
      <c r="D50" s="36"/>
      <c r="E50" s="36"/>
      <c r="F50" s="36"/>
    </row>
    <row r="51" ht="16.5" spans="1:6">
      <c r="A51" s="23"/>
      <c r="B51" s="23"/>
      <c r="C51" s="23"/>
      <c r="D51" s="36"/>
      <c r="E51" s="36"/>
      <c r="F51" s="36"/>
    </row>
    <row r="52" ht="16.5" spans="1:6">
      <c r="A52" s="23"/>
      <c r="B52" s="23"/>
      <c r="C52" s="23"/>
      <c r="D52" s="36"/>
      <c r="E52" s="36"/>
      <c r="F52" s="36"/>
    </row>
    <row r="53" ht="16.5" spans="1:6">
      <c r="A53" s="23"/>
      <c r="B53" s="23"/>
      <c r="C53" s="23"/>
      <c r="D53" s="36"/>
      <c r="E53" s="36"/>
      <c r="F53" s="36"/>
    </row>
    <row r="54" ht="16.5" spans="1:6">
      <c r="A54" s="23"/>
      <c r="B54" s="23"/>
      <c r="C54" s="23"/>
      <c r="D54" s="36"/>
      <c r="E54" s="36"/>
      <c r="F54" s="36"/>
    </row>
    <row r="55" ht="16.5" spans="1:6">
      <c r="A55" s="23"/>
      <c r="B55" s="23"/>
      <c r="C55" s="23"/>
      <c r="D55" s="36"/>
      <c r="E55" s="36"/>
      <c r="F55" s="36"/>
    </row>
    <row r="56" ht="16.5" spans="1:6">
      <c r="A56" s="23"/>
      <c r="B56" s="23"/>
      <c r="C56" s="23"/>
      <c r="D56" s="36"/>
      <c r="E56" s="36"/>
      <c r="F56" s="36"/>
    </row>
    <row r="57" ht="16.5" spans="1:6">
      <c r="A57" s="23"/>
      <c r="B57" s="23"/>
      <c r="C57" s="23"/>
      <c r="D57" s="36"/>
      <c r="E57" s="36"/>
      <c r="F57" s="36"/>
    </row>
    <row r="58" ht="16.5" spans="1:6">
      <c r="A58" s="23"/>
      <c r="B58" s="23"/>
      <c r="C58" s="23"/>
      <c r="D58" s="36"/>
      <c r="E58" s="36"/>
      <c r="F58" s="36"/>
    </row>
    <row r="59" ht="16.5" spans="1:6">
      <c r="A59" s="23"/>
      <c r="B59" s="23"/>
      <c r="C59" s="23"/>
      <c r="D59" s="36"/>
      <c r="E59" s="36"/>
      <c r="F59" s="36"/>
    </row>
    <row r="60" ht="16.5" spans="1:6">
      <c r="A60" s="23"/>
      <c r="B60" s="23"/>
      <c r="C60" s="23"/>
      <c r="D60" s="36"/>
      <c r="E60" s="36"/>
      <c r="F60" s="36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8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16.5" spans="1:23">
      <c r="A3" s="16">
        <v>19</v>
      </c>
      <c r="B3" s="16" t="s">
        <v>91</v>
      </c>
      <c r="C3" s="16">
        <v>1122.798</v>
      </c>
      <c r="D3" s="16">
        <v>1201.813</v>
      </c>
      <c r="E3" s="16">
        <v>1</v>
      </c>
      <c r="F3" s="17">
        <v>0</v>
      </c>
      <c r="G3" s="17">
        <v>0</v>
      </c>
      <c r="H3" s="17">
        <v>1</v>
      </c>
      <c r="I3" s="17">
        <v>0.071</v>
      </c>
      <c r="J3" s="17">
        <v>6.641</v>
      </c>
      <c r="K3" s="20">
        <v>4</v>
      </c>
      <c r="L3" s="20">
        <v>1</v>
      </c>
      <c r="M3" s="20">
        <v>0</v>
      </c>
      <c r="N3" s="20">
        <v>1</v>
      </c>
      <c r="O3" s="20">
        <v>0</v>
      </c>
      <c r="P3" s="20">
        <v>4.334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34</v>
      </c>
      <c r="B4" s="16" t="s">
        <v>92</v>
      </c>
      <c r="C4" s="16">
        <v>2009.99</v>
      </c>
      <c r="D4" s="16">
        <v>2218.371</v>
      </c>
      <c r="E4" s="16">
        <v>1</v>
      </c>
      <c r="F4" s="17">
        <v>0</v>
      </c>
      <c r="G4" s="17">
        <v>0</v>
      </c>
      <c r="H4" s="17">
        <v>1</v>
      </c>
      <c r="I4" s="17">
        <v>0.327</v>
      </c>
      <c r="J4" s="17">
        <v>9.69</v>
      </c>
      <c r="K4" s="20">
        <v>4</v>
      </c>
      <c r="L4" s="20">
        <v>1</v>
      </c>
      <c r="M4" s="20">
        <v>0</v>
      </c>
      <c r="N4" s="20">
        <v>1</v>
      </c>
      <c r="O4" s="20">
        <v>0</v>
      </c>
      <c r="P4" s="20">
        <v>4.544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37</v>
      </c>
      <c r="B5" s="16" t="s">
        <v>93</v>
      </c>
      <c r="C5" s="16">
        <v>5944.236</v>
      </c>
      <c r="D5" s="16">
        <v>7294.888</v>
      </c>
      <c r="E5" s="16">
        <v>1</v>
      </c>
      <c r="F5" s="17">
        <v>0</v>
      </c>
      <c r="G5" s="17">
        <v>0</v>
      </c>
      <c r="H5" s="17">
        <v>1</v>
      </c>
      <c r="I5" s="17">
        <v>0.501</v>
      </c>
      <c r="J5" s="17">
        <v>18.923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0.23</v>
      </c>
      <c r="Q5" s="20">
        <v>0</v>
      </c>
      <c r="R5" s="20">
        <v>1</v>
      </c>
      <c r="S5" s="21"/>
      <c r="T5" s="21"/>
      <c r="U5" s="21"/>
      <c r="V5" s="21"/>
      <c r="W5" s="21"/>
    </row>
    <row r="6" ht="16.5" spans="1:23">
      <c r="A6" s="16">
        <v>96</v>
      </c>
      <c r="B6" s="16" t="s">
        <v>94</v>
      </c>
      <c r="C6" s="16">
        <v>4087.628</v>
      </c>
      <c r="D6" s="16">
        <v>4515.829</v>
      </c>
      <c r="E6" s="16">
        <v>1</v>
      </c>
      <c r="F6" s="17">
        <v>0</v>
      </c>
      <c r="G6" s="17">
        <v>0</v>
      </c>
      <c r="H6" s="17">
        <v>1</v>
      </c>
      <c r="I6" s="17">
        <v>0.067</v>
      </c>
      <c r="J6" s="17">
        <v>9.543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3.569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114</v>
      </c>
      <c r="B7" s="16" t="s">
        <v>95</v>
      </c>
      <c r="C7" s="16">
        <v>1124.549</v>
      </c>
      <c r="D7" s="16">
        <v>1222.214</v>
      </c>
      <c r="E7" s="16">
        <v>1</v>
      </c>
      <c r="F7" s="17">
        <v>0</v>
      </c>
      <c r="G7" s="17">
        <v>0</v>
      </c>
      <c r="H7" s="17">
        <v>1</v>
      </c>
      <c r="I7" s="17">
        <v>0.45</v>
      </c>
      <c r="J7" s="17">
        <v>8.405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1.637</v>
      </c>
      <c r="Q7" s="20">
        <v>0</v>
      </c>
      <c r="R7" s="20">
        <v>1</v>
      </c>
      <c r="S7" s="21"/>
      <c r="T7" s="21"/>
      <c r="U7" s="21"/>
      <c r="V7" s="21"/>
      <c r="W7" s="21"/>
    </row>
    <row r="8" ht="16.5" spans="1:23">
      <c r="A8" s="16">
        <v>130</v>
      </c>
      <c r="B8" s="16" t="s">
        <v>96</v>
      </c>
      <c r="C8" s="16">
        <v>12092.305</v>
      </c>
      <c r="D8" s="16">
        <v>13210.004</v>
      </c>
      <c r="E8" s="16">
        <v>1</v>
      </c>
      <c r="F8" s="17">
        <v>0</v>
      </c>
      <c r="G8" s="17">
        <v>0</v>
      </c>
      <c r="H8" s="17">
        <v>1</v>
      </c>
      <c r="I8" s="17">
        <v>0.086</v>
      </c>
      <c r="J8" s="17">
        <v>8.54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6.24</v>
      </c>
      <c r="Q8" s="20">
        <v>0</v>
      </c>
      <c r="R8" s="20">
        <v>1</v>
      </c>
      <c r="S8" s="21"/>
      <c r="T8" s="21"/>
      <c r="U8" s="21"/>
      <c r="V8" s="21"/>
      <c r="W8" s="21"/>
    </row>
    <row r="9" ht="16.5" spans="1:23">
      <c r="A9" s="16">
        <v>139</v>
      </c>
      <c r="B9" s="16" t="s">
        <v>97</v>
      </c>
      <c r="C9" s="16">
        <v>381.206</v>
      </c>
      <c r="D9" s="16">
        <v>421.758</v>
      </c>
      <c r="E9" s="16">
        <v>1</v>
      </c>
      <c r="F9" s="17">
        <v>0</v>
      </c>
      <c r="G9" s="17">
        <v>0</v>
      </c>
      <c r="H9" s="17">
        <v>1</v>
      </c>
      <c r="I9" s="17">
        <v>0.376</v>
      </c>
      <c r="J9" s="17">
        <v>9.955</v>
      </c>
      <c r="K9" s="20">
        <v>1</v>
      </c>
      <c r="L9" s="20">
        <v>1</v>
      </c>
      <c r="M9" s="20">
        <v>0</v>
      </c>
      <c r="N9" s="20">
        <v>0</v>
      </c>
      <c r="O9" s="20">
        <v>0</v>
      </c>
      <c r="P9" s="20">
        <v>3.758</v>
      </c>
      <c r="Q9" s="20">
        <v>0</v>
      </c>
      <c r="R9" s="20">
        <v>1</v>
      </c>
      <c r="S9" s="21"/>
      <c r="T9" s="21"/>
      <c r="U9" s="21"/>
      <c r="V9" s="21"/>
      <c r="W9" s="21"/>
    </row>
    <row r="10" ht="16.5" spans="1:23">
      <c r="A10" s="16">
        <v>148</v>
      </c>
      <c r="B10" s="16" t="s">
        <v>98</v>
      </c>
      <c r="C10" s="16">
        <v>8555.638</v>
      </c>
      <c r="D10" s="16">
        <v>9784.921</v>
      </c>
      <c r="E10" s="16">
        <v>1</v>
      </c>
      <c r="F10" s="17">
        <v>0</v>
      </c>
      <c r="G10" s="17">
        <v>0</v>
      </c>
      <c r="H10" s="17">
        <v>1</v>
      </c>
      <c r="I10" s="17">
        <v>0.571</v>
      </c>
      <c r="J10" s="17">
        <v>13.062</v>
      </c>
      <c r="K10" s="20">
        <v>3</v>
      </c>
      <c r="L10" s="20">
        <v>1</v>
      </c>
      <c r="M10" s="20">
        <v>0</v>
      </c>
      <c r="N10" s="20">
        <v>0</v>
      </c>
      <c r="O10" s="20">
        <v>0</v>
      </c>
      <c r="P10" s="20">
        <v>5.353</v>
      </c>
      <c r="Q10" s="20">
        <v>0</v>
      </c>
      <c r="R10" s="20">
        <v>1</v>
      </c>
      <c r="S10" s="21"/>
      <c r="T10" s="21"/>
      <c r="U10" s="21"/>
      <c r="V10" s="21"/>
      <c r="W10" s="21"/>
    </row>
    <row r="11" ht="16.5" spans="1:23">
      <c r="A11" s="16">
        <v>814</v>
      </c>
      <c r="B11" s="16" t="s">
        <v>99</v>
      </c>
      <c r="C11" s="16">
        <v>7796.278</v>
      </c>
      <c r="D11" s="16">
        <v>9495.957</v>
      </c>
      <c r="E11" s="16">
        <v>1</v>
      </c>
      <c r="F11" s="17">
        <v>0</v>
      </c>
      <c r="G11" s="17">
        <v>0</v>
      </c>
      <c r="H11" s="17">
        <v>1</v>
      </c>
      <c r="I11" s="17">
        <v>0.734</v>
      </c>
      <c r="J11" s="17">
        <v>18.501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10.525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841</v>
      </c>
      <c r="B12" s="16" t="s">
        <v>100</v>
      </c>
      <c r="C12" s="16">
        <v>7759.124</v>
      </c>
      <c r="D12" s="16">
        <v>9521.932</v>
      </c>
      <c r="E12" s="16">
        <v>1</v>
      </c>
      <c r="F12" s="17">
        <v>0</v>
      </c>
      <c r="G12" s="17">
        <v>0</v>
      </c>
      <c r="H12" s="17">
        <v>1</v>
      </c>
      <c r="I12" s="17">
        <v>0.52</v>
      </c>
      <c r="J12" s="17">
        <v>18.937</v>
      </c>
      <c r="K12" s="20">
        <v>4</v>
      </c>
      <c r="L12" s="20">
        <v>2</v>
      </c>
      <c r="M12" s="20">
        <v>-1</v>
      </c>
      <c r="N12" s="20">
        <v>1</v>
      </c>
      <c r="O12" s="20">
        <v>0</v>
      </c>
      <c r="P12" s="20">
        <v>16.19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859</v>
      </c>
      <c r="B13" s="16" t="s">
        <v>101</v>
      </c>
      <c r="C13" s="16">
        <v>1570.641</v>
      </c>
      <c r="D13" s="16">
        <v>1717.627</v>
      </c>
      <c r="E13" s="16">
        <v>1</v>
      </c>
      <c r="F13" s="17">
        <v>0</v>
      </c>
      <c r="G13" s="17">
        <v>0</v>
      </c>
      <c r="H13" s="17">
        <v>1</v>
      </c>
      <c r="I13" s="17">
        <v>0.46</v>
      </c>
      <c r="J13" s="17">
        <v>8.978</v>
      </c>
      <c r="K13" s="20">
        <v>4</v>
      </c>
      <c r="L13" s="20">
        <v>2</v>
      </c>
      <c r="M13" s="20">
        <v>-1</v>
      </c>
      <c r="N13" s="20">
        <v>1</v>
      </c>
      <c r="O13" s="20">
        <v>0</v>
      </c>
      <c r="P13" s="20">
        <v>1.772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911</v>
      </c>
      <c r="B14" s="16" t="s">
        <v>102</v>
      </c>
      <c r="C14" s="16">
        <v>6088.649</v>
      </c>
      <c r="D14" s="16">
        <v>6755.904</v>
      </c>
      <c r="E14" s="16">
        <v>1</v>
      </c>
      <c r="F14" s="17">
        <v>0</v>
      </c>
      <c r="G14" s="17">
        <v>0</v>
      </c>
      <c r="H14" s="17">
        <v>1</v>
      </c>
      <c r="I14" s="17">
        <v>0.745</v>
      </c>
      <c r="J14" s="17">
        <v>10.548</v>
      </c>
      <c r="K14" s="20">
        <v>0</v>
      </c>
      <c r="L14" s="20">
        <v>0</v>
      </c>
      <c r="M14" s="20">
        <v>1</v>
      </c>
      <c r="N14" s="20">
        <v>-1</v>
      </c>
      <c r="O14" s="20">
        <v>0</v>
      </c>
      <c r="P14" s="20">
        <v>0.021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913</v>
      </c>
      <c r="B15" s="16" t="s">
        <v>103</v>
      </c>
      <c r="C15" s="16">
        <v>7858.031</v>
      </c>
      <c r="D15" s="16">
        <v>9485.076</v>
      </c>
      <c r="E15" s="16">
        <v>1</v>
      </c>
      <c r="F15" s="17">
        <v>0</v>
      </c>
      <c r="G15" s="17">
        <v>0</v>
      </c>
      <c r="H15" s="17">
        <v>1</v>
      </c>
      <c r="I15" s="17">
        <v>1.902</v>
      </c>
      <c r="J15" s="17">
        <v>18.729</v>
      </c>
      <c r="K15" s="20">
        <v>1</v>
      </c>
      <c r="L15" s="20">
        <v>2</v>
      </c>
      <c r="M15" s="20">
        <v>1</v>
      </c>
      <c r="N15" s="20">
        <v>-1</v>
      </c>
      <c r="O15" s="20">
        <v>0</v>
      </c>
      <c r="P15" s="20">
        <v>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933</v>
      </c>
      <c r="B16" s="16" t="s">
        <v>104</v>
      </c>
      <c r="C16" s="16">
        <v>7767.861</v>
      </c>
      <c r="D16" s="16">
        <v>9238.792</v>
      </c>
      <c r="E16" s="16">
        <v>1</v>
      </c>
      <c r="F16" s="17">
        <v>0</v>
      </c>
      <c r="G16" s="17">
        <v>0</v>
      </c>
      <c r="H16" s="17">
        <v>1</v>
      </c>
      <c r="I16" s="17">
        <v>0.305</v>
      </c>
      <c r="J16" s="17">
        <v>16.178</v>
      </c>
      <c r="K16" s="20">
        <v>1</v>
      </c>
      <c r="L16" s="20">
        <v>2</v>
      </c>
      <c r="M16" s="20">
        <v>0</v>
      </c>
      <c r="N16" s="20">
        <v>0</v>
      </c>
      <c r="O16" s="20">
        <v>0</v>
      </c>
      <c r="P16" s="20">
        <v>0.49</v>
      </c>
      <c r="Q16" s="20">
        <v>0</v>
      </c>
      <c r="R16" s="20">
        <v>1</v>
      </c>
      <c r="S16" s="21"/>
      <c r="T16" s="21"/>
      <c r="U16" s="21"/>
      <c r="V16" s="21"/>
      <c r="W16" s="21"/>
    </row>
    <row r="17" ht="16.5" spans="1:23">
      <c r="A17" s="16">
        <v>949</v>
      </c>
      <c r="B17" s="16" t="s">
        <v>105</v>
      </c>
      <c r="C17" s="16">
        <v>4903.197</v>
      </c>
      <c r="D17" s="16">
        <v>5629.722</v>
      </c>
      <c r="E17" s="16">
        <v>1</v>
      </c>
      <c r="F17" s="17">
        <v>0</v>
      </c>
      <c r="G17" s="17">
        <v>0</v>
      </c>
      <c r="H17" s="17">
        <v>1</v>
      </c>
      <c r="I17" s="17">
        <v>0.58</v>
      </c>
      <c r="J17" s="17">
        <v>13.41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4.108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967</v>
      </c>
      <c r="B18" s="16" t="s">
        <v>106</v>
      </c>
      <c r="C18" s="16">
        <v>5781.45</v>
      </c>
      <c r="D18" s="16">
        <v>6336.299</v>
      </c>
      <c r="E18" s="16">
        <v>1</v>
      </c>
      <c r="F18" s="17">
        <v>0</v>
      </c>
      <c r="G18" s="17">
        <v>0</v>
      </c>
      <c r="H18" s="17">
        <v>1</v>
      </c>
      <c r="I18" s="17">
        <v>0.306</v>
      </c>
      <c r="J18" s="17">
        <v>9.036</v>
      </c>
      <c r="K18" s="20">
        <v>4</v>
      </c>
      <c r="L18" s="20">
        <v>1</v>
      </c>
      <c r="M18" s="20">
        <v>0</v>
      </c>
      <c r="N18" s="20">
        <v>1</v>
      </c>
      <c r="O18" s="20">
        <v>0</v>
      </c>
      <c r="P18" s="20">
        <v>3.665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399239</v>
      </c>
      <c r="B19" s="16" t="s">
        <v>107</v>
      </c>
      <c r="C19" s="16">
        <v>1816.795</v>
      </c>
      <c r="D19" s="16">
        <v>2203.136</v>
      </c>
      <c r="E19" s="16">
        <v>1</v>
      </c>
      <c r="F19" s="17">
        <v>0</v>
      </c>
      <c r="G19" s="17">
        <v>0</v>
      </c>
      <c r="H19" s="17">
        <v>1</v>
      </c>
      <c r="I19" s="17">
        <v>0.068</v>
      </c>
      <c r="J19" s="17">
        <v>17.592</v>
      </c>
      <c r="K19" s="20">
        <v>1</v>
      </c>
      <c r="L19" s="20">
        <v>2</v>
      </c>
      <c r="M19" s="20">
        <v>0</v>
      </c>
      <c r="N19" s="20">
        <v>0</v>
      </c>
      <c r="O19" s="20">
        <v>0</v>
      </c>
      <c r="P19" s="20">
        <v>6.993</v>
      </c>
      <c r="Q19" s="20">
        <v>0</v>
      </c>
      <c r="R19" s="20">
        <v>1</v>
      </c>
      <c r="S19" s="21"/>
      <c r="T19" s="21"/>
      <c r="U19" s="21"/>
      <c r="V19" s="21"/>
      <c r="W19" s="21"/>
    </row>
    <row r="20" ht="16.5" spans="1:23">
      <c r="A20" s="16">
        <v>399297</v>
      </c>
      <c r="B20" s="16" t="s">
        <v>108</v>
      </c>
      <c r="C20" s="16">
        <v>5091.961</v>
      </c>
      <c r="D20" s="16">
        <v>5888.057</v>
      </c>
      <c r="E20" s="16">
        <v>1</v>
      </c>
      <c r="F20" s="17">
        <v>0</v>
      </c>
      <c r="G20" s="17">
        <v>0</v>
      </c>
      <c r="H20" s="17">
        <v>1</v>
      </c>
      <c r="I20" s="17">
        <v>0.188</v>
      </c>
      <c r="J20" s="17">
        <v>13.683</v>
      </c>
      <c r="K20" s="20">
        <v>4</v>
      </c>
      <c r="L20" s="20">
        <v>1</v>
      </c>
      <c r="M20" s="20">
        <v>0</v>
      </c>
      <c r="N20" s="20">
        <v>0</v>
      </c>
      <c r="O20" s="20">
        <v>0</v>
      </c>
      <c r="P20" s="20">
        <v>1.62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6">
        <v>399386</v>
      </c>
      <c r="B21" s="16" t="s">
        <v>109</v>
      </c>
      <c r="C21" s="16">
        <v>5504.911</v>
      </c>
      <c r="D21" s="16">
        <v>6532.509</v>
      </c>
      <c r="E21" s="16">
        <v>1</v>
      </c>
      <c r="F21" s="17">
        <v>0</v>
      </c>
      <c r="G21" s="17">
        <v>0</v>
      </c>
      <c r="H21" s="17">
        <v>1</v>
      </c>
      <c r="I21" s="17">
        <v>0.231</v>
      </c>
      <c r="J21" s="17">
        <v>15.925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0.986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399394</v>
      </c>
      <c r="B22" s="16" t="s">
        <v>110</v>
      </c>
      <c r="C22" s="16">
        <v>8198.146</v>
      </c>
      <c r="D22" s="16">
        <v>9709.867</v>
      </c>
      <c r="E22" s="16">
        <v>1</v>
      </c>
      <c r="F22" s="17">
        <v>0</v>
      </c>
      <c r="G22" s="17">
        <v>0</v>
      </c>
      <c r="H22" s="17">
        <v>1</v>
      </c>
      <c r="I22" s="17">
        <v>0.16</v>
      </c>
      <c r="J22" s="17">
        <v>15.704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1.44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6">
        <v>399406</v>
      </c>
      <c r="B23" s="16" t="s">
        <v>111</v>
      </c>
      <c r="C23" s="16">
        <v>12130.934</v>
      </c>
      <c r="D23" s="16">
        <v>13130.361</v>
      </c>
      <c r="E23" s="16">
        <v>1</v>
      </c>
      <c r="F23" s="17">
        <v>0</v>
      </c>
      <c r="G23" s="17">
        <v>0</v>
      </c>
      <c r="H23" s="17">
        <v>1</v>
      </c>
      <c r="I23" s="17">
        <v>0.374</v>
      </c>
      <c r="J23" s="17">
        <v>7.957</v>
      </c>
      <c r="K23" s="20">
        <v>2</v>
      </c>
      <c r="L23" s="20">
        <v>2</v>
      </c>
      <c r="M23" s="20">
        <v>1</v>
      </c>
      <c r="N23" s="20">
        <v>-1</v>
      </c>
      <c r="O23" s="20">
        <v>0</v>
      </c>
      <c r="P23" s="20">
        <v>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399441</v>
      </c>
      <c r="B24" s="16" t="s">
        <v>112</v>
      </c>
      <c r="C24" s="16">
        <v>2001.21</v>
      </c>
      <c r="D24" s="16">
        <v>2504.137</v>
      </c>
      <c r="E24" s="16">
        <v>1</v>
      </c>
      <c r="F24" s="17">
        <v>0</v>
      </c>
      <c r="G24" s="17">
        <v>0</v>
      </c>
      <c r="H24" s="17">
        <v>1</v>
      </c>
      <c r="I24" s="17">
        <v>0.112</v>
      </c>
      <c r="J24" s="17">
        <v>20.173</v>
      </c>
      <c r="K24" s="20">
        <v>0</v>
      </c>
      <c r="L24" s="20">
        <v>2</v>
      </c>
      <c r="M24" s="20">
        <v>0</v>
      </c>
      <c r="N24" s="20">
        <v>0</v>
      </c>
      <c r="O24" s="20">
        <v>0</v>
      </c>
      <c r="P24" s="20">
        <v>1.828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399550</v>
      </c>
      <c r="B25" s="16" t="s">
        <v>113</v>
      </c>
      <c r="C25" s="16">
        <v>7363.692</v>
      </c>
      <c r="D25" s="16">
        <v>7929.333</v>
      </c>
      <c r="E25" s="16">
        <v>1</v>
      </c>
      <c r="F25" s="17">
        <v>0</v>
      </c>
      <c r="G25" s="17">
        <v>0</v>
      </c>
      <c r="H25" s="17">
        <v>1</v>
      </c>
      <c r="I25" s="17">
        <v>0.205</v>
      </c>
      <c r="J25" s="17">
        <v>7.324</v>
      </c>
      <c r="K25" s="20">
        <v>4</v>
      </c>
      <c r="L25" s="20">
        <v>2</v>
      </c>
      <c r="M25" s="20">
        <v>0</v>
      </c>
      <c r="N25" s="20">
        <v>1</v>
      </c>
      <c r="O25" s="20">
        <v>0</v>
      </c>
      <c r="P25" s="20">
        <v>16.268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399814</v>
      </c>
      <c r="B26" s="16" t="s">
        <v>114</v>
      </c>
      <c r="C26" s="16">
        <v>1034.922</v>
      </c>
      <c r="D26" s="16">
        <v>1146.791</v>
      </c>
      <c r="E26" s="16">
        <v>1</v>
      </c>
      <c r="F26" s="17">
        <v>0</v>
      </c>
      <c r="G26" s="17">
        <v>0</v>
      </c>
      <c r="H26" s="17">
        <v>1</v>
      </c>
      <c r="I26" s="17">
        <v>0.618</v>
      </c>
      <c r="J26" s="17">
        <v>10.313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0.341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399913</v>
      </c>
      <c r="B27" s="16" t="s">
        <v>115</v>
      </c>
      <c r="C27" s="16">
        <v>7858.031</v>
      </c>
      <c r="D27" s="16">
        <v>9485.076</v>
      </c>
      <c r="E27" s="16">
        <v>1</v>
      </c>
      <c r="F27" s="17">
        <v>0</v>
      </c>
      <c r="G27" s="17">
        <v>0</v>
      </c>
      <c r="H27" s="17">
        <v>1</v>
      </c>
      <c r="I27" s="17">
        <v>1.902</v>
      </c>
      <c r="J27" s="17">
        <v>18.729</v>
      </c>
      <c r="K27" s="20">
        <v>4</v>
      </c>
      <c r="L27" s="20">
        <v>2</v>
      </c>
      <c r="M27" s="20">
        <v>-1</v>
      </c>
      <c r="N27" s="20">
        <v>1</v>
      </c>
      <c r="O27" s="20">
        <v>0</v>
      </c>
      <c r="P27" s="20">
        <v>9.312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399933</v>
      </c>
      <c r="B28" s="16" t="s">
        <v>104</v>
      </c>
      <c r="C28" s="16">
        <v>7767.86</v>
      </c>
      <c r="D28" s="16">
        <v>9238.791</v>
      </c>
      <c r="E28" s="16">
        <v>1</v>
      </c>
      <c r="F28" s="17">
        <v>0</v>
      </c>
      <c r="G28" s="17">
        <v>0</v>
      </c>
      <c r="H28" s="17">
        <v>1</v>
      </c>
      <c r="I28" s="17">
        <v>0.305</v>
      </c>
      <c r="J28" s="17">
        <v>16.178</v>
      </c>
      <c r="K28" s="20">
        <v>1</v>
      </c>
      <c r="L28" s="20">
        <v>2</v>
      </c>
      <c r="M28" s="20">
        <v>0</v>
      </c>
      <c r="N28" s="20">
        <v>0</v>
      </c>
      <c r="O28" s="20">
        <v>0</v>
      </c>
      <c r="P28" s="20">
        <v>3.918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399989</v>
      </c>
      <c r="B29" s="16" t="s">
        <v>116</v>
      </c>
      <c r="C29" s="16">
        <v>6400.893</v>
      </c>
      <c r="D29" s="16">
        <v>7740.145</v>
      </c>
      <c r="E29" s="16">
        <v>1</v>
      </c>
      <c r="F29" s="17">
        <v>0</v>
      </c>
      <c r="G29" s="17">
        <v>0</v>
      </c>
      <c r="H29" s="17">
        <v>1</v>
      </c>
      <c r="I29" s="17">
        <v>1.024</v>
      </c>
      <c r="J29" s="17">
        <v>18.15</v>
      </c>
      <c r="K29" s="20">
        <v>4</v>
      </c>
      <c r="L29" s="20">
        <v>2</v>
      </c>
      <c r="M29" s="20">
        <v>-1</v>
      </c>
      <c r="N29" s="20">
        <v>1</v>
      </c>
      <c r="O29" s="20">
        <v>0</v>
      </c>
      <c r="P29" s="20">
        <v>4.746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980016</v>
      </c>
      <c r="B30" s="16" t="s">
        <v>117</v>
      </c>
      <c r="C30" s="16">
        <v>5872.835</v>
      </c>
      <c r="D30" s="16">
        <v>7022.181</v>
      </c>
      <c r="E30" s="16">
        <v>1</v>
      </c>
      <c r="F30" s="17">
        <v>0</v>
      </c>
      <c r="G30" s="17">
        <v>0</v>
      </c>
      <c r="H30" s="17">
        <v>1</v>
      </c>
      <c r="I30" s="17">
        <v>1.256</v>
      </c>
      <c r="J30" s="17">
        <v>17.418</v>
      </c>
      <c r="K30" s="20">
        <v>2</v>
      </c>
      <c r="L30" s="20">
        <v>2</v>
      </c>
      <c r="M30" s="20">
        <v>0</v>
      </c>
      <c r="N30" s="20">
        <v>0</v>
      </c>
      <c r="O30" s="20">
        <v>0</v>
      </c>
      <c r="P30" s="20">
        <v>3.469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8">
        <v>1</v>
      </c>
      <c r="B31" s="19" t="s">
        <v>118</v>
      </c>
      <c r="C31" s="19">
        <v>3368.826</v>
      </c>
      <c r="D31" s="19">
        <v>3770.679</v>
      </c>
      <c r="E31" s="19">
        <v>0</v>
      </c>
      <c r="F31" s="19">
        <v>0</v>
      </c>
      <c r="G31" s="19">
        <v>0</v>
      </c>
      <c r="H31" s="19">
        <v>1</v>
      </c>
      <c r="I31" s="17">
        <v>2.887</v>
      </c>
      <c r="J31" s="17">
        <v>13.237</v>
      </c>
      <c r="K31" s="20">
        <v>2</v>
      </c>
      <c r="L31" s="20">
        <v>1</v>
      </c>
      <c r="M31" s="20">
        <v>0</v>
      </c>
      <c r="N31" s="20">
        <v>0</v>
      </c>
      <c r="O31" s="20">
        <v>0</v>
      </c>
      <c r="P31" s="20">
        <v>-1.135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2</v>
      </c>
      <c r="B32" s="19" t="s">
        <v>119</v>
      </c>
      <c r="C32" s="19">
        <v>3530.807</v>
      </c>
      <c r="D32" s="19">
        <v>3952.545</v>
      </c>
      <c r="E32" s="19">
        <v>0</v>
      </c>
      <c r="F32" s="19">
        <v>0</v>
      </c>
      <c r="G32" s="19">
        <v>0</v>
      </c>
      <c r="H32" s="19">
        <v>1</v>
      </c>
      <c r="I32" s="17">
        <v>2.893</v>
      </c>
      <c r="J32" s="17">
        <v>13.254</v>
      </c>
      <c r="K32" s="20">
        <v>4</v>
      </c>
      <c r="L32" s="20">
        <v>2</v>
      </c>
      <c r="M32" s="20">
        <v>0</v>
      </c>
      <c r="N32" s="20">
        <v>1</v>
      </c>
      <c r="O32" s="20">
        <v>0</v>
      </c>
      <c r="P32" s="20">
        <v>15.247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4</v>
      </c>
      <c r="B33" s="19" t="s">
        <v>120</v>
      </c>
      <c r="C33" s="19">
        <v>2857.212</v>
      </c>
      <c r="D33" s="19">
        <v>3334.75</v>
      </c>
      <c r="E33" s="19">
        <v>0</v>
      </c>
      <c r="F33" s="19">
        <v>0</v>
      </c>
      <c r="G33" s="19">
        <v>0</v>
      </c>
      <c r="H33" s="19">
        <v>1</v>
      </c>
      <c r="I33" s="17">
        <v>6.95</v>
      </c>
      <c r="J33" s="17">
        <v>20.275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5.078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9</v>
      </c>
      <c r="B34" s="19" t="s">
        <v>121</v>
      </c>
      <c r="C34" s="19">
        <v>5374.318</v>
      </c>
      <c r="D34" s="19">
        <v>6208.383</v>
      </c>
      <c r="E34" s="19">
        <v>0</v>
      </c>
      <c r="F34" s="19">
        <v>0</v>
      </c>
      <c r="G34" s="19">
        <v>0</v>
      </c>
      <c r="H34" s="19">
        <v>1</v>
      </c>
      <c r="I34" s="17">
        <v>6.507</v>
      </c>
      <c r="J34" s="17">
        <v>19.068</v>
      </c>
      <c r="K34" s="20">
        <v>4</v>
      </c>
      <c r="L34" s="20">
        <v>0</v>
      </c>
      <c r="M34" s="20">
        <v>0</v>
      </c>
      <c r="N34" s="20">
        <v>0</v>
      </c>
      <c r="O34" s="20">
        <v>0</v>
      </c>
      <c r="P34" s="20">
        <v>4.606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10</v>
      </c>
      <c r="B35" s="19" t="s">
        <v>122</v>
      </c>
      <c r="C35" s="19">
        <v>8537.144</v>
      </c>
      <c r="D35" s="19">
        <v>9594.782</v>
      </c>
      <c r="E35" s="19">
        <v>0</v>
      </c>
      <c r="F35" s="19">
        <v>0</v>
      </c>
      <c r="G35" s="19">
        <v>0</v>
      </c>
      <c r="H35" s="19">
        <v>1</v>
      </c>
      <c r="I35" s="17">
        <v>5.347</v>
      </c>
      <c r="J35" s="17">
        <v>15.781</v>
      </c>
      <c r="K35" s="20">
        <v>3</v>
      </c>
      <c r="L35" s="20">
        <v>2</v>
      </c>
      <c r="M35" s="20">
        <v>0</v>
      </c>
      <c r="N35" s="20">
        <v>0</v>
      </c>
      <c r="O35" s="20">
        <v>0</v>
      </c>
      <c r="P35" s="20">
        <v>18.211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11</v>
      </c>
      <c r="B36" s="19" t="s">
        <v>70</v>
      </c>
      <c r="C36" s="19">
        <v>6892.988</v>
      </c>
      <c r="D36" s="19">
        <v>7072.623</v>
      </c>
      <c r="E36" s="19">
        <v>0</v>
      </c>
      <c r="F36" s="19">
        <v>0</v>
      </c>
      <c r="G36" s="19">
        <v>0</v>
      </c>
      <c r="H36" s="19">
        <v>1</v>
      </c>
      <c r="I36" s="17">
        <v>1.208</v>
      </c>
      <c r="J36" s="17">
        <v>3.717</v>
      </c>
      <c r="K36" s="20">
        <v>3</v>
      </c>
      <c r="L36" s="20">
        <v>1</v>
      </c>
      <c r="M36" s="20">
        <v>0</v>
      </c>
      <c r="N36" s="20">
        <v>0</v>
      </c>
      <c r="O36" s="20">
        <v>0</v>
      </c>
      <c r="P36" s="20">
        <v>22.466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9">
        <v>13</v>
      </c>
      <c r="B37" s="19" t="s">
        <v>123</v>
      </c>
      <c r="C37" s="19">
        <v>298.319</v>
      </c>
      <c r="D37" s="19">
        <v>300.448</v>
      </c>
      <c r="E37" s="19">
        <v>0</v>
      </c>
      <c r="F37" s="19">
        <v>0</v>
      </c>
      <c r="G37" s="19">
        <v>0</v>
      </c>
      <c r="H37" s="19">
        <v>1</v>
      </c>
      <c r="I37" s="17">
        <v>0.181</v>
      </c>
      <c r="J37" s="17">
        <v>0.889</v>
      </c>
      <c r="K37" s="20">
        <v>1</v>
      </c>
      <c r="L37" s="20">
        <v>2</v>
      </c>
      <c r="M37" s="20">
        <v>0</v>
      </c>
      <c r="N37" s="20">
        <v>0</v>
      </c>
      <c r="O37" s="20">
        <v>0</v>
      </c>
      <c r="P37" s="20">
        <v>6.878</v>
      </c>
      <c r="Q37" s="20">
        <v>0</v>
      </c>
      <c r="R37" s="20">
        <v>1</v>
      </c>
      <c r="S37" s="21"/>
      <c r="T37" s="21"/>
      <c r="U37" s="21"/>
      <c r="V37" s="21"/>
      <c r="W37" s="21"/>
    </row>
    <row r="38" ht="16.5" spans="1:23">
      <c r="A38" s="19">
        <v>16</v>
      </c>
      <c r="B38" s="19" t="s">
        <v>124</v>
      </c>
      <c r="C38" s="19">
        <v>2672.379</v>
      </c>
      <c r="D38" s="19">
        <v>2919.96</v>
      </c>
      <c r="E38" s="19">
        <v>0</v>
      </c>
      <c r="F38" s="19">
        <v>0</v>
      </c>
      <c r="G38" s="19">
        <v>0</v>
      </c>
      <c r="H38" s="19">
        <v>1</v>
      </c>
      <c r="I38" s="17">
        <v>2.308</v>
      </c>
      <c r="J38" s="17">
        <v>10.591</v>
      </c>
      <c r="K38" s="20">
        <v>4</v>
      </c>
      <c r="L38" s="20">
        <v>0</v>
      </c>
      <c r="M38" s="20">
        <v>-1</v>
      </c>
      <c r="N38" s="20">
        <v>1</v>
      </c>
      <c r="O38" s="20">
        <v>0</v>
      </c>
      <c r="P38" s="20">
        <v>-8.996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17</v>
      </c>
      <c r="B39" s="19" t="s">
        <v>125</v>
      </c>
      <c r="C39" s="19">
        <v>2846.975</v>
      </c>
      <c r="D39" s="19">
        <v>3186.9</v>
      </c>
      <c r="E39" s="19">
        <v>0</v>
      </c>
      <c r="F39" s="19">
        <v>0</v>
      </c>
      <c r="G39" s="19">
        <v>0</v>
      </c>
      <c r="H39" s="19">
        <v>1</v>
      </c>
      <c r="I39" s="17">
        <v>2.893</v>
      </c>
      <c r="J39" s="17">
        <v>13.251</v>
      </c>
      <c r="K39" s="20">
        <v>4</v>
      </c>
      <c r="L39" s="20">
        <v>0</v>
      </c>
      <c r="M39" s="20">
        <v>0</v>
      </c>
      <c r="N39" s="20">
        <v>1</v>
      </c>
      <c r="O39" s="20">
        <v>0</v>
      </c>
      <c r="P39" s="20">
        <v>0.923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20</v>
      </c>
      <c r="B40" s="19" t="s">
        <v>126</v>
      </c>
      <c r="C40" s="19">
        <v>1256.103</v>
      </c>
      <c r="D40" s="19">
        <v>1577.862</v>
      </c>
      <c r="E40" s="19">
        <v>0</v>
      </c>
      <c r="F40" s="19">
        <v>0</v>
      </c>
      <c r="G40" s="19">
        <v>0</v>
      </c>
      <c r="H40" s="19">
        <v>1</v>
      </c>
      <c r="I40" s="17">
        <v>8.454</v>
      </c>
      <c r="J40" s="17">
        <v>27.123</v>
      </c>
      <c r="K40" s="20">
        <v>1</v>
      </c>
      <c r="L40" s="20">
        <v>1</v>
      </c>
      <c r="M40" s="20">
        <v>0</v>
      </c>
      <c r="N40" s="20">
        <v>0</v>
      </c>
      <c r="O40" s="20">
        <v>0</v>
      </c>
      <c r="P40" s="20">
        <v>2.439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22</v>
      </c>
      <c r="B41" s="19" t="s">
        <v>127</v>
      </c>
      <c r="C41" s="19">
        <v>250.063</v>
      </c>
      <c r="D41" s="19">
        <v>251.871</v>
      </c>
      <c r="E41" s="19">
        <v>0</v>
      </c>
      <c r="F41" s="19">
        <v>0</v>
      </c>
      <c r="G41" s="19">
        <v>0</v>
      </c>
      <c r="H41" s="19">
        <v>1</v>
      </c>
      <c r="I41" s="17">
        <v>0.206</v>
      </c>
      <c r="J41" s="17">
        <v>0.923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2.141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26</v>
      </c>
      <c r="B42" s="19" t="s">
        <v>128</v>
      </c>
      <c r="C42" s="19">
        <v>3698.48</v>
      </c>
      <c r="D42" s="19">
        <v>4400.194</v>
      </c>
      <c r="E42" s="19">
        <v>0</v>
      </c>
      <c r="F42" s="19">
        <v>0</v>
      </c>
      <c r="G42" s="19">
        <v>0</v>
      </c>
      <c r="H42" s="19">
        <v>1</v>
      </c>
      <c r="I42" s="17">
        <v>10.339</v>
      </c>
      <c r="J42" s="17">
        <v>24.638</v>
      </c>
      <c r="K42" s="20">
        <v>4</v>
      </c>
      <c r="L42" s="20">
        <v>2</v>
      </c>
      <c r="M42" s="20">
        <v>0</v>
      </c>
      <c r="N42" s="20">
        <v>1</v>
      </c>
      <c r="O42" s="20">
        <v>0</v>
      </c>
      <c r="P42" s="20">
        <v>1.097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28</v>
      </c>
      <c r="B43" s="19" t="s">
        <v>129</v>
      </c>
      <c r="C43" s="19">
        <v>3136.508</v>
      </c>
      <c r="D43" s="19">
        <v>3640.65</v>
      </c>
      <c r="E43" s="19">
        <v>0</v>
      </c>
      <c r="F43" s="19">
        <v>0</v>
      </c>
      <c r="G43" s="19">
        <v>0</v>
      </c>
      <c r="H43" s="19">
        <v>1</v>
      </c>
      <c r="I43" s="17">
        <v>9.592</v>
      </c>
      <c r="J43" s="17">
        <v>22.111</v>
      </c>
      <c r="K43" s="20">
        <v>4</v>
      </c>
      <c r="L43" s="20">
        <v>2</v>
      </c>
      <c r="M43" s="20">
        <v>0</v>
      </c>
      <c r="N43" s="20">
        <v>1</v>
      </c>
      <c r="O43" s="20">
        <v>0</v>
      </c>
      <c r="P43" s="20">
        <v>7.055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30</v>
      </c>
      <c r="B44" s="19" t="s">
        <v>130</v>
      </c>
      <c r="C44" s="19">
        <v>2043.596</v>
      </c>
      <c r="D44" s="19">
        <v>2392.176</v>
      </c>
      <c r="E44" s="19">
        <v>0</v>
      </c>
      <c r="F44" s="19">
        <v>0</v>
      </c>
      <c r="G44" s="19">
        <v>0</v>
      </c>
      <c r="H44" s="19">
        <v>1</v>
      </c>
      <c r="I44" s="17">
        <v>9.904</v>
      </c>
      <c r="J44" s="17">
        <v>23.032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11.228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33</v>
      </c>
      <c r="B45" s="19" t="s">
        <v>131</v>
      </c>
      <c r="C45" s="19">
        <v>2308.68</v>
      </c>
      <c r="D45" s="19">
        <v>2893.277</v>
      </c>
      <c r="E45" s="19">
        <v>0</v>
      </c>
      <c r="F45" s="19">
        <v>0</v>
      </c>
      <c r="G45" s="19">
        <v>0</v>
      </c>
      <c r="H45" s="19">
        <v>1</v>
      </c>
      <c r="I45" s="17">
        <v>11.462</v>
      </c>
      <c r="J45" s="17">
        <v>29.352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8.901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35</v>
      </c>
      <c r="B46" s="19" t="s">
        <v>132</v>
      </c>
      <c r="C46" s="19">
        <v>2631.066</v>
      </c>
      <c r="D46" s="19">
        <v>3002.648</v>
      </c>
      <c r="E46" s="19">
        <v>0</v>
      </c>
      <c r="F46" s="19">
        <v>0</v>
      </c>
      <c r="G46" s="19">
        <v>0</v>
      </c>
      <c r="H46" s="19">
        <v>1</v>
      </c>
      <c r="I46" s="17">
        <v>6.06</v>
      </c>
      <c r="J46" s="17">
        <v>17.685</v>
      </c>
      <c r="K46" s="20">
        <v>4</v>
      </c>
      <c r="L46" s="20">
        <v>2</v>
      </c>
      <c r="M46" s="20">
        <v>-1</v>
      </c>
      <c r="N46" s="20">
        <v>1</v>
      </c>
      <c r="O46" s="20">
        <v>0</v>
      </c>
      <c r="P46" s="20">
        <v>6.168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39</v>
      </c>
      <c r="B47" s="19" t="s">
        <v>133</v>
      </c>
      <c r="C47" s="19">
        <v>3619.849</v>
      </c>
      <c r="D47" s="19">
        <v>4888.549</v>
      </c>
      <c r="E47" s="19">
        <v>0</v>
      </c>
      <c r="F47" s="19">
        <v>0</v>
      </c>
      <c r="G47" s="19">
        <v>0</v>
      </c>
      <c r="H47" s="19">
        <v>1</v>
      </c>
      <c r="I47" s="17">
        <v>18.757</v>
      </c>
      <c r="J47" s="17">
        <v>39.842</v>
      </c>
      <c r="K47" s="20">
        <v>2</v>
      </c>
      <c r="L47" s="20">
        <v>1</v>
      </c>
      <c r="M47" s="20">
        <v>0</v>
      </c>
      <c r="N47" s="20">
        <v>0</v>
      </c>
      <c r="O47" s="20">
        <v>0</v>
      </c>
      <c r="P47" s="20">
        <v>1.579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40</v>
      </c>
      <c r="B48" s="19" t="s">
        <v>134</v>
      </c>
      <c r="C48" s="19">
        <v>3567.451</v>
      </c>
      <c r="D48" s="19">
        <v>3899.747</v>
      </c>
      <c r="E48" s="19">
        <v>0</v>
      </c>
      <c r="F48" s="19">
        <v>0</v>
      </c>
      <c r="G48" s="19">
        <v>0</v>
      </c>
      <c r="H48" s="19">
        <v>1</v>
      </c>
      <c r="I48" s="17">
        <v>2.487</v>
      </c>
      <c r="J48" s="17">
        <v>10.796</v>
      </c>
      <c r="K48" s="20">
        <v>4</v>
      </c>
      <c r="L48" s="20">
        <v>0</v>
      </c>
      <c r="M48" s="20">
        <v>-1</v>
      </c>
      <c r="N48" s="20">
        <v>1</v>
      </c>
      <c r="O48" s="20">
        <v>0</v>
      </c>
      <c r="P48" s="20">
        <v>5.314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43</v>
      </c>
      <c r="B49" s="19" t="s">
        <v>135</v>
      </c>
      <c r="C49" s="19">
        <v>2151.493</v>
      </c>
      <c r="D49" s="19">
        <v>2461.818</v>
      </c>
      <c r="E49" s="19">
        <v>0</v>
      </c>
      <c r="F49" s="19">
        <v>0</v>
      </c>
      <c r="G49" s="19">
        <v>0</v>
      </c>
      <c r="H49" s="19">
        <v>1</v>
      </c>
      <c r="I49" s="17">
        <v>5.951</v>
      </c>
      <c r="J49" s="17">
        <v>17.807</v>
      </c>
      <c r="K49" s="20">
        <v>4</v>
      </c>
      <c r="L49" s="20">
        <v>2</v>
      </c>
      <c r="M49" s="20">
        <v>-1</v>
      </c>
      <c r="N49" s="20">
        <v>1</v>
      </c>
      <c r="O49" s="20">
        <v>0</v>
      </c>
      <c r="P49" s="20">
        <v>4.601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44</v>
      </c>
      <c r="B50" s="19" t="s">
        <v>136</v>
      </c>
      <c r="C50" s="19">
        <v>3948.13</v>
      </c>
      <c r="D50" s="19">
        <v>4428.566</v>
      </c>
      <c r="E50" s="19">
        <v>0</v>
      </c>
      <c r="F50" s="19">
        <v>0</v>
      </c>
      <c r="G50" s="19">
        <v>0</v>
      </c>
      <c r="H50" s="19">
        <v>1</v>
      </c>
      <c r="I50" s="17">
        <v>3.495</v>
      </c>
      <c r="J50" s="17">
        <v>13.964</v>
      </c>
      <c r="K50" s="20">
        <v>4</v>
      </c>
      <c r="L50" s="20">
        <v>2</v>
      </c>
      <c r="M50" s="20">
        <v>-1</v>
      </c>
      <c r="N50" s="20">
        <v>1</v>
      </c>
      <c r="O50" s="20">
        <v>0</v>
      </c>
      <c r="P50" s="20">
        <v>17.071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45</v>
      </c>
      <c r="B51" s="19" t="s">
        <v>137</v>
      </c>
      <c r="C51" s="19">
        <v>4566.229</v>
      </c>
      <c r="D51" s="19">
        <v>5371.092</v>
      </c>
      <c r="E51" s="19">
        <v>0</v>
      </c>
      <c r="F51" s="19">
        <v>0</v>
      </c>
      <c r="G51" s="19">
        <v>0</v>
      </c>
      <c r="H51" s="19">
        <v>1</v>
      </c>
      <c r="I51" s="17">
        <v>7.533</v>
      </c>
      <c r="J51" s="17">
        <v>21.389</v>
      </c>
      <c r="K51" s="20">
        <v>2</v>
      </c>
      <c r="L51" s="20">
        <v>2</v>
      </c>
      <c r="M51" s="20">
        <v>0</v>
      </c>
      <c r="N51" s="20">
        <v>0</v>
      </c>
      <c r="O51" s="20">
        <v>0</v>
      </c>
      <c r="P51" s="20">
        <v>3.745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46</v>
      </c>
      <c r="B52" s="19" t="s">
        <v>138</v>
      </c>
      <c r="C52" s="19">
        <v>4266.515</v>
      </c>
      <c r="D52" s="19">
        <v>4879.447</v>
      </c>
      <c r="E52" s="19">
        <v>0</v>
      </c>
      <c r="F52" s="19">
        <v>0</v>
      </c>
      <c r="G52" s="19">
        <v>0</v>
      </c>
      <c r="H52" s="19">
        <v>1</v>
      </c>
      <c r="I52" s="17">
        <v>5.49</v>
      </c>
      <c r="J52" s="17">
        <v>17.362</v>
      </c>
      <c r="K52" s="20">
        <v>2</v>
      </c>
      <c r="L52" s="20">
        <v>2</v>
      </c>
      <c r="M52" s="20">
        <v>0</v>
      </c>
      <c r="N52" s="20">
        <v>0</v>
      </c>
      <c r="O52" s="20">
        <v>0</v>
      </c>
      <c r="P52" s="20">
        <v>16.918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47</v>
      </c>
      <c r="B53" s="19" t="s">
        <v>139</v>
      </c>
      <c r="C53" s="19">
        <v>3371.886</v>
      </c>
      <c r="D53" s="19">
        <v>3764.858</v>
      </c>
      <c r="E53" s="19">
        <v>0</v>
      </c>
      <c r="F53" s="19">
        <v>0</v>
      </c>
      <c r="G53" s="19">
        <v>0</v>
      </c>
      <c r="H53" s="19">
        <v>1</v>
      </c>
      <c r="I53" s="17">
        <v>4.22</v>
      </c>
      <c r="J53" s="17">
        <v>14.218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3.077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49</v>
      </c>
      <c r="B54" s="19" t="s">
        <v>140</v>
      </c>
      <c r="C54" s="19">
        <v>1538.934</v>
      </c>
      <c r="D54" s="19">
        <v>1867.953</v>
      </c>
      <c r="E54" s="19">
        <v>0</v>
      </c>
      <c r="F54" s="19">
        <v>0</v>
      </c>
      <c r="G54" s="19">
        <v>0</v>
      </c>
      <c r="H54" s="19">
        <v>1</v>
      </c>
      <c r="I54" s="17">
        <v>12.157</v>
      </c>
      <c r="J54" s="17">
        <v>27.63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2.653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50</v>
      </c>
      <c r="B55" s="19" t="s">
        <v>141</v>
      </c>
      <c r="C55" s="19">
        <v>2059.225</v>
      </c>
      <c r="D55" s="19">
        <v>2295.297</v>
      </c>
      <c r="E55" s="19">
        <v>0</v>
      </c>
      <c r="F55" s="19">
        <v>0</v>
      </c>
      <c r="G55" s="19">
        <v>0</v>
      </c>
      <c r="H55" s="19">
        <v>1</v>
      </c>
      <c r="I55" s="17">
        <v>4.801</v>
      </c>
      <c r="J55" s="17">
        <v>14.592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1.836</v>
      </c>
      <c r="Q55" s="20">
        <v>0</v>
      </c>
      <c r="R55" s="20">
        <v>1</v>
      </c>
      <c r="S55" s="21"/>
      <c r="T55" s="21"/>
      <c r="U55" s="21"/>
      <c r="V55" s="21"/>
      <c r="W55" s="21"/>
    </row>
    <row r="56" ht="16.5" spans="1:23">
      <c r="A56" s="19">
        <v>51</v>
      </c>
      <c r="B56" s="19" t="s">
        <v>142</v>
      </c>
      <c r="C56" s="19">
        <v>8032.612</v>
      </c>
      <c r="D56" s="19">
        <v>8941.498</v>
      </c>
      <c r="E56" s="19">
        <v>0</v>
      </c>
      <c r="F56" s="19">
        <v>0</v>
      </c>
      <c r="G56" s="19">
        <v>0</v>
      </c>
      <c r="H56" s="19">
        <v>1</v>
      </c>
      <c r="I56" s="17">
        <v>3.811</v>
      </c>
      <c r="J56" s="17">
        <v>13.588</v>
      </c>
      <c r="K56" s="20">
        <v>4</v>
      </c>
      <c r="L56" s="20">
        <v>2</v>
      </c>
      <c r="M56" s="20">
        <v>-1</v>
      </c>
      <c r="N56" s="20">
        <v>1</v>
      </c>
      <c r="O56" s="20">
        <v>0</v>
      </c>
      <c r="P56" s="20">
        <v>7.763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57</v>
      </c>
      <c r="B57" s="19" t="s">
        <v>143</v>
      </c>
      <c r="C57" s="19">
        <v>3199.698</v>
      </c>
      <c r="D57" s="19">
        <v>3631.492</v>
      </c>
      <c r="E57" s="19">
        <v>0</v>
      </c>
      <c r="F57" s="19">
        <v>0</v>
      </c>
      <c r="G57" s="19">
        <v>0</v>
      </c>
      <c r="H57" s="19">
        <v>1</v>
      </c>
      <c r="I57" s="17">
        <v>8.085</v>
      </c>
      <c r="J57" s="17">
        <v>19.014</v>
      </c>
      <c r="K57" s="20">
        <v>2</v>
      </c>
      <c r="L57" s="20">
        <v>2</v>
      </c>
      <c r="M57" s="20">
        <v>0</v>
      </c>
      <c r="N57" s="20">
        <v>0</v>
      </c>
      <c r="O57" s="20">
        <v>0</v>
      </c>
      <c r="P57" s="20">
        <v>5.882</v>
      </c>
      <c r="Q57" s="20">
        <v>0</v>
      </c>
      <c r="R57" s="20">
        <v>1</v>
      </c>
      <c r="S57" s="21"/>
      <c r="T57" s="21"/>
      <c r="U57" s="21"/>
      <c r="V57" s="21"/>
      <c r="W57" s="21"/>
    </row>
    <row r="58" ht="16.5" spans="1:23">
      <c r="A58" s="19">
        <v>59</v>
      </c>
      <c r="B58" s="19" t="s">
        <v>144</v>
      </c>
      <c r="C58" s="19">
        <v>2664.719</v>
      </c>
      <c r="D58" s="19">
        <v>3118.819</v>
      </c>
      <c r="E58" s="19">
        <v>0</v>
      </c>
      <c r="F58" s="19">
        <v>0</v>
      </c>
      <c r="G58" s="19">
        <v>0</v>
      </c>
      <c r="H58" s="19">
        <v>1</v>
      </c>
      <c r="I58" s="17">
        <v>9.585</v>
      </c>
      <c r="J58" s="17">
        <v>22.749</v>
      </c>
      <c r="K58" s="20">
        <v>4</v>
      </c>
      <c r="L58" s="20">
        <v>2</v>
      </c>
      <c r="M58" s="20">
        <v>-1</v>
      </c>
      <c r="N58" s="20">
        <v>1</v>
      </c>
      <c r="O58" s="20">
        <v>0</v>
      </c>
      <c r="P58" s="20">
        <v>5.567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62</v>
      </c>
      <c r="B59" s="19" t="s">
        <v>145</v>
      </c>
      <c r="C59" s="19">
        <v>1885.69</v>
      </c>
      <c r="D59" s="19">
        <v>2095.579</v>
      </c>
      <c r="E59" s="19">
        <v>0</v>
      </c>
      <c r="F59" s="19">
        <v>0</v>
      </c>
      <c r="G59" s="19">
        <v>0</v>
      </c>
      <c r="H59" s="19">
        <v>1</v>
      </c>
      <c r="I59" s="17">
        <v>3.05</v>
      </c>
      <c r="J59" s="17">
        <v>12.761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6.544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64</v>
      </c>
      <c r="B60" s="19" t="s">
        <v>146</v>
      </c>
      <c r="C60" s="19">
        <v>3021.995</v>
      </c>
      <c r="D60" s="19">
        <v>3484.669</v>
      </c>
      <c r="E60" s="19">
        <v>0</v>
      </c>
      <c r="F60" s="19">
        <v>0</v>
      </c>
      <c r="G60" s="19">
        <v>0</v>
      </c>
      <c r="H60" s="19">
        <v>1</v>
      </c>
      <c r="I60" s="17">
        <v>7.299</v>
      </c>
      <c r="J60" s="17">
        <v>19.607</v>
      </c>
      <c r="K60" s="20">
        <v>0</v>
      </c>
      <c r="L60" s="20">
        <v>1</v>
      </c>
      <c r="M60" s="20">
        <v>1</v>
      </c>
      <c r="N60" s="20">
        <v>-1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65</v>
      </c>
      <c r="B61" s="19" t="s">
        <v>147</v>
      </c>
      <c r="C61" s="19">
        <v>3132.614</v>
      </c>
      <c r="D61" s="19">
        <v>3521.835</v>
      </c>
      <c r="E61" s="19">
        <v>0</v>
      </c>
      <c r="F61" s="19">
        <v>0</v>
      </c>
      <c r="G61" s="19">
        <v>0</v>
      </c>
      <c r="H61" s="19">
        <v>1</v>
      </c>
      <c r="I61" s="17">
        <v>2.803</v>
      </c>
      <c r="J61" s="17">
        <v>13.545</v>
      </c>
      <c r="K61" s="20">
        <v>4</v>
      </c>
      <c r="L61" s="20">
        <v>2</v>
      </c>
      <c r="M61" s="20">
        <v>-1</v>
      </c>
      <c r="N61" s="20">
        <v>1</v>
      </c>
      <c r="O61" s="20">
        <v>0</v>
      </c>
      <c r="P61" s="20">
        <v>4.086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66</v>
      </c>
      <c r="B62" s="19" t="s">
        <v>148</v>
      </c>
      <c r="C62" s="19">
        <v>2536.028</v>
      </c>
      <c r="D62" s="19">
        <v>3040.739</v>
      </c>
      <c r="E62" s="19">
        <v>0</v>
      </c>
      <c r="F62" s="19">
        <v>0</v>
      </c>
      <c r="G62" s="19">
        <v>0</v>
      </c>
      <c r="H62" s="19">
        <v>1</v>
      </c>
      <c r="I62" s="17">
        <v>5.941</v>
      </c>
      <c r="J62" s="17">
        <v>21.553</v>
      </c>
      <c r="K62" s="20">
        <v>2</v>
      </c>
      <c r="L62" s="20">
        <v>2</v>
      </c>
      <c r="M62" s="20">
        <v>0</v>
      </c>
      <c r="N62" s="20">
        <v>0</v>
      </c>
      <c r="O62" s="20">
        <v>0</v>
      </c>
      <c r="P62" s="20">
        <v>6.455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67</v>
      </c>
      <c r="B63" s="19" t="s">
        <v>149</v>
      </c>
      <c r="C63" s="19">
        <v>6611.306</v>
      </c>
      <c r="D63" s="19">
        <v>8094.991</v>
      </c>
      <c r="E63" s="19">
        <v>0</v>
      </c>
      <c r="F63" s="19">
        <v>0</v>
      </c>
      <c r="G63" s="19">
        <v>0</v>
      </c>
      <c r="H63" s="19">
        <v>1</v>
      </c>
      <c r="I63" s="17">
        <v>10.99</v>
      </c>
      <c r="J63" s="17">
        <v>27.304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4.74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68</v>
      </c>
      <c r="B64" s="19" t="s">
        <v>150</v>
      </c>
      <c r="C64" s="19">
        <v>2764.874</v>
      </c>
      <c r="D64" s="19">
        <v>3306.234</v>
      </c>
      <c r="E64" s="19">
        <v>0</v>
      </c>
      <c r="F64" s="19">
        <v>0</v>
      </c>
      <c r="G64" s="19">
        <v>0</v>
      </c>
      <c r="H64" s="19">
        <v>1</v>
      </c>
      <c r="I64" s="17">
        <v>8.506</v>
      </c>
      <c r="J64" s="17">
        <v>23.487</v>
      </c>
      <c r="K64" s="20">
        <v>4</v>
      </c>
      <c r="L64" s="20">
        <v>2</v>
      </c>
      <c r="M64" s="20">
        <v>-1</v>
      </c>
      <c r="N64" s="20">
        <v>1</v>
      </c>
      <c r="O64" s="20">
        <v>0</v>
      </c>
      <c r="P64" s="20">
        <v>6.49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69</v>
      </c>
      <c r="B65" s="19" t="s">
        <v>151</v>
      </c>
      <c r="C65" s="19">
        <v>4593.679</v>
      </c>
      <c r="D65" s="19">
        <v>5209.752</v>
      </c>
      <c r="E65" s="19">
        <v>0</v>
      </c>
      <c r="F65" s="19">
        <v>0</v>
      </c>
      <c r="G65" s="19">
        <v>0</v>
      </c>
      <c r="H65" s="19">
        <v>1</v>
      </c>
      <c r="I65" s="17">
        <v>3.285</v>
      </c>
      <c r="J65" s="17">
        <v>14.722</v>
      </c>
      <c r="K65" s="20">
        <v>4</v>
      </c>
      <c r="L65" s="20">
        <v>2</v>
      </c>
      <c r="M65" s="20">
        <v>0</v>
      </c>
      <c r="N65" s="20">
        <v>1</v>
      </c>
      <c r="O65" s="20">
        <v>0</v>
      </c>
      <c r="P65" s="20">
        <v>10.174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71</v>
      </c>
      <c r="B66" s="19" t="s">
        <v>152</v>
      </c>
      <c r="C66" s="19">
        <v>3116.294</v>
      </c>
      <c r="D66" s="19">
        <v>3927.017</v>
      </c>
      <c r="E66" s="19">
        <v>0</v>
      </c>
      <c r="F66" s="19">
        <v>0</v>
      </c>
      <c r="G66" s="19">
        <v>0</v>
      </c>
      <c r="H66" s="19">
        <v>1</v>
      </c>
      <c r="I66" s="17">
        <v>9.838</v>
      </c>
      <c r="J66" s="17">
        <v>28.452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18.762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72</v>
      </c>
      <c r="B67" s="19" t="s">
        <v>153</v>
      </c>
      <c r="C67" s="19">
        <v>2630.191</v>
      </c>
      <c r="D67" s="19">
        <v>2918.349</v>
      </c>
      <c r="E67" s="19">
        <v>0</v>
      </c>
      <c r="F67" s="19">
        <v>0</v>
      </c>
      <c r="G67" s="19">
        <v>0</v>
      </c>
      <c r="H67" s="19">
        <v>1</v>
      </c>
      <c r="I67" s="17">
        <v>1.575</v>
      </c>
      <c r="J67" s="17">
        <v>11.294</v>
      </c>
      <c r="K67" s="20">
        <v>4</v>
      </c>
      <c r="L67" s="20">
        <v>2</v>
      </c>
      <c r="M67" s="20">
        <v>0</v>
      </c>
      <c r="N67" s="20">
        <v>1</v>
      </c>
      <c r="O67" s="20">
        <v>0</v>
      </c>
      <c r="P67" s="20">
        <v>12.781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73</v>
      </c>
      <c r="B68" s="19" t="s">
        <v>154</v>
      </c>
      <c r="C68" s="19">
        <v>2992.269</v>
      </c>
      <c r="D68" s="19">
        <v>3423.906</v>
      </c>
      <c r="E68" s="19">
        <v>0</v>
      </c>
      <c r="F68" s="19">
        <v>0</v>
      </c>
      <c r="G68" s="19">
        <v>0</v>
      </c>
      <c r="H68" s="19">
        <v>1</v>
      </c>
      <c r="I68" s="17">
        <v>6.577</v>
      </c>
      <c r="J68" s="17">
        <v>18.355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11.851</v>
      </c>
      <c r="Q68" s="20">
        <v>0</v>
      </c>
      <c r="R68" s="20">
        <v>1</v>
      </c>
      <c r="S68" s="21"/>
      <c r="T68" s="21"/>
      <c r="U68" s="21"/>
      <c r="V68" s="21"/>
      <c r="W68" s="21"/>
    </row>
    <row r="69" ht="16.5" spans="1:23">
      <c r="A69" s="19">
        <v>77</v>
      </c>
      <c r="B69" s="19" t="s">
        <v>155</v>
      </c>
      <c r="C69" s="19">
        <v>4166.938</v>
      </c>
      <c r="D69" s="19">
        <v>5386.83</v>
      </c>
      <c r="E69" s="19">
        <v>0</v>
      </c>
      <c r="F69" s="19">
        <v>0</v>
      </c>
      <c r="G69" s="19">
        <v>0</v>
      </c>
      <c r="H69" s="19">
        <v>1</v>
      </c>
      <c r="I69" s="17">
        <v>16.028</v>
      </c>
      <c r="J69" s="17">
        <v>35.044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-1.26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90</v>
      </c>
      <c r="B70" s="19" t="s">
        <v>156</v>
      </c>
      <c r="C70" s="19">
        <v>1214.256</v>
      </c>
      <c r="D70" s="19">
        <v>1375.644</v>
      </c>
      <c r="E70" s="19">
        <v>0</v>
      </c>
      <c r="F70" s="19">
        <v>0</v>
      </c>
      <c r="G70" s="19">
        <v>0</v>
      </c>
      <c r="H70" s="19">
        <v>1</v>
      </c>
      <c r="I70" s="17">
        <v>4.259</v>
      </c>
      <c r="J70" s="17">
        <v>15.491</v>
      </c>
      <c r="K70" s="20">
        <v>4</v>
      </c>
      <c r="L70" s="20">
        <v>2</v>
      </c>
      <c r="M70" s="20">
        <v>0</v>
      </c>
      <c r="N70" s="20">
        <v>1</v>
      </c>
      <c r="O70" s="20">
        <v>0</v>
      </c>
      <c r="P70" s="20">
        <v>20.458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91</v>
      </c>
      <c r="B71" s="19" t="s">
        <v>157</v>
      </c>
      <c r="C71" s="19">
        <v>11667.099</v>
      </c>
      <c r="D71" s="19">
        <v>13969.815</v>
      </c>
      <c r="E71" s="19">
        <v>0</v>
      </c>
      <c r="F71" s="19">
        <v>0</v>
      </c>
      <c r="G71" s="19">
        <v>0</v>
      </c>
      <c r="H71" s="19">
        <v>1</v>
      </c>
      <c r="I71" s="17">
        <v>3.65</v>
      </c>
      <c r="J71" s="17">
        <v>19.532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7.605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92</v>
      </c>
      <c r="B72" s="19" t="s">
        <v>158</v>
      </c>
      <c r="C72" s="19">
        <v>3363.604</v>
      </c>
      <c r="D72" s="19">
        <v>3998.632</v>
      </c>
      <c r="E72" s="19">
        <v>0</v>
      </c>
      <c r="F72" s="19">
        <v>0</v>
      </c>
      <c r="G72" s="19">
        <v>0</v>
      </c>
      <c r="H72" s="19">
        <v>1</v>
      </c>
      <c r="I72" s="17">
        <v>8.31</v>
      </c>
      <c r="J72" s="17">
        <v>22.871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-0.107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93</v>
      </c>
      <c r="B73" s="19" t="s">
        <v>159</v>
      </c>
      <c r="C73" s="19">
        <v>10863.419</v>
      </c>
      <c r="D73" s="19">
        <v>11920.097</v>
      </c>
      <c r="E73" s="19">
        <v>0</v>
      </c>
      <c r="F73" s="19">
        <v>0</v>
      </c>
      <c r="G73" s="19">
        <v>0</v>
      </c>
      <c r="H73" s="19">
        <v>1</v>
      </c>
      <c r="I73" s="17">
        <v>3.047</v>
      </c>
      <c r="J73" s="17">
        <v>11.641</v>
      </c>
      <c r="K73" s="20">
        <v>3</v>
      </c>
      <c r="L73" s="20">
        <v>2</v>
      </c>
      <c r="M73" s="20">
        <v>0</v>
      </c>
      <c r="N73" s="20">
        <v>0</v>
      </c>
      <c r="O73" s="20">
        <v>0</v>
      </c>
      <c r="P73" s="20">
        <v>8.227</v>
      </c>
      <c r="Q73" s="20">
        <v>-1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94</v>
      </c>
      <c r="B74" s="19" t="s">
        <v>160</v>
      </c>
      <c r="C74" s="19">
        <v>3043.054</v>
      </c>
      <c r="D74" s="19">
        <v>3624.832</v>
      </c>
      <c r="E74" s="19">
        <v>0</v>
      </c>
      <c r="F74" s="19">
        <v>0</v>
      </c>
      <c r="G74" s="19">
        <v>0</v>
      </c>
      <c r="H74" s="19">
        <v>1</v>
      </c>
      <c r="I74" s="17">
        <v>10.151</v>
      </c>
      <c r="J74" s="17">
        <v>24.572</v>
      </c>
      <c r="K74" s="20">
        <v>2</v>
      </c>
      <c r="L74" s="20">
        <v>1</v>
      </c>
      <c r="M74" s="20">
        <v>0</v>
      </c>
      <c r="N74" s="20">
        <v>0</v>
      </c>
      <c r="O74" s="20">
        <v>0</v>
      </c>
      <c r="P74" s="20">
        <v>13.626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95</v>
      </c>
      <c r="B75" s="19" t="s">
        <v>161</v>
      </c>
      <c r="C75" s="19">
        <v>2834.155</v>
      </c>
      <c r="D75" s="19">
        <v>3467.039</v>
      </c>
      <c r="E75" s="19">
        <v>0</v>
      </c>
      <c r="F75" s="19">
        <v>0</v>
      </c>
      <c r="G75" s="19">
        <v>0</v>
      </c>
      <c r="H75" s="19">
        <v>1</v>
      </c>
      <c r="I75" s="17">
        <v>12.803</v>
      </c>
      <c r="J75" s="17">
        <v>28.72</v>
      </c>
      <c r="K75" s="20">
        <v>1</v>
      </c>
      <c r="L75" s="20">
        <v>2</v>
      </c>
      <c r="M75" s="20">
        <v>0</v>
      </c>
      <c r="N75" s="20">
        <v>0</v>
      </c>
      <c r="O75" s="20">
        <v>0</v>
      </c>
      <c r="P75" s="20">
        <v>7.018</v>
      </c>
      <c r="Q75" s="20">
        <v>0</v>
      </c>
      <c r="R75" s="20">
        <v>1</v>
      </c>
      <c r="S75" s="21"/>
      <c r="T75" s="21"/>
      <c r="U75" s="21"/>
      <c r="V75" s="21"/>
      <c r="W75" s="21"/>
    </row>
    <row r="76" ht="16.5" spans="1:23">
      <c r="A76" s="19">
        <v>97</v>
      </c>
      <c r="B76" s="19" t="s">
        <v>162</v>
      </c>
      <c r="C76" s="19">
        <v>8082.556</v>
      </c>
      <c r="D76" s="19">
        <v>10032.158</v>
      </c>
      <c r="E76" s="19">
        <v>0</v>
      </c>
      <c r="F76" s="19">
        <v>0</v>
      </c>
      <c r="G76" s="19">
        <v>0</v>
      </c>
      <c r="H76" s="19">
        <v>1</v>
      </c>
      <c r="I76" s="17">
        <v>13.824</v>
      </c>
      <c r="J76" s="17">
        <v>30.571</v>
      </c>
      <c r="K76" s="20">
        <v>4</v>
      </c>
      <c r="L76" s="20">
        <v>0</v>
      </c>
      <c r="M76" s="20">
        <v>-1</v>
      </c>
      <c r="N76" s="20">
        <v>1</v>
      </c>
      <c r="O76" s="20">
        <v>0</v>
      </c>
      <c r="P76" s="20">
        <v>-2.496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99</v>
      </c>
      <c r="B77" s="19" t="s">
        <v>163</v>
      </c>
      <c r="C77" s="19">
        <v>7659.644</v>
      </c>
      <c r="D77" s="19">
        <v>8702.59</v>
      </c>
      <c r="E77" s="19">
        <v>0</v>
      </c>
      <c r="F77" s="19">
        <v>0</v>
      </c>
      <c r="G77" s="19">
        <v>0</v>
      </c>
      <c r="H77" s="19">
        <v>1</v>
      </c>
      <c r="I77" s="17">
        <v>4.728</v>
      </c>
      <c r="J77" s="17">
        <v>16.146</v>
      </c>
      <c r="K77" s="20">
        <v>4</v>
      </c>
      <c r="L77" s="20">
        <v>0</v>
      </c>
      <c r="M77" s="20">
        <v>0</v>
      </c>
      <c r="N77" s="20">
        <v>1</v>
      </c>
      <c r="O77" s="20">
        <v>0</v>
      </c>
      <c r="P77" s="20">
        <v>2.463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101</v>
      </c>
      <c r="B78" s="19" t="s">
        <v>164</v>
      </c>
      <c r="C78" s="19">
        <v>248.001</v>
      </c>
      <c r="D78" s="19">
        <v>249.617</v>
      </c>
      <c r="E78" s="19">
        <v>0</v>
      </c>
      <c r="F78" s="19">
        <v>0</v>
      </c>
      <c r="G78" s="19">
        <v>0</v>
      </c>
      <c r="H78" s="19">
        <v>1</v>
      </c>
      <c r="I78" s="17">
        <v>0.211</v>
      </c>
      <c r="J78" s="17">
        <v>0.857</v>
      </c>
      <c r="K78" s="20">
        <v>3</v>
      </c>
      <c r="L78" s="20">
        <v>1</v>
      </c>
      <c r="M78" s="20">
        <v>0</v>
      </c>
      <c r="N78" s="20">
        <v>0</v>
      </c>
      <c r="O78" s="20">
        <v>0</v>
      </c>
      <c r="P78" s="20">
        <v>3.373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102</v>
      </c>
      <c r="B79" s="19" t="s">
        <v>165</v>
      </c>
      <c r="C79" s="19">
        <v>5427.503</v>
      </c>
      <c r="D79" s="19">
        <v>6429.893</v>
      </c>
      <c r="E79" s="19">
        <v>0</v>
      </c>
      <c r="F79" s="19">
        <v>0</v>
      </c>
      <c r="G79" s="19">
        <v>0</v>
      </c>
      <c r="H79" s="19">
        <v>1</v>
      </c>
      <c r="I79" s="17">
        <v>9.531</v>
      </c>
      <c r="J79" s="17">
        <v>23.635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1.973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105</v>
      </c>
      <c r="B80" s="19" t="s">
        <v>166</v>
      </c>
      <c r="C80" s="19">
        <v>3881.554</v>
      </c>
      <c r="D80" s="19">
        <v>4712.24</v>
      </c>
      <c r="E80" s="19">
        <v>0</v>
      </c>
      <c r="F80" s="19">
        <v>0</v>
      </c>
      <c r="G80" s="19">
        <v>0</v>
      </c>
      <c r="H80" s="19">
        <v>1</v>
      </c>
      <c r="I80" s="17">
        <v>5.523</v>
      </c>
      <c r="J80" s="17">
        <v>22.177</v>
      </c>
      <c r="K80" s="20">
        <v>4</v>
      </c>
      <c r="L80" s="20">
        <v>0</v>
      </c>
      <c r="M80" s="20">
        <v>0</v>
      </c>
      <c r="N80" s="20">
        <v>1</v>
      </c>
      <c r="O80" s="20">
        <v>0</v>
      </c>
      <c r="P80" s="20">
        <v>8.43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106</v>
      </c>
      <c r="B81" s="19" t="s">
        <v>167</v>
      </c>
      <c r="C81" s="19">
        <v>4546.79</v>
      </c>
      <c r="D81" s="19">
        <v>5301.906</v>
      </c>
      <c r="E81" s="19">
        <v>0</v>
      </c>
      <c r="F81" s="19">
        <v>0</v>
      </c>
      <c r="G81" s="19">
        <v>0</v>
      </c>
      <c r="H81" s="19">
        <v>1</v>
      </c>
      <c r="I81" s="17">
        <v>8.82</v>
      </c>
      <c r="J81" s="17">
        <v>21.806</v>
      </c>
      <c r="K81" s="20">
        <v>4</v>
      </c>
      <c r="L81" s="20">
        <v>2</v>
      </c>
      <c r="M81" s="20">
        <v>0</v>
      </c>
      <c r="N81" s="20">
        <v>1</v>
      </c>
      <c r="O81" s="20">
        <v>0</v>
      </c>
      <c r="P81" s="20">
        <v>15.558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107</v>
      </c>
      <c r="B82" s="19" t="s">
        <v>168</v>
      </c>
      <c r="C82" s="19">
        <v>5025.007</v>
      </c>
      <c r="D82" s="19">
        <v>5700.535</v>
      </c>
      <c r="E82" s="19">
        <v>0</v>
      </c>
      <c r="F82" s="19">
        <v>0</v>
      </c>
      <c r="G82" s="19">
        <v>0</v>
      </c>
      <c r="H82" s="19">
        <v>1</v>
      </c>
      <c r="I82" s="17">
        <v>5.951</v>
      </c>
      <c r="J82" s="17">
        <v>17.096</v>
      </c>
      <c r="K82" s="20">
        <v>4</v>
      </c>
      <c r="L82" s="20">
        <v>2</v>
      </c>
      <c r="M82" s="20">
        <v>-1</v>
      </c>
      <c r="N82" s="20">
        <v>1</v>
      </c>
      <c r="O82" s="20">
        <v>0</v>
      </c>
      <c r="P82" s="20">
        <v>22.446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111</v>
      </c>
      <c r="B83" s="19" t="s">
        <v>169</v>
      </c>
      <c r="C83" s="19">
        <v>7700.335</v>
      </c>
      <c r="D83" s="19">
        <v>9421.97</v>
      </c>
      <c r="E83" s="19">
        <v>0</v>
      </c>
      <c r="F83" s="19">
        <v>0</v>
      </c>
      <c r="G83" s="19">
        <v>0</v>
      </c>
      <c r="H83" s="19">
        <v>1</v>
      </c>
      <c r="I83" s="17">
        <v>11.194</v>
      </c>
      <c r="J83" s="17">
        <v>27.421</v>
      </c>
      <c r="K83" s="20">
        <v>4</v>
      </c>
      <c r="L83" s="20">
        <v>2</v>
      </c>
      <c r="M83" s="20">
        <v>0</v>
      </c>
      <c r="N83" s="20">
        <v>1</v>
      </c>
      <c r="O83" s="20">
        <v>0</v>
      </c>
      <c r="P83" s="20">
        <v>12.782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112</v>
      </c>
      <c r="B84" s="19" t="s">
        <v>170</v>
      </c>
      <c r="C84" s="19">
        <v>4422.936</v>
      </c>
      <c r="D84" s="19">
        <v>5525.144</v>
      </c>
      <c r="E84" s="19">
        <v>0</v>
      </c>
      <c r="F84" s="19">
        <v>0</v>
      </c>
      <c r="G84" s="19">
        <v>0</v>
      </c>
      <c r="H84" s="19">
        <v>1</v>
      </c>
      <c r="I84" s="17">
        <v>11.845</v>
      </c>
      <c r="J84" s="17">
        <v>29.431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5.187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113</v>
      </c>
      <c r="B85" s="19" t="s">
        <v>171</v>
      </c>
      <c r="C85" s="19">
        <v>2528.177</v>
      </c>
      <c r="D85" s="19">
        <v>2844.955</v>
      </c>
      <c r="E85" s="19">
        <v>0</v>
      </c>
      <c r="F85" s="19">
        <v>0</v>
      </c>
      <c r="G85" s="19">
        <v>0</v>
      </c>
      <c r="H85" s="19">
        <v>1</v>
      </c>
      <c r="I85" s="17">
        <v>4.547</v>
      </c>
      <c r="J85" s="17">
        <v>15.175</v>
      </c>
      <c r="K85" s="20">
        <v>3</v>
      </c>
      <c r="L85" s="20">
        <v>1</v>
      </c>
      <c r="M85" s="20">
        <v>0</v>
      </c>
      <c r="N85" s="20">
        <v>0</v>
      </c>
      <c r="O85" s="20">
        <v>0</v>
      </c>
      <c r="P85" s="20">
        <v>6.96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19">
        <v>115</v>
      </c>
      <c r="B86" s="19" t="s">
        <v>172</v>
      </c>
      <c r="C86" s="19">
        <v>7125.769</v>
      </c>
      <c r="D86" s="19">
        <v>8237.713</v>
      </c>
      <c r="E86" s="19">
        <v>0</v>
      </c>
      <c r="F86" s="19">
        <v>0</v>
      </c>
      <c r="G86" s="19">
        <v>0</v>
      </c>
      <c r="H86" s="19">
        <v>1</v>
      </c>
      <c r="I86" s="17">
        <v>5.95</v>
      </c>
      <c r="J86" s="17">
        <v>18.645</v>
      </c>
      <c r="K86" s="20">
        <v>4</v>
      </c>
      <c r="L86" s="20">
        <v>0</v>
      </c>
      <c r="M86" s="20">
        <v>-1</v>
      </c>
      <c r="N86" s="20">
        <v>1</v>
      </c>
      <c r="O86" s="20">
        <v>0</v>
      </c>
      <c r="P86" s="20">
        <v>10.989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117</v>
      </c>
      <c r="B87" s="19" t="s">
        <v>173</v>
      </c>
      <c r="C87" s="19">
        <v>3484.387</v>
      </c>
      <c r="D87" s="19">
        <v>4069.476</v>
      </c>
      <c r="E87" s="19">
        <v>0</v>
      </c>
      <c r="F87" s="19">
        <v>0</v>
      </c>
      <c r="G87" s="19">
        <v>0</v>
      </c>
      <c r="H87" s="19">
        <v>1</v>
      </c>
      <c r="I87" s="17">
        <v>9.016</v>
      </c>
      <c r="J87" s="17">
        <v>22.097</v>
      </c>
      <c r="K87" s="20">
        <v>2</v>
      </c>
      <c r="L87" s="20">
        <v>2</v>
      </c>
      <c r="M87" s="20">
        <v>0</v>
      </c>
      <c r="N87" s="20">
        <v>0</v>
      </c>
      <c r="O87" s="20">
        <v>0</v>
      </c>
      <c r="P87" s="20">
        <v>7.128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118</v>
      </c>
      <c r="B88" s="19" t="s">
        <v>174</v>
      </c>
      <c r="C88" s="19">
        <v>8802.268</v>
      </c>
      <c r="D88" s="19">
        <v>9702.857</v>
      </c>
      <c r="E88" s="19">
        <v>0</v>
      </c>
      <c r="F88" s="19">
        <v>0</v>
      </c>
      <c r="G88" s="19">
        <v>0</v>
      </c>
      <c r="H88" s="19">
        <v>1</v>
      </c>
      <c r="I88" s="17">
        <v>0.868</v>
      </c>
      <c r="J88" s="17">
        <v>10.069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12.519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119</v>
      </c>
      <c r="B89" s="19" t="s">
        <v>175</v>
      </c>
      <c r="C89" s="19">
        <v>3482.773</v>
      </c>
      <c r="D89" s="19">
        <v>4116.728</v>
      </c>
      <c r="E89" s="19">
        <v>0</v>
      </c>
      <c r="F89" s="19">
        <v>0</v>
      </c>
      <c r="G89" s="19">
        <v>0</v>
      </c>
      <c r="H89" s="19">
        <v>1</v>
      </c>
      <c r="I89" s="17">
        <v>8.842</v>
      </c>
      <c r="J89" s="17">
        <v>22.88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8.137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120</v>
      </c>
      <c r="B90" s="19" t="s">
        <v>176</v>
      </c>
      <c r="C90" s="19">
        <v>8114.303</v>
      </c>
      <c r="D90" s="19">
        <v>9169.51</v>
      </c>
      <c r="E90" s="19">
        <v>0</v>
      </c>
      <c r="F90" s="19">
        <v>0</v>
      </c>
      <c r="G90" s="19">
        <v>0</v>
      </c>
      <c r="H90" s="19">
        <v>1</v>
      </c>
      <c r="I90" s="17">
        <v>3.668</v>
      </c>
      <c r="J90" s="17">
        <v>14.753</v>
      </c>
      <c r="K90" s="20">
        <v>3</v>
      </c>
      <c r="L90" s="20">
        <v>2</v>
      </c>
      <c r="M90" s="20">
        <v>0</v>
      </c>
      <c r="N90" s="20">
        <v>1</v>
      </c>
      <c r="O90" s="20">
        <v>0</v>
      </c>
      <c r="P90" s="20">
        <v>0.006</v>
      </c>
      <c r="Q90" s="20">
        <v>0</v>
      </c>
      <c r="R90" s="20">
        <v>1</v>
      </c>
      <c r="S90" s="21"/>
      <c r="T90" s="21"/>
      <c r="U90" s="21"/>
      <c r="V90" s="21"/>
      <c r="W90" s="21"/>
    </row>
    <row r="91" ht="16.5" spans="1:23">
      <c r="A91" s="19">
        <v>123</v>
      </c>
      <c r="B91" s="19" t="s">
        <v>177</v>
      </c>
      <c r="C91" s="19">
        <v>5543.399</v>
      </c>
      <c r="D91" s="19">
        <v>6611.056</v>
      </c>
      <c r="E91" s="19">
        <v>0</v>
      </c>
      <c r="F91" s="19">
        <v>0</v>
      </c>
      <c r="G91" s="19">
        <v>0</v>
      </c>
      <c r="H91" s="19">
        <v>1</v>
      </c>
      <c r="I91" s="17">
        <v>7.778</v>
      </c>
      <c r="J91" s="17">
        <v>22.671</v>
      </c>
      <c r="K91" s="20">
        <v>4</v>
      </c>
      <c r="L91" s="20">
        <v>2</v>
      </c>
      <c r="M91" s="20">
        <v>-1</v>
      </c>
      <c r="N91" s="20">
        <v>1</v>
      </c>
      <c r="O91" s="20">
        <v>0</v>
      </c>
      <c r="P91" s="20">
        <v>26.694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126</v>
      </c>
      <c r="B92" s="19" t="s">
        <v>178</v>
      </c>
      <c r="C92" s="19">
        <v>7758.503</v>
      </c>
      <c r="D92" s="19">
        <v>8640.559</v>
      </c>
      <c r="E92" s="19">
        <v>0</v>
      </c>
      <c r="F92" s="19">
        <v>0</v>
      </c>
      <c r="G92" s="19">
        <v>0</v>
      </c>
      <c r="H92" s="19">
        <v>1</v>
      </c>
      <c r="I92" s="17">
        <v>1.577</v>
      </c>
      <c r="J92" s="17">
        <v>11.625</v>
      </c>
      <c r="K92" s="20">
        <v>3</v>
      </c>
      <c r="L92" s="20">
        <v>1</v>
      </c>
      <c r="M92" s="20">
        <v>0</v>
      </c>
      <c r="N92" s="20">
        <v>0</v>
      </c>
      <c r="O92" s="20">
        <v>0</v>
      </c>
      <c r="P92" s="20">
        <v>17.146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128</v>
      </c>
      <c r="B93" s="19" t="s">
        <v>179</v>
      </c>
      <c r="C93" s="19">
        <v>7730.836</v>
      </c>
      <c r="D93" s="19">
        <v>8705.378</v>
      </c>
      <c r="E93" s="19">
        <v>0</v>
      </c>
      <c r="F93" s="19">
        <v>0</v>
      </c>
      <c r="G93" s="19">
        <v>0</v>
      </c>
      <c r="H93" s="19">
        <v>1</v>
      </c>
      <c r="I93" s="17">
        <v>3.267</v>
      </c>
      <c r="J93" s="17">
        <v>14.096</v>
      </c>
      <c r="K93" s="20">
        <v>3</v>
      </c>
      <c r="L93" s="20">
        <v>1</v>
      </c>
      <c r="M93" s="20">
        <v>0</v>
      </c>
      <c r="N93" s="20">
        <v>0</v>
      </c>
      <c r="O93" s="20">
        <v>0</v>
      </c>
      <c r="P93" s="20">
        <v>-0.498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131</v>
      </c>
      <c r="B94" s="19" t="s">
        <v>180</v>
      </c>
      <c r="C94" s="19">
        <v>2699.915</v>
      </c>
      <c r="D94" s="19">
        <v>3830.008</v>
      </c>
      <c r="E94" s="19">
        <v>0</v>
      </c>
      <c r="F94" s="19">
        <v>0</v>
      </c>
      <c r="G94" s="19">
        <v>0</v>
      </c>
      <c r="H94" s="19">
        <v>1</v>
      </c>
      <c r="I94" s="17">
        <v>3.443</v>
      </c>
      <c r="J94" s="17">
        <v>31.934</v>
      </c>
      <c r="K94" s="20">
        <v>4</v>
      </c>
      <c r="L94" s="20">
        <v>0</v>
      </c>
      <c r="M94" s="20">
        <v>0</v>
      </c>
      <c r="N94" s="20">
        <v>1</v>
      </c>
      <c r="O94" s="20">
        <v>0</v>
      </c>
      <c r="P94" s="20">
        <v>19.27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132</v>
      </c>
      <c r="B95" s="19" t="s">
        <v>181</v>
      </c>
      <c r="C95" s="19">
        <v>5053.07</v>
      </c>
      <c r="D95" s="19">
        <v>5709.451</v>
      </c>
      <c r="E95" s="19">
        <v>0</v>
      </c>
      <c r="F95" s="19">
        <v>0</v>
      </c>
      <c r="G95" s="19">
        <v>0</v>
      </c>
      <c r="H95" s="19">
        <v>1</v>
      </c>
      <c r="I95" s="17">
        <v>8.178</v>
      </c>
      <c r="J95" s="17">
        <v>18.734</v>
      </c>
      <c r="K95" s="20">
        <v>4</v>
      </c>
      <c r="L95" s="20">
        <v>0</v>
      </c>
      <c r="M95" s="20">
        <v>-1</v>
      </c>
      <c r="N95" s="20">
        <v>1</v>
      </c>
      <c r="O95" s="20">
        <v>0</v>
      </c>
      <c r="P95" s="20">
        <v>7.361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133</v>
      </c>
      <c r="B96" s="19" t="s">
        <v>182</v>
      </c>
      <c r="C96" s="19">
        <v>4979.059</v>
      </c>
      <c r="D96" s="19">
        <v>6225.101</v>
      </c>
      <c r="E96" s="19">
        <v>0</v>
      </c>
      <c r="F96" s="19">
        <v>0</v>
      </c>
      <c r="G96" s="19">
        <v>0</v>
      </c>
      <c r="H96" s="19">
        <v>1</v>
      </c>
      <c r="I96" s="17">
        <v>7.171</v>
      </c>
      <c r="J96" s="17">
        <v>25.752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-4.179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135</v>
      </c>
      <c r="B97" s="19" t="s">
        <v>183</v>
      </c>
      <c r="C97" s="19">
        <v>5082.131</v>
      </c>
      <c r="D97" s="19">
        <v>6051.71</v>
      </c>
      <c r="E97" s="19">
        <v>0</v>
      </c>
      <c r="F97" s="19">
        <v>0</v>
      </c>
      <c r="G97" s="19">
        <v>0</v>
      </c>
      <c r="H97" s="19">
        <v>1</v>
      </c>
      <c r="I97" s="17">
        <v>2.755</v>
      </c>
      <c r="J97" s="17">
        <v>18.335</v>
      </c>
      <c r="K97" s="20">
        <v>2</v>
      </c>
      <c r="L97" s="20">
        <v>1</v>
      </c>
      <c r="M97" s="20">
        <v>0</v>
      </c>
      <c r="N97" s="20">
        <v>0</v>
      </c>
      <c r="O97" s="20">
        <v>0</v>
      </c>
      <c r="P97" s="20">
        <v>8.893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136</v>
      </c>
      <c r="B98" s="19" t="s">
        <v>184</v>
      </c>
      <c r="C98" s="19">
        <v>11459.923</v>
      </c>
      <c r="D98" s="19">
        <v>12827.855</v>
      </c>
      <c r="E98" s="19">
        <v>0</v>
      </c>
      <c r="F98" s="19">
        <v>0</v>
      </c>
      <c r="G98" s="19">
        <v>0</v>
      </c>
      <c r="H98" s="19">
        <v>1</v>
      </c>
      <c r="I98" s="17">
        <v>2.787</v>
      </c>
      <c r="J98" s="17">
        <v>13.153</v>
      </c>
      <c r="K98" s="20">
        <v>2</v>
      </c>
      <c r="L98" s="20">
        <v>0</v>
      </c>
      <c r="M98" s="20">
        <v>0</v>
      </c>
      <c r="N98" s="20">
        <v>0</v>
      </c>
      <c r="O98" s="20">
        <v>0</v>
      </c>
      <c r="P98" s="20">
        <v>17.201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137</v>
      </c>
      <c r="B99" s="19" t="s">
        <v>185</v>
      </c>
      <c r="C99" s="19">
        <v>4387.982</v>
      </c>
      <c r="D99" s="19">
        <v>5538.808</v>
      </c>
      <c r="E99" s="19">
        <v>0</v>
      </c>
      <c r="F99" s="19">
        <v>0</v>
      </c>
      <c r="G99" s="19">
        <v>0</v>
      </c>
      <c r="H99" s="19">
        <v>1</v>
      </c>
      <c r="I99" s="17">
        <v>11.169</v>
      </c>
      <c r="J99" s="17">
        <v>29.626</v>
      </c>
      <c r="K99" s="20">
        <v>4</v>
      </c>
      <c r="L99" s="20">
        <v>2</v>
      </c>
      <c r="M99" s="20">
        <v>0</v>
      </c>
      <c r="N99" s="20">
        <v>1</v>
      </c>
      <c r="O99" s="20">
        <v>0</v>
      </c>
      <c r="P99" s="20">
        <v>9.084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138</v>
      </c>
      <c r="B100" s="19" t="s">
        <v>186</v>
      </c>
      <c r="C100" s="19">
        <v>7230.387</v>
      </c>
      <c r="D100" s="19">
        <v>7950.831</v>
      </c>
      <c r="E100" s="19">
        <v>0</v>
      </c>
      <c r="F100" s="19">
        <v>0</v>
      </c>
      <c r="G100" s="19">
        <v>0</v>
      </c>
      <c r="H100" s="19">
        <v>1</v>
      </c>
      <c r="I100" s="17">
        <v>5.22</v>
      </c>
      <c r="J100" s="17">
        <v>13.808</v>
      </c>
      <c r="K100" s="20">
        <v>4</v>
      </c>
      <c r="L100" s="20">
        <v>0</v>
      </c>
      <c r="M100" s="20">
        <v>-1</v>
      </c>
      <c r="N100" s="20">
        <v>1</v>
      </c>
      <c r="O100" s="20">
        <v>0</v>
      </c>
      <c r="P100" s="20">
        <v>27.535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141</v>
      </c>
      <c r="B101" s="19" t="s">
        <v>187</v>
      </c>
      <c r="C101" s="19">
        <v>3069.596</v>
      </c>
      <c r="D101" s="19">
        <v>3710.669</v>
      </c>
      <c r="E101" s="19">
        <v>0</v>
      </c>
      <c r="F101" s="19">
        <v>0</v>
      </c>
      <c r="G101" s="19">
        <v>0</v>
      </c>
      <c r="H101" s="19">
        <v>1</v>
      </c>
      <c r="I101" s="17">
        <v>8.848</v>
      </c>
      <c r="J101" s="17">
        <v>24.596</v>
      </c>
      <c r="K101" s="20">
        <v>4</v>
      </c>
      <c r="L101" s="20">
        <v>0</v>
      </c>
      <c r="M101" s="20">
        <v>0</v>
      </c>
      <c r="N101" s="20">
        <v>1</v>
      </c>
      <c r="O101" s="20">
        <v>0</v>
      </c>
      <c r="P101" s="20">
        <v>-13.353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142</v>
      </c>
      <c r="B102" s="19" t="s">
        <v>188</v>
      </c>
      <c r="C102" s="19">
        <v>8414.284</v>
      </c>
      <c r="D102" s="19">
        <v>9325.887</v>
      </c>
      <c r="E102" s="19">
        <v>0</v>
      </c>
      <c r="F102" s="19">
        <v>0</v>
      </c>
      <c r="G102" s="19">
        <v>0</v>
      </c>
      <c r="H102" s="19">
        <v>1</v>
      </c>
      <c r="I102" s="17">
        <v>3.908</v>
      </c>
      <c r="J102" s="17">
        <v>13.301</v>
      </c>
      <c r="K102" s="20">
        <v>4</v>
      </c>
      <c r="L102" s="20">
        <v>0</v>
      </c>
      <c r="M102" s="20">
        <v>0</v>
      </c>
      <c r="N102" s="20">
        <v>0</v>
      </c>
      <c r="O102" s="20">
        <v>0</v>
      </c>
      <c r="P102" s="20">
        <v>4.286</v>
      </c>
      <c r="Q102" s="20">
        <v>0</v>
      </c>
      <c r="R102" s="20">
        <v>1</v>
      </c>
      <c r="S102" s="21"/>
      <c r="T102" s="21"/>
      <c r="U102" s="21"/>
      <c r="V102" s="21"/>
      <c r="W102" s="21"/>
    </row>
    <row r="103" ht="16.5" spans="1:23">
      <c r="A103" s="19">
        <v>145</v>
      </c>
      <c r="B103" s="19" t="s">
        <v>189</v>
      </c>
      <c r="C103" s="19">
        <v>5330.838</v>
      </c>
      <c r="D103" s="19">
        <v>6555.991</v>
      </c>
      <c r="E103" s="19">
        <v>0</v>
      </c>
      <c r="F103" s="19">
        <v>0</v>
      </c>
      <c r="G103" s="19">
        <v>0</v>
      </c>
      <c r="H103" s="19">
        <v>1</v>
      </c>
      <c r="I103" s="17">
        <v>10.454</v>
      </c>
      <c r="J103" s="17">
        <v>27.188</v>
      </c>
      <c r="K103" s="20">
        <v>4</v>
      </c>
      <c r="L103" s="20">
        <v>2</v>
      </c>
      <c r="M103" s="20">
        <v>-1</v>
      </c>
      <c r="N103" s="20">
        <v>1</v>
      </c>
      <c r="O103" s="20">
        <v>0</v>
      </c>
      <c r="P103" s="20">
        <v>3.398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146</v>
      </c>
      <c r="B104" s="19" t="s">
        <v>190</v>
      </c>
      <c r="C104" s="19">
        <v>6013.521</v>
      </c>
      <c r="D104" s="19">
        <v>7077.686</v>
      </c>
      <c r="E104" s="19">
        <v>0</v>
      </c>
      <c r="F104" s="19">
        <v>0</v>
      </c>
      <c r="G104" s="19">
        <v>0</v>
      </c>
      <c r="H104" s="19">
        <v>1</v>
      </c>
      <c r="I104" s="17">
        <v>7.613</v>
      </c>
      <c r="J104" s="17">
        <v>21.504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11.311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155</v>
      </c>
      <c r="B105" s="19" t="s">
        <v>191</v>
      </c>
      <c r="C105" s="19">
        <v>2863.141</v>
      </c>
      <c r="D105" s="19">
        <v>3168.218</v>
      </c>
      <c r="E105" s="19">
        <v>0</v>
      </c>
      <c r="F105" s="19">
        <v>0</v>
      </c>
      <c r="G105" s="19">
        <v>0</v>
      </c>
      <c r="H105" s="19">
        <v>1</v>
      </c>
      <c r="I105" s="17">
        <v>3.277</v>
      </c>
      <c r="J105" s="17">
        <v>12.591</v>
      </c>
      <c r="K105" s="20">
        <v>1</v>
      </c>
      <c r="L105" s="20">
        <v>1</v>
      </c>
      <c r="M105" s="20">
        <v>0</v>
      </c>
      <c r="N105" s="20">
        <v>0</v>
      </c>
      <c r="O105" s="20">
        <v>0</v>
      </c>
      <c r="P105" s="20">
        <v>0.011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158</v>
      </c>
      <c r="B106" s="19" t="s">
        <v>192</v>
      </c>
      <c r="C106" s="19">
        <v>1061.878</v>
      </c>
      <c r="D106" s="19">
        <v>1256.876</v>
      </c>
      <c r="E106" s="19">
        <v>0</v>
      </c>
      <c r="F106" s="19">
        <v>0</v>
      </c>
      <c r="G106" s="19">
        <v>0</v>
      </c>
      <c r="H106" s="19">
        <v>1</v>
      </c>
      <c r="I106" s="17">
        <v>9.652</v>
      </c>
      <c r="J106" s="17">
        <v>23.669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6.488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159</v>
      </c>
      <c r="B107" s="19" t="s">
        <v>193</v>
      </c>
      <c r="C107" s="19">
        <v>3092.921</v>
      </c>
      <c r="D107" s="19">
        <v>3490.475</v>
      </c>
      <c r="E107" s="19">
        <v>0</v>
      </c>
      <c r="F107" s="19">
        <v>0</v>
      </c>
      <c r="G107" s="19">
        <v>0</v>
      </c>
      <c r="H107" s="19">
        <v>1</v>
      </c>
      <c r="I107" s="17">
        <v>4.315</v>
      </c>
      <c r="J107" s="17">
        <v>15.213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13.97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160</v>
      </c>
      <c r="B108" s="19" t="s">
        <v>194</v>
      </c>
      <c r="C108" s="19">
        <v>1738.303</v>
      </c>
      <c r="D108" s="19">
        <v>1957.753</v>
      </c>
      <c r="E108" s="19">
        <v>0</v>
      </c>
      <c r="F108" s="19">
        <v>0</v>
      </c>
      <c r="G108" s="19">
        <v>0</v>
      </c>
      <c r="H108" s="19">
        <v>1</v>
      </c>
      <c r="I108" s="17">
        <v>3.262</v>
      </c>
      <c r="J108" s="17">
        <v>14.105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7.363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161</v>
      </c>
      <c r="B109" s="19" t="s">
        <v>195</v>
      </c>
      <c r="C109" s="19">
        <v>1390.808</v>
      </c>
      <c r="D109" s="19">
        <v>1644.657</v>
      </c>
      <c r="E109" s="19">
        <v>0</v>
      </c>
      <c r="F109" s="19">
        <v>0</v>
      </c>
      <c r="G109" s="19">
        <v>0</v>
      </c>
      <c r="H109" s="19">
        <v>1</v>
      </c>
      <c r="I109" s="17">
        <v>7.728</v>
      </c>
      <c r="J109" s="17">
        <v>21.97</v>
      </c>
      <c r="K109" s="20">
        <v>4</v>
      </c>
      <c r="L109" s="20">
        <v>0</v>
      </c>
      <c r="M109" s="20">
        <v>-1</v>
      </c>
      <c r="N109" s="20">
        <v>1</v>
      </c>
      <c r="O109" s="20">
        <v>0</v>
      </c>
      <c r="P109" s="20">
        <v>14.617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162</v>
      </c>
      <c r="B110" s="19" t="s">
        <v>196</v>
      </c>
      <c r="C110" s="19">
        <v>3068.171</v>
      </c>
      <c r="D110" s="19">
        <v>3694.312</v>
      </c>
      <c r="E110" s="19">
        <v>0</v>
      </c>
      <c r="F110" s="19">
        <v>0</v>
      </c>
      <c r="G110" s="19">
        <v>0</v>
      </c>
      <c r="H110" s="19">
        <v>1</v>
      </c>
      <c r="I110" s="17">
        <v>1.551</v>
      </c>
      <c r="J110" s="17">
        <v>18.237</v>
      </c>
      <c r="K110" s="20">
        <v>2</v>
      </c>
      <c r="L110" s="20">
        <v>0</v>
      </c>
      <c r="M110" s="20">
        <v>0</v>
      </c>
      <c r="N110" s="20">
        <v>0</v>
      </c>
      <c r="O110" s="20">
        <v>0</v>
      </c>
      <c r="P110" s="20">
        <v>12.729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170</v>
      </c>
      <c r="B111" s="19" t="s">
        <v>197</v>
      </c>
      <c r="C111" s="19">
        <v>5272.14</v>
      </c>
      <c r="D111" s="19">
        <v>5979.199</v>
      </c>
      <c r="E111" s="19">
        <v>0</v>
      </c>
      <c r="F111" s="19">
        <v>0</v>
      </c>
      <c r="G111" s="19">
        <v>0</v>
      </c>
      <c r="H111" s="19">
        <v>1</v>
      </c>
      <c r="I111" s="17">
        <v>3.111</v>
      </c>
      <c r="J111" s="17">
        <v>14.568</v>
      </c>
      <c r="K111" s="20">
        <v>3</v>
      </c>
      <c r="L111" s="20">
        <v>1</v>
      </c>
      <c r="M111" s="20">
        <v>0</v>
      </c>
      <c r="N111" s="20">
        <v>0</v>
      </c>
      <c r="O111" s="20">
        <v>0</v>
      </c>
      <c r="P111" s="20">
        <v>2.903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9">
        <v>171</v>
      </c>
      <c r="B112" s="19" t="s">
        <v>198</v>
      </c>
      <c r="C112" s="19">
        <v>1168.681</v>
      </c>
      <c r="D112" s="19">
        <v>1595.855</v>
      </c>
      <c r="E112" s="19">
        <v>0</v>
      </c>
      <c r="F112" s="19">
        <v>0</v>
      </c>
      <c r="G112" s="19">
        <v>0</v>
      </c>
      <c r="H112" s="19">
        <v>1</v>
      </c>
      <c r="I112" s="17">
        <v>14.673</v>
      </c>
      <c r="J112" s="17">
        <v>37.513</v>
      </c>
      <c r="K112" s="20">
        <v>4</v>
      </c>
      <c r="L112" s="20">
        <v>2</v>
      </c>
      <c r="M112" s="20">
        <v>-1</v>
      </c>
      <c r="N112" s="20">
        <v>1</v>
      </c>
      <c r="O112" s="20">
        <v>0</v>
      </c>
      <c r="P112" s="20">
        <v>12.465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300</v>
      </c>
      <c r="B113" s="19" t="s">
        <v>199</v>
      </c>
      <c r="C113" s="19">
        <v>3859.265</v>
      </c>
      <c r="D113" s="19">
        <v>4367.267</v>
      </c>
      <c r="E113" s="19">
        <v>0</v>
      </c>
      <c r="F113" s="19">
        <v>0</v>
      </c>
      <c r="G113" s="19">
        <v>0</v>
      </c>
      <c r="H113" s="19">
        <v>1</v>
      </c>
      <c r="I113" s="17">
        <v>5.892</v>
      </c>
      <c r="J113" s="17">
        <v>16.839</v>
      </c>
      <c r="K113" s="20">
        <v>2</v>
      </c>
      <c r="L113" s="20">
        <v>2</v>
      </c>
      <c r="M113" s="20">
        <v>0</v>
      </c>
      <c r="N113" s="20">
        <v>0</v>
      </c>
      <c r="O113" s="20">
        <v>0</v>
      </c>
      <c r="P113" s="20">
        <v>13.482</v>
      </c>
      <c r="Q113" s="20">
        <v>0</v>
      </c>
      <c r="R113" s="20">
        <v>1</v>
      </c>
      <c r="S113" s="21"/>
      <c r="T113" s="21"/>
      <c r="U113" s="21"/>
      <c r="V113" s="21"/>
      <c r="W113" s="21"/>
    </row>
    <row r="114" ht="16.5" spans="1:23">
      <c r="A114" s="19">
        <v>510</v>
      </c>
      <c r="B114" s="19" t="s">
        <v>200</v>
      </c>
      <c r="C114" s="19">
        <v>4518.4</v>
      </c>
      <c r="D114" s="19">
        <v>5201.874</v>
      </c>
      <c r="E114" s="19">
        <v>0</v>
      </c>
      <c r="F114" s="19">
        <v>0</v>
      </c>
      <c r="G114" s="19">
        <v>0</v>
      </c>
      <c r="H114" s="19">
        <v>1</v>
      </c>
      <c r="I114" s="17">
        <v>7.419</v>
      </c>
      <c r="J114" s="17">
        <v>19.583</v>
      </c>
      <c r="K114" s="20">
        <v>4</v>
      </c>
      <c r="L114" s="20">
        <v>0</v>
      </c>
      <c r="M114" s="20">
        <v>0</v>
      </c>
      <c r="N114" s="20">
        <v>0</v>
      </c>
      <c r="O114" s="20">
        <v>0</v>
      </c>
      <c r="P114" s="20">
        <v>14.424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680</v>
      </c>
      <c r="B115" s="19" t="s">
        <v>201</v>
      </c>
      <c r="C115" s="19">
        <v>1168.601</v>
      </c>
      <c r="D115" s="19">
        <v>1508.364</v>
      </c>
      <c r="E115" s="19">
        <v>0</v>
      </c>
      <c r="F115" s="19">
        <v>0</v>
      </c>
      <c r="G115" s="19">
        <v>0</v>
      </c>
      <c r="H115" s="19">
        <v>1</v>
      </c>
      <c r="I115" s="17">
        <v>12.151</v>
      </c>
      <c r="J115" s="17">
        <v>31.94</v>
      </c>
      <c r="K115" s="20">
        <v>4</v>
      </c>
      <c r="L115" s="20">
        <v>0</v>
      </c>
      <c r="M115" s="20">
        <v>-1</v>
      </c>
      <c r="N115" s="20">
        <v>1</v>
      </c>
      <c r="O115" s="20">
        <v>0</v>
      </c>
      <c r="P115" s="20">
        <v>10.594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681</v>
      </c>
      <c r="B116" s="19" t="s">
        <v>202</v>
      </c>
      <c r="C116" s="19">
        <v>1131.378</v>
      </c>
      <c r="D116" s="19">
        <v>1457.109</v>
      </c>
      <c r="E116" s="19">
        <v>0</v>
      </c>
      <c r="F116" s="19">
        <v>0</v>
      </c>
      <c r="G116" s="19">
        <v>0</v>
      </c>
      <c r="H116" s="19">
        <v>1</v>
      </c>
      <c r="I116" s="17">
        <v>12.113</v>
      </c>
      <c r="J116" s="17">
        <v>31.76</v>
      </c>
      <c r="K116" s="20">
        <v>2</v>
      </c>
      <c r="L116" s="20">
        <v>2</v>
      </c>
      <c r="M116" s="20">
        <v>0</v>
      </c>
      <c r="N116" s="20">
        <v>0</v>
      </c>
      <c r="O116" s="20">
        <v>0</v>
      </c>
      <c r="P116" s="20">
        <v>18.385</v>
      </c>
      <c r="Q116" s="20">
        <v>0</v>
      </c>
      <c r="R116" s="20">
        <v>1</v>
      </c>
      <c r="S116" s="21"/>
      <c r="T116" s="21"/>
      <c r="U116" s="21"/>
      <c r="V116" s="21"/>
      <c r="W116" s="21"/>
    </row>
    <row r="117" ht="16.5" spans="1:23">
      <c r="A117" s="19">
        <v>682</v>
      </c>
      <c r="B117" s="19" t="s">
        <v>203</v>
      </c>
      <c r="C117" s="19">
        <v>1316.764</v>
      </c>
      <c r="D117" s="19">
        <v>1750.059</v>
      </c>
      <c r="E117" s="19">
        <v>0</v>
      </c>
      <c r="F117" s="19">
        <v>0</v>
      </c>
      <c r="G117" s="19">
        <v>0</v>
      </c>
      <c r="H117" s="19">
        <v>1</v>
      </c>
      <c r="I117" s="17">
        <v>19.464</v>
      </c>
      <c r="J117" s="17">
        <v>39.404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14.263</v>
      </c>
      <c r="Q117" s="20">
        <v>0</v>
      </c>
      <c r="R117" s="20">
        <v>1</v>
      </c>
      <c r="S117" s="21"/>
      <c r="T117" s="21"/>
      <c r="U117" s="21"/>
      <c r="V117" s="21"/>
      <c r="W117" s="21"/>
    </row>
    <row r="118" ht="16.5" spans="1:23">
      <c r="A118" s="19">
        <v>685</v>
      </c>
      <c r="B118" s="19" t="s">
        <v>204</v>
      </c>
      <c r="C118" s="19">
        <v>1626.572</v>
      </c>
      <c r="D118" s="19">
        <v>2228.342</v>
      </c>
      <c r="E118" s="19">
        <v>0</v>
      </c>
      <c r="F118" s="19">
        <v>0</v>
      </c>
      <c r="G118" s="19">
        <v>0</v>
      </c>
      <c r="H118" s="19">
        <v>1</v>
      </c>
      <c r="I118" s="17">
        <v>22.073</v>
      </c>
      <c r="J118" s="17">
        <v>43.117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7.577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687</v>
      </c>
      <c r="B119" s="19" t="s">
        <v>205</v>
      </c>
      <c r="C119" s="19">
        <v>991.934</v>
      </c>
      <c r="D119" s="19">
        <v>1222.838</v>
      </c>
      <c r="E119" s="19">
        <v>0</v>
      </c>
      <c r="F119" s="19">
        <v>0</v>
      </c>
      <c r="G119" s="19">
        <v>0</v>
      </c>
      <c r="H119" s="19">
        <v>1</v>
      </c>
      <c r="I119" s="17">
        <v>9.5</v>
      </c>
      <c r="J119" s="17">
        <v>26.589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7.428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688</v>
      </c>
      <c r="B120" s="19" t="s">
        <v>206</v>
      </c>
      <c r="C120" s="19">
        <v>960.421</v>
      </c>
      <c r="D120" s="19">
        <v>1237.268</v>
      </c>
      <c r="E120" s="19">
        <v>0</v>
      </c>
      <c r="F120" s="19">
        <v>0</v>
      </c>
      <c r="G120" s="19">
        <v>0</v>
      </c>
      <c r="H120" s="19">
        <v>1</v>
      </c>
      <c r="I120" s="17">
        <v>17.256</v>
      </c>
      <c r="J120" s="17">
        <v>35.77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7.236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689</v>
      </c>
      <c r="B121" s="19" t="s">
        <v>207</v>
      </c>
      <c r="C121" s="19">
        <v>836.898</v>
      </c>
      <c r="D121" s="19">
        <v>1043.549</v>
      </c>
      <c r="E121" s="19">
        <v>0</v>
      </c>
      <c r="F121" s="19">
        <v>0</v>
      </c>
      <c r="G121" s="19">
        <v>0</v>
      </c>
      <c r="H121" s="19">
        <v>1</v>
      </c>
      <c r="I121" s="17">
        <v>15.178</v>
      </c>
      <c r="J121" s="17">
        <v>31.975</v>
      </c>
      <c r="K121" s="20">
        <v>1</v>
      </c>
      <c r="L121" s="20">
        <v>2</v>
      </c>
      <c r="M121" s="20">
        <v>0</v>
      </c>
      <c r="N121" s="20">
        <v>0</v>
      </c>
      <c r="O121" s="20">
        <v>0</v>
      </c>
      <c r="P121" s="20">
        <v>-0.071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690</v>
      </c>
      <c r="B122" s="19" t="s">
        <v>208</v>
      </c>
      <c r="C122" s="19">
        <v>1108.467</v>
      </c>
      <c r="D122" s="19">
        <v>1538.396</v>
      </c>
      <c r="E122" s="19">
        <v>0</v>
      </c>
      <c r="F122" s="19">
        <v>0</v>
      </c>
      <c r="G122" s="19">
        <v>0</v>
      </c>
      <c r="H122" s="19">
        <v>1</v>
      </c>
      <c r="I122" s="17">
        <v>15.606</v>
      </c>
      <c r="J122" s="17">
        <v>39.191</v>
      </c>
      <c r="K122" s="20">
        <v>4</v>
      </c>
      <c r="L122" s="20">
        <v>2</v>
      </c>
      <c r="M122" s="20">
        <v>0</v>
      </c>
      <c r="N122" s="20">
        <v>1</v>
      </c>
      <c r="O122" s="20">
        <v>0</v>
      </c>
      <c r="P122" s="20">
        <v>15.141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691</v>
      </c>
      <c r="B123" s="19" t="s">
        <v>209</v>
      </c>
      <c r="C123" s="19">
        <v>1059.354</v>
      </c>
      <c r="D123" s="19">
        <v>1319.597</v>
      </c>
      <c r="E123" s="19">
        <v>0</v>
      </c>
      <c r="F123" s="19">
        <v>0</v>
      </c>
      <c r="G123" s="19">
        <v>0</v>
      </c>
      <c r="H123" s="19">
        <v>1</v>
      </c>
      <c r="I123" s="17">
        <v>16.237</v>
      </c>
      <c r="J123" s="17">
        <v>32.756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1.834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692</v>
      </c>
      <c r="B124" s="19" t="s">
        <v>210</v>
      </c>
      <c r="C124" s="19">
        <v>811.193</v>
      </c>
      <c r="D124" s="19">
        <v>1066.733</v>
      </c>
      <c r="E124" s="19">
        <v>0</v>
      </c>
      <c r="F124" s="19">
        <v>0</v>
      </c>
      <c r="G124" s="19">
        <v>0</v>
      </c>
      <c r="H124" s="19">
        <v>1</v>
      </c>
      <c r="I124" s="17">
        <v>14.336</v>
      </c>
      <c r="J124" s="17">
        <v>34.857</v>
      </c>
      <c r="K124" s="20">
        <v>4</v>
      </c>
      <c r="L124" s="20">
        <v>0</v>
      </c>
      <c r="M124" s="20">
        <v>-1</v>
      </c>
      <c r="N124" s="20">
        <v>1</v>
      </c>
      <c r="O124" s="20">
        <v>0</v>
      </c>
      <c r="P124" s="20">
        <v>9.574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693</v>
      </c>
      <c r="B125" s="19" t="s">
        <v>211</v>
      </c>
      <c r="C125" s="19">
        <v>1042.394</v>
      </c>
      <c r="D125" s="19">
        <v>1315.786</v>
      </c>
      <c r="E125" s="19">
        <v>0</v>
      </c>
      <c r="F125" s="19">
        <v>0</v>
      </c>
      <c r="G125" s="19">
        <v>0</v>
      </c>
      <c r="H125" s="19">
        <v>1</v>
      </c>
      <c r="I125" s="17">
        <v>9.591</v>
      </c>
      <c r="J125" s="17">
        <v>28.376</v>
      </c>
      <c r="K125" s="20">
        <v>4</v>
      </c>
      <c r="L125" s="20">
        <v>0</v>
      </c>
      <c r="M125" s="20">
        <v>-1</v>
      </c>
      <c r="N125" s="20">
        <v>1</v>
      </c>
      <c r="O125" s="20">
        <v>0</v>
      </c>
      <c r="P125" s="20">
        <v>3.248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695</v>
      </c>
      <c r="B126" s="19" t="s">
        <v>212</v>
      </c>
      <c r="C126" s="19">
        <v>772.195</v>
      </c>
      <c r="D126" s="19">
        <v>955.44</v>
      </c>
      <c r="E126" s="19">
        <v>0</v>
      </c>
      <c r="F126" s="19">
        <v>0</v>
      </c>
      <c r="G126" s="19">
        <v>0</v>
      </c>
      <c r="H126" s="19">
        <v>1</v>
      </c>
      <c r="I126" s="17">
        <v>15.605</v>
      </c>
      <c r="J126" s="17">
        <v>31.791</v>
      </c>
      <c r="K126" s="20">
        <v>4</v>
      </c>
      <c r="L126" s="20">
        <v>1</v>
      </c>
      <c r="M126" s="20">
        <v>0</v>
      </c>
      <c r="N126" s="20">
        <v>1</v>
      </c>
      <c r="O126" s="20">
        <v>0</v>
      </c>
      <c r="P126" s="20">
        <v>0.648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697</v>
      </c>
      <c r="B127" s="19" t="s">
        <v>213</v>
      </c>
      <c r="C127" s="19">
        <v>977.804</v>
      </c>
      <c r="D127" s="19">
        <v>1249.344</v>
      </c>
      <c r="E127" s="19">
        <v>0</v>
      </c>
      <c r="F127" s="19">
        <v>0</v>
      </c>
      <c r="G127" s="19">
        <v>0</v>
      </c>
      <c r="H127" s="19">
        <v>1</v>
      </c>
      <c r="I127" s="17">
        <v>10.558</v>
      </c>
      <c r="J127" s="17">
        <v>29.998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7.103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698</v>
      </c>
      <c r="B128" s="19" t="s">
        <v>214</v>
      </c>
      <c r="C128" s="19">
        <v>1012.752</v>
      </c>
      <c r="D128" s="19">
        <v>1315.002</v>
      </c>
      <c r="E128" s="19">
        <v>0</v>
      </c>
      <c r="F128" s="19">
        <v>0</v>
      </c>
      <c r="G128" s="19">
        <v>0</v>
      </c>
      <c r="H128" s="19">
        <v>1</v>
      </c>
      <c r="I128" s="17">
        <v>12.635</v>
      </c>
      <c r="J128" s="17">
        <v>32.716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13.97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699</v>
      </c>
      <c r="B129" s="19" t="s">
        <v>215</v>
      </c>
      <c r="C129" s="19">
        <v>920.83</v>
      </c>
      <c r="D129" s="19">
        <v>1227.373</v>
      </c>
      <c r="E129" s="19">
        <v>0</v>
      </c>
      <c r="F129" s="19">
        <v>0</v>
      </c>
      <c r="G129" s="19">
        <v>0</v>
      </c>
      <c r="H129" s="19">
        <v>1</v>
      </c>
      <c r="I129" s="17">
        <v>6.952</v>
      </c>
      <c r="J129" s="17">
        <v>30.192</v>
      </c>
      <c r="K129" s="20">
        <v>4</v>
      </c>
      <c r="L129" s="20">
        <v>2</v>
      </c>
      <c r="M129" s="20">
        <v>0</v>
      </c>
      <c r="N129" s="20">
        <v>1</v>
      </c>
      <c r="O129" s="20">
        <v>0</v>
      </c>
      <c r="P129" s="20">
        <v>29.548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802</v>
      </c>
      <c r="B130" s="19" t="s">
        <v>216</v>
      </c>
      <c r="C130" s="19">
        <v>6074.028</v>
      </c>
      <c r="D130" s="19">
        <v>7056.976</v>
      </c>
      <c r="E130" s="19">
        <v>0</v>
      </c>
      <c r="F130" s="19">
        <v>0</v>
      </c>
      <c r="G130" s="19">
        <v>0</v>
      </c>
      <c r="H130" s="19">
        <v>1</v>
      </c>
      <c r="I130" s="17">
        <v>6.996</v>
      </c>
      <c r="J130" s="17">
        <v>19.95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23.696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805</v>
      </c>
      <c r="B131" s="19" t="s">
        <v>217</v>
      </c>
      <c r="C131" s="19">
        <v>4700.751</v>
      </c>
      <c r="D131" s="19">
        <v>5689.431</v>
      </c>
      <c r="E131" s="19">
        <v>0</v>
      </c>
      <c r="F131" s="19">
        <v>0</v>
      </c>
      <c r="G131" s="19">
        <v>0</v>
      </c>
      <c r="H131" s="19">
        <v>1</v>
      </c>
      <c r="I131" s="17">
        <v>9.347</v>
      </c>
      <c r="J131" s="17">
        <v>25.1</v>
      </c>
      <c r="K131" s="20">
        <v>3</v>
      </c>
      <c r="L131" s="20">
        <v>2</v>
      </c>
      <c r="M131" s="20">
        <v>0</v>
      </c>
      <c r="N131" s="20">
        <v>0</v>
      </c>
      <c r="O131" s="20">
        <v>0</v>
      </c>
      <c r="P131" s="20">
        <v>11.102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811</v>
      </c>
      <c r="B132" s="19" t="s">
        <v>218</v>
      </c>
      <c r="C132" s="19">
        <v>6373.517</v>
      </c>
      <c r="D132" s="19">
        <v>8256.201</v>
      </c>
      <c r="E132" s="19">
        <v>0</v>
      </c>
      <c r="F132" s="19">
        <v>0</v>
      </c>
      <c r="G132" s="19">
        <v>0</v>
      </c>
      <c r="H132" s="19">
        <v>1</v>
      </c>
      <c r="I132" s="17">
        <v>15.129</v>
      </c>
      <c r="J132" s="17">
        <v>34.482</v>
      </c>
      <c r="K132" s="20">
        <v>3</v>
      </c>
      <c r="L132" s="20">
        <v>2</v>
      </c>
      <c r="M132" s="20">
        <v>0</v>
      </c>
      <c r="N132" s="20">
        <v>0</v>
      </c>
      <c r="O132" s="20">
        <v>0</v>
      </c>
      <c r="P132" s="20">
        <v>13.07</v>
      </c>
      <c r="Q132" s="20">
        <v>0</v>
      </c>
      <c r="R132" s="20">
        <v>1</v>
      </c>
      <c r="S132" s="21"/>
      <c r="T132" s="21"/>
      <c r="U132" s="21"/>
      <c r="V132" s="21"/>
      <c r="W132" s="21"/>
    </row>
    <row r="133" ht="16.5" spans="1:23">
      <c r="A133" s="19">
        <v>812</v>
      </c>
      <c r="B133" s="19" t="s">
        <v>219</v>
      </c>
      <c r="C133" s="19">
        <v>5486.873</v>
      </c>
      <c r="D133" s="19">
        <v>6663.942</v>
      </c>
      <c r="E133" s="19">
        <v>0</v>
      </c>
      <c r="F133" s="19">
        <v>0</v>
      </c>
      <c r="G133" s="19">
        <v>0</v>
      </c>
      <c r="H133" s="19">
        <v>1</v>
      </c>
      <c r="I133" s="17">
        <v>14.095</v>
      </c>
      <c r="J133" s="17">
        <v>29.269</v>
      </c>
      <c r="K133" s="20">
        <v>1</v>
      </c>
      <c r="L133" s="20">
        <v>2</v>
      </c>
      <c r="M133" s="20">
        <v>0</v>
      </c>
      <c r="N133" s="20">
        <v>0</v>
      </c>
      <c r="O133" s="20">
        <v>0</v>
      </c>
      <c r="P133" s="20">
        <v>-1.535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813</v>
      </c>
      <c r="B134" s="19" t="s">
        <v>220</v>
      </c>
      <c r="C134" s="19">
        <v>2582.347</v>
      </c>
      <c r="D134" s="19">
        <v>3095.593</v>
      </c>
      <c r="E134" s="19">
        <v>0</v>
      </c>
      <c r="F134" s="19">
        <v>0</v>
      </c>
      <c r="G134" s="19">
        <v>0</v>
      </c>
      <c r="H134" s="19">
        <v>1</v>
      </c>
      <c r="I134" s="17">
        <v>7.684</v>
      </c>
      <c r="J134" s="17">
        <v>22.99</v>
      </c>
      <c r="K134" s="20">
        <v>3</v>
      </c>
      <c r="L134" s="20">
        <v>2</v>
      </c>
      <c r="M134" s="20">
        <v>0</v>
      </c>
      <c r="N134" s="20">
        <v>0</v>
      </c>
      <c r="O134" s="20">
        <v>0</v>
      </c>
      <c r="P134" s="20">
        <v>9.559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819</v>
      </c>
      <c r="B135" s="19" t="s">
        <v>221</v>
      </c>
      <c r="C135" s="19">
        <v>5220.934</v>
      </c>
      <c r="D135" s="19">
        <v>6833.828</v>
      </c>
      <c r="E135" s="19">
        <v>0</v>
      </c>
      <c r="F135" s="19">
        <v>0</v>
      </c>
      <c r="G135" s="19">
        <v>0</v>
      </c>
      <c r="H135" s="19">
        <v>1</v>
      </c>
      <c r="I135" s="17">
        <v>14.697</v>
      </c>
      <c r="J135" s="17">
        <v>34.83</v>
      </c>
      <c r="K135" s="20">
        <v>2</v>
      </c>
      <c r="L135" s="20">
        <v>2</v>
      </c>
      <c r="M135" s="20">
        <v>0</v>
      </c>
      <c r="N135" s="20">
        <v>0</v>
      </c>
      <c r="O135" s="20">
        <v>0</v>
      </c>
      <c r="P135" s="20">
        <v>0.054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823</v>
      </c>
      <c r="B136" s="19" t="s">
        <v>222</v>
      </c>
      <c r="C136" s="19">
        <v>6016.97</v>
      </c>
      <c r="D136" s="19">
        <v>7878.961</v>
      </c>
      <c r="E136" s="19">
        <v>0</v>
      </c>
      <c r="F136" s="19">
        <v>0</v>
      </c>
      <c r="G136" s="19">
        <v>0</v>
      </c>
      <c r="H136" s="19">
        <v>1</v>
      </c>
      <c r="I136" s="17">
        <v>15.579</v>
      </c>
      <c r="J136" s="17">
        <v>35.53</v>
      </c>
      <c r="K136" s="20">
        <v>2</v>
      </c>
      <c r="L136" s="20">
        <v>2</v>
      </c>
      <c r="M136" s="20">
        <v>0</v>
      </c>
      <c r="N136" s="20">
        <v>0</v>
      </c>
      <c r="O136" s="20">
        <v>0</v>
      </c>
      <c r="P136" s="20">
        <v>-0.078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827</v>
      </c>
      <c r="B137" s="19" t="s">
        <v>223</v>
      </c>
      <c r="C137" s="19">
        <v>1341.213</v>
      </c>
      <c r="D137" s="19">
        <v>1610.742</v>
      </c>
      <c r="E137" s="19">
        <v>0</v>
      </c>
      <c r="F137" s="19">
        <v>0</v>
      </c>
      <c r="G137" s="19">
        <v>0</v>
      </c>
      <c r="H137" s="19">
        <v>1</v>
      </c>
      <c r="I137" s="17">
        <v>15.269</v>
      </c>
      <c r="J137" s="17">
        <v>29.447</v>
      </c>
      <c r="K137" s="20">
        <v>4</v>
      </c>
      <c r="L137" s="20">
        <v>2</v>
      </c>
      <c r="M137" s="20">
        <v>-1</v>
      </c>
      <c r="N137" s="20">
        <v>1</v>
      </c>
      <c r="O137" s="20">
        <v>0</v>
      </c>
      <c r="P137" s="20">
        <v>2.678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828</v>
      </c>
      <c r="B138" s="19" t="s">
        <v>224</v>
      </c>
      <c r="C138" s="19">
        <v>2260.107</v>
      </c>
      <c r="D138" s="19">
        <v>2810.638</v>
      </c>
      <c r="E138" s="19">
        <v>0</v>
      </c>
      <c r="F138" s="19">
        <v>0</v>
      </c>
      <c r="G138" s="19">
        <v>0</v>
      </c>
      <c r="H138" s="19">
        <v>1</v>
      </c>
      <c r="I138" s="17">
        <v>9.256</v>
      </c>
      <c r="J138" s="17">
        <v>27.031</v>
      </c>
      <c r="K138" s="20">
        <v>4</v>
      </c>
      <c r="L138" s="20">
        <v>2</v>
      </c>
      <c r="M138" s="20">
        <v>0</v>
      </c>
      <c r="N138" s="20">
        <v>1</v>
      </c>
      <c r="O138" s="20">
        <v>0</v>
      </c>
      <c r="P138" s="20">
        <v>4.475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832</v>
      </c>
      <c r="B139" s="19" t="s">
        <v>225</v>
      </c>
      <c r="C139" s="19">
        <v>432.499</v>
      </c>
      <c r="D139" s="19">
        <v>481.506</v>
      </c>
      <c r="E139" s="19">
        <v>0</v>
      </c>
      <c r="F139" s="19">
        <v>0</v>
      </c>
      <c r="G139" s="19">
        <v>0</v>
      </c>
      <c r="H139" s="19">
        <v>1</v>
      </c>
      <c r="I139" s="17">
        <v>0.821</v>
      </c>
      <c r="J139" s="17">
        <v>10.916</v>
      </c>
      <c r="K139" s="20">
        <v>4</v>
      </c>
      <c r="L139" s="20">
        <v>2</v>
      </c>
      <c r="M139" s="20">
        <v>-1</v>
      </c>
      <c r="N139" s="20">
        <v>1</v>
      </c>
      <c r="O139" s="20">
        <v>0</v>
      </c>
      <c r="P139" s="20">
        <v>6.316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846</v>
      </c>
      <c r="B140" s="19" t="s">
        <v>226</v>
      </c>
      <c r="C140" s="19">
        <v>1213.788</v>
      </c>
      <c r="D140" s="19">
        <v>1366.809</v>
      </c>
      <c r="E140" s="19">
        <v>0</v>
      </c>
      <c r="F140" s="19">
        <v>0</v>
      </c>
      <c r="G140" s="19">
        <v>0</v>
      </c>
      <c r="H140" s="19">
        <v>1</v>
      </c>
      <c r="I140" s="17">
        <v>4.605</v>
      </c>
      <c r="J140" s="17">
        <v>15.285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5.081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847</v>
      </c>
      <c r="B141" s="19" t="s">
        <v>227</v>
      </c>
      <c r="C141" s="19">
        <v>2906.86</v>
      </c>
      <c r="D141" s="19">
        <v>3378.898</v>
      </c>
      <c r="E141" s="19">
        <v>0</v>
      </c>
      <c r="F141" s="19">
        <v>0</v>
      </c>
      <c r="G141" s="19">
        <v>0</v>
      </c>
      <c r="H141" s="19">
        <v>1</v>
      </c>
      <c r="I141" s="17">
        <v>3.881</v>
      </c>
      <c r="J141" s="17">
        <v>17.309</v>
      </c>
      <c r="K141" s="20">
        <v>4</v>
      </c>
      <c r="L141" s="20">
        <v>2</v>
      </c>
      <c r="M141" s="20">
        <v>0</v>
      </c>
      <c r="N141" s="20">
        <v>1</v>
      </c>
      <c r="O141" s="20">
        <v>0</v>
      </c>
      <c r="P141" s="20">
        <v>4.889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851</v>
      </c>
      <c r="B142" s="19" t="s">
        <v>228</v>
      </c>
      <c r="C142" s="19">
        <v>15721.945</v>
      </c>
      <c r="D142" s="19">
        <v>18744.121</v>
      </c>
      <c r="E142" s="19">
        <v>0</v>
      </c>
      <c r="F142" s="19">
        <v>0</v>
      </c>
      <c r="G142" s="19">
        <v>0</v>
      </c>
      <c r="H142" s="19">
        <v>1</v>
      </c>
      <c r="I142" s="17">
        <v>5.471</v>
      </c>
      <c r="J142" s="17">
        <v>20.712</v>
      </c>
      <c r="K142" s="20">
        <v>4</v>
      </c>
      <c r="L142" s="20">
        <v>0</v>
      </c>
      <c r="M142" s="20">
        <v>-1</v>
      </c>
      <c r="N142" s="20">
        <v>1</v>
      </c>
      <c r="O142" s="20">
        <v>0</v>
      </c>
      <c r="P142" s="20">
        <v>5.705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852</v>
      </c>
      <c r="B143" s="19" t="s">
        <v>229</v>
      </c>
      <c r="C143" s="19">
        <v>6061.859</v>
      </c>
      <c r="D143" s="19">
        <v>7232.109</v>
      </c>
      <c r="E143" s="19">
        <v>0</v>
      </c>
      <c r="F143" s="19">
        <v>0</v>
      </c>
      <c r="G143" s="19">
        <v>0</v>
      </c>
      <c r="H143" s="19">
        <v>1</v>
      </c>
      <c r="I143" s="17">
        <v>4.526</v>
      </c>
      <c r="J143" s="17">
        <v>19.975</v>
      </c>
      <c r="K143" s="20">
        <v>4</v>
      </c>
      <c r="L143" s="20">
        <v>1</v>
      </c>
      <c r="M143" s="20">
        <v>0</v>
      </c>
      <c r="N143" s="20">
        <v>1</v>
      </c>
      <c r="O143" s="20">
        <v>0</v>
      </c>
      <c r="P143" s="20">
        <v>0.662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853</v>
      </c>
      <c r="B144" s="19" t="s">
        <v>230</v>
      </c>
      <c r="C144" s="19">
        <v>1285.157</v>
      </c>
      <c r="D144" s="19">
        <v>1497.835</v>
      </c>
      <c r="E144" s="19">
        <v>0</v>
      </c>
      <c r="F144" s="19">
        <v>0</v>
      </c>
      <c r="G144" s="19">
        <v>0</v>
      </c>
      <c r="H144" s="19">
        <v>1</v>
      </c>
      <c r="I144" s="17">
        <v>8.773</v>
      </c>
      <c r="J144" s="17">
        <v>21.727</v>
      </c>
      <c r="K144" s="20">
        <v>4</v>
      </c>
      <c r="L144" s="20">
        <v>2</v>
      </c>
      <c r="M144" s="20">
        <v>0</v>
      </c>
      <c r="N144" s="20">
        <v>1</v>
      </c>
      <c r="O144" s="20">
        <v>0</v>
      </c>
      <c r="P144" s="20">
        <v>12.576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854</v>
      </c>
      <c r="B145" s="19" t="s">
        <v>231</v>
      </c>
      <c r="C145" s="19">
        <v>3938.395</v>
      </c>
      <c r="D145" s="19">
        <v>4886.909</v>
      </c>
      <c r="E145" s="19">
        <v>0</v>
      </c>
      <c r="F145" s="19">
        <v>0</v>
      </c>
      <c r="G145" s="19">
        <v>0</v>
      </c>
      <c r="H145" s="19">
        <v>1</v>
      </c>
      <c r="I145" s="17">
        <v>7.589</v>
      </c>
      <c r="J145" s="17">
        <v>25.525</v>
      </c>
      <c r="K145" s="20">
        <v>4</v>
      </c>
      <c r="L145" s="20">
        <v>2</v>
      </c>
      <c r="M145" s="20">
        <v>-1</v>
      </c>
      <c r="N145" s="20">
        <v>1</v>
      </c>
      <c r="O145" s="20">
        <v>0</v>
      </c>
      <c r="P145" s="20">
        <v>-1.314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855</v>
      </c>
      <c r="B146" s="19" t="s">
        <v>232</v>
      </c>
      <c r="C146" s="19">
        <v>1358.365</v>
      </c>
      <c r="D146" s="19">
        <v>1537.831</v>
      </c>
      <c r="E146" s="19">
        <v>0</v>
      </c>
      <c r="F146" s="19">
        <v>0</v>
      </c>
      <c r="G146" s="19">
        <v>0</v>
      </c>
      <c r="H146" s="19">
        <v>1</v>
      </c>
      <c r="I146" s="17">
        <v>5.869</v>
      </c>
      <c r="J146" s="17">
        <v>16.854</v>
      </c>
      <c r="K146" s="20">
        <v>4</v>
      </c>
      <c r="L146" s="20">
        <v>2</v>
      </c>
      <c r="M146" s="20">
        <v>-1</v>
      </c>
      <c r="N146" s="20">
        <v>1</v>
      </c>
      <c r="O146" s="20">
        <v>0</v>
      </c>
      <c r="P146" s="20">
        <v>5.025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856</v>
      </c>
      <c r="B147" s="19" t="s">
        <v>233</v>
      </c>
      <c r="C147" s="19">
        <v>5353.763</v>
      </c>
      <c r="D147" s="19">
        <v>6420.6</v>
      </c>
      <c r="E147" s="19">
        <v>0</v>
      </c>
      <c r="F147" s="19">
        <v>0</v>
      </c>
      <c r="G147" s="19">
        <v>0</v>
      </c>
      <c r="H147" s="19">
        <v>1</v>
      </c>
      <c r="I147" s="17">
        <v>10.879</v>
      </c>
      <c r="J147" s="17">
        <v>25.687</v>
      </c>
      <c r="K147" s="20">
        <v>4</v>
      </c>
      <c r="L147" s="20">
        <v>1</v>
      </c>
      <c r="M147" s="20">
        <v>-1</v>
      </c>
      <c r="N147" s="20">
        <v>1</v>
      </c>
      <c r="O147" s="20">
        <v>0</v>
      </c>
      <c r="P147" s="20">
        <v>5.9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858</v>
      </c>
      <c r="B148" s="19" t="s">
        <v>234</v>
      </c>
      <c r="C148" s="19">
        <v>7131.659</v>
      </c>
      <c r="D148" s="19">
        <v>9247.349</v>
      </c>
      <c r="E148" s="19">
        <v>0</v>
      </c>
      <c r="F148" s="19">
        <v>0</v>
      </c>
      <c r="G148" s="19">
        <v>0</v>
      </c>
      <c r="H148" s="19">
        <v>1</v>
      </c>
      <c r="I148" s="17">
        <v>14.015</v>
      </c>
      <c r="J148" s="17">
        <v>33.688</v>
      </c>
      <c r="K148" s="20">
        <v>3</v>
      </c>
      <c r="L148" s="20">
        <v>0</v>
      </c>
      <c r="M148" s="20">
        <v>-1</v>
      </c>
      <c r="N148" s="20">
        <v>1</v>
      </c>
      <c r="O148" s="20">
        <v>0</v>
      </c>
      <c r="P148" s="20">
        <v>0.925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860</v>
      </c>
      <c r="B149" s="19" t="s">
        <v>235</v>
      </c>
      <c r="C149" s="19">
        <v>1110.625</v>
      </c>
      <c r="D149" s="19">
        <v>1203.279</v>
      </c>
      <c r="E149" s="19">
        <v>0</v>
      </c>
      <c r="F149" s="19">
        <v>0</v>
      </c>
      <c r="G149" s="19">
        <v>0</v>
      </c>
      <c r="H149" s="19">
        <v>1</v>
      </c>
      <c r="I149" s="17">
        <v>2.115</v>
      </c>
      <c r="J149" s="17">
        <v>9.652</v>
      </c>
      <c r="K149" s="20">
        <v>3</v>
      </c>
      <c r="L149" s="20">
        <v>0</v>
      </c>
      <c r="M149" s="20">
        <v>-1</v>
      </c>
      <c r="N149" s="20">
        <v>1</v>
      </c>
      <c r="O149" s="20">
        <v>0</v>
      </c>
      <c r="P149" s="20">
        <v>0.894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865</v>
      </c>
      <c r="B150" s="19" t="s">
        <v>236</v>
      </c>
      <c r="C150" s="19">
        <v>1332.065</v>
      </c>
      <c r="D150" s="19">
        <v>1490.837</v>
      </c>
      <c r="E150" s="19">
        <v>0</v>
      </c>
      <c r="F150" s="19">
        <v>0</v>
      </c>
      <c r="G150" s="19">
        <v>0</v>
      </c>
      <c r="H150" s="19">
        <v>1</v>
      </c>
      <c r="I150" s="17">
        <v>3.76</v>
      </c>
      <c r="J150" s="17">
        <v>14.01</v>
      </c>
      <c r="K150" s="20">
        <v>4</v>
      </c>
      <c r="L150" s="20">
        <v>1</v>
      </c>
      <c r="M150" s="20">
        <v>-1</v>
      </c>
      <c r="N150" s="20">
        <v>1</v>
      </c>
      <c r="O150" s="20">
        <v>0</v>
      </c>
      <c r="P150" s="20">
        <v>0.28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867</v>
      </c>
      <c r="B151" s="19" t="s">
        <v>237</v>
      </c>
      <c r="C151" s="19">
        <v>2309.534</v>
      </c>
      <c r="D151" s="19">
        <v>2853.872</v>
      </c>
      <c r="E151" s="19">
        <v>0</v>
      </c>
      <c r="F151" s="19">
        <v>0</v>
      </c>
      <c r="G151" s="19">
        <v>0</v>
      </c>
      <c r="H151" s="19">
        <v>1</v>
      </c>
      <c r="I151" s="17">
        <v>2.961</v>
      </c>
      <c r="J151" s="17">
        <v>21.47</v>
      </c>
      <c r="K151" s="20">
        <v>3</v>
      </c>
      <c r="L151" s="20">
        <v>0</v>
      </c>
      <c r="M151" s="20">
        <v>0</v>
      </c>
      <c r="N151" s="20">
        <v>0</v>
      </c>
      <c r="O151" s="20">
        <v>0</v>
      </c>
      <c r="P151" s="20">
        <v>3.787</v>
      </c>
      <c r="Q151" s="20">
        <v>-1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888</v>
      </c>
      <c r="B152" s="19" t="s">
        <v>238</v>
      </c>
      <c r="C152" s="19">
        <v>3787.158</v>
      </c>
      <c r="D152" s="19">
        <v>4288.909</v>
      </c>
      <c r="E152" s="19">
        <v>0</v>
      </c>
      <c r="F152" s="19">
        <v>0</v>
      </c>
      <c r="G152" s="19">
        <v>0</v>
      </c>
      <c r="H152" s="19">
        <v>1</v>
      </c>
      <c r="I152" s="17">
        <v>3.116</v>
      </c>
      <c r="J152" s="17">
        <v>14.45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1.054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891</v>
      </c>
      <c r="B153" s="19" t="s">
        <v>239</v>
      </c>
      <c r="C153" s="19">
        <v>1383.172</v>
      </c>
      <c r="D153" s="19">
        <v>1719.658</v>
      </c>
      <c r="E153" s="19">
        <v>0</v>
      </c>
      <c r="F153" s="19">
        <v>0</v>
      </c>
      <c r="G153" s="19">
        <v>0</v>
      </c>
      <c r="H153" s="19">
        <v>1</v>
      </c>
      <c r="I153" s="17">
        <v>9.894</v>
      </c>
      <c r="J153" s="17">
        <v>27.525</v>
      </c>
      <c r="K153" s="20">
        <v>4</v>
      </c>
      <c r="L153" s="20">
        <v>0</v>
      </c>
      <c r="M153" s="20">
        <v>-1</v>
      </c>
      <c r="N153" s="20">
        <v>1</v>
      </c>
      <c r="O153" s="20">
        <v>0</v>
      </c>
      <c r="P153" s="20">
        <v>0.372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902</v>
      </c>
      <c r="B154" s="19" t="s">
        <v>240</v>
      </c>
      <c r="C154" s="19">
        <v>5090.546</v>
      </c>
      <c r="D154" s="19">
        <v>5902.874</v>
      </c>
      <c r="E154" s="19">
        <v>0</v>
      </c>
      <c r="F154" s="19">
        <v>0</v>
      </c>
      <c r="G154" s="19">
        <v>0</v>
      </c>
      <c r="H154" s="19">
        <v>1</v>
      </c>
      <c r="I154" s="17">
        <v>5.429</v>
      </c>
      <c r="J154" s="17">
        <v>18.443</v>
      </c>
      <c r="K154" s="20">
        <v>4</v>
      </c>
      <c r="L154" s="20">
        <v>1</v>
      </c>
      <c r="M154" s="20">
        <v>-1</v>
      </c>
      <c r="N154" s="20">
        <v>1</v>
      </c>
      <c r="O154" s="20">
        <v>0</v>
      </c>
      <c r="P154" s="20">
        <v>0.081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903</v>
      </c>
      <c r="B155" s="19" t="s">
        <v>241</v>
      </c>
      <c r="C155" s="19">
        <v>3666.553</v>
      </c>
      <c r="D155" s="19">
        <v>4160.579</v>
      </c>
      <c r="E155" s="19">
        <v>0</v>
      </c>
      <c r="F155" s="19">
        <v>0</v>
      </c>
      <c r="G155" s="19">
        <v>0</v>
      </c>
      <c r="H155" s="19">
        <v>1</v>
      </c>
      <c r="I155" s="17">
        <v>7.476</v>
      </c>
      <c r="J155" s="17">
        <v>18.463</v>
      </c>
      <c r="K155" s="20">
        <v>4</v>
      </c>
      <c r="L155" s="20">
        <v>1</v>
      </c>
      <c r="M155" s="20">
        <v>-1</v>
      </c>
      <c r="N155" s="20">
        <v>1</v>
      </c>
      <c r="O155" s="20">
        <v>0</v>
      </c>
      <c r="P155" s="20">
        <v>3.469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904</v>
      </c>
      <c r="B156" s="19" t="s">
        <v>242</v>
      </c>
      <c r="C156" s="19">
        <v>4420.251</v>
      </c>
      <c r="D156" s="19">
        <v>5203.532</v>
      </c>
      <c r="E156" s="19">
        <v>0</v>
      </c>
      <c r="F156" s="19">
        <v>0</v>
      </c>
      <c r="G156" s="19">
        <v>0</v>
      </c>
      <c r="H156" s="19">
        <v>1</v>
      </c>
      <c r="I156" s="17">
        <v>8.846</v>
      </c>
      <c r="J156" s="17">
        <v>22.568</v>
      </c>
      <c r="K156" s="20">
        <v>4</v>
      </c>
      <c r="L156" s="20">
        <v>0</v>
      </c>
      <c r="M156" s="20">
        <v>-1</v>
      </c>
      <c r="N156" s="20">
        <v>1</v>
      </c>
      <c r="O156" s="20">
        <v>0</v>
      </c>
      <c r="P156" s="20">
        <v>2.681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905</v>
      </c>
      <c r="B157" s="19" t="s">
        <v>243</v>
      </c>
      <c r="C157" s="19">
        <v>5696.03</v>
      </c>
      <c r="D157" s="19">
        <v>6794.419</v>
      </c>
      <c r="E157" s="19">
        <v>0</v>
      </c>
      <c r="F157" s="19">
        <v>0</v>
      </c>
      <c r="G157" s="19">
        <v>0</v>
      </c>
      <c r="H157" s="19">
        <v>1</v>
      </c>
      <c r="I157" s="17">
        <v>8.337</v>
      </c>
      <c r="J157" s="17">
        <v>23.155</v>
      </c>
      <c r="K157" s="20">
        <v>4</v>
      </c>
      <c r="L157" s="20">
        <v>0</v>
      </c>
      <c r="M157" s="20">
        <v>-1</v>
      </c>
      <c r="N157" s="20">
        <v>1</v>
      </c>
      <c r="O157" s="20">
        <v>0</v>
      </c>
      <c r="P157" s="20">
        <v>1.065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906</v>
      </c>
      <c r="B158" s="19" t="s">
        <v>244</v>
      </c>
      <c r="C158" s="19">
        <v>4163.445</v>
      </c>
      <c r="D158" s="19">
        <v>4771.353</v>
      </c>
      <c r="E158" s="19">
        <v>0</v>
      </c>
      <c r="F158" s="19">
        <v>0</v>
      </c>
      <c r="G158" s="19">
        <v>0</v>
      </c>
      <c r="H158" s="19">
        <v>1</v>
      </c>
      <c r="I158" s="17">
        <v>6.595</v>
      </c>
      <c r="J158" s="17">
        <v>18.496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5.894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907</v>
      </c>
      <c r="B159" s="19" t="s">
        <v>245</v>
      </c>
      <c r="C159" s="19">
        <v>5002.211</v>
      </c>
      <c r="D159" s="19">
        <v>5922.36</v>
      </c>
      <c r="E159" s="19">
        <v>0</v>
      </c>
      <c r="F159" s="19">
        <v>0</v>
      </c>
      <c r="G159" s="19">
        <v>0</v>
      </c>
      <c r="H159" s="19">
        <v>1</v>
      </c>
      <c r="I159" s="17">
        <v>8.631</v>
      </c>
      <c r="J159" s="17">
        <v>22.827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-0.354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909</v>
      </c>
      <c r="B160" s="19" t="s">
        <v>246</v>
      </c>
      <c r="C160" s="19">
        <v>2474.346</v>
      </c>
      <c r="D160" s="19">
        <v>3095.067</v>
      </c>
      <c r="E160" s="19">
        <v>0</v>
      </c>
      <c r="F160" s="19">
        <v>0</v>
      </c>
      <c r="G160" s="19">
        <v>0</v>
      </c>
      <c r="H160" s="19">
        <v>1</v>
      </c>
      <c r="I160" s="17">
        <v>13.074</v>
      </c>
      <c r="J160" s="17">
        <v>30.507</v>
      </c>
      <c r="K160" s="20">
        <v>4</v>
      </c>
      <c r="L160" s="20">
        <v>1</v>
      </c>
      <c r="M160" s="20">
        <v>-1</v>
      </c>
      <c r="N160" s="20">
        <v>1</v>
      </c>
      <c r="O160" s="20">
        <v>0</v>
      </c>
      <c r="P160" s="20">
        <v>3.982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910</v>
      </c>
      <c r="B161" s="19" t="s">
        <v>247</v>
      </c>
      <c r="C161" s="19">
        <v>2035.987</v>
      </c>
      <c r="D161" s="19">
        <v>2347.335</v>
      </c>
      <c r="E161" s="19">
        <v>0</v>
      </c>
      <c r="F161" s="19">
        <v>0</v>
      </c>
      <c r="G161" s="19">
        <v>0</v>
      </c>
      <c r="H161" s="19">
        <v>1</v>
      </c>
      <c r="I161" s="17">
        <v>9.45</v>
      </c>
      <c r="J161" s="17">
        <v>21.46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-0.001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915</v>
      </c>
      <c r="B162" s="19" t="s">
        <v>248</v>
      </c>
      <c r="C162" s="19">
        <v>2249.086</v>
      </c>
      <c r="D162" s="19">
        <v>2959.243</v>
      </c>
      <c r="E162" s="19">
        <v>0</v>
      </c>
      <c r="F162" s="19">
        <v>0</v>
      </c>
      <c r="G162" s="19">
        <v>0</v>
      </c>
      <c r="H162" s="19">
        <v>1</v>
      </c>
      <c r="I162" s="17">
        <v>17.074</v>
      </c>
      <c r="J162" s="17">
        <v>36.975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4.028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916</v>
      </c>
      <c r="B163" s="19" t="s">
        <v>249</v>
      </c>
      <c r="C163" s="19">
        <v>2921.084</v>
      </c>
      <c r="D163" s="19">
        <v>4551.338</v>
      </c>
      <c r="E163" s="19">
        <v>0</v>
      </c>
      <c r="F163" s="19">
        <v>0</v>
      </c>
      <c r="G163" s="19">
        <v>0</v>
      </c>
      <c r="H163" s="19">
        <v>1</v>
      </c>
      <c r="I163" s="17">
        <v>11.038</v>
      </c>
      <c r="J163" s="17">
        <v>42.903</v>
      </c>
      <c r="K163" s="20">
        <v>4</v>
      </c>
      <c r="L163" s="20">
        <v>0</v>
      </c>
      <c r="M163" s="20">
        <v>-1</v>
      </c>
      <c r="N163" s="20">
        <v>0</v>
      </c>
      <c r="O163" s="20">
        <v>0</v>
      </c>
      <c r="P163" s="20">
        <v>1.839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918</v>
      </c>
      <c r="B164" s="19" t="s">
        <v>250</v>
      </c>
      <c r="C164" s="19">
        <v>3855.011</v>
      </c>
      <c r="D164" s="19">
        <v>4581.58</v>
      </c>
      <c r="E164" s="19">
        <v>0</v>
      </c>
      <c r="F164" s="19">
        <v>0</v>
      </c>
      <c r="G164" s="19">
        <v>0</v>
      </c>
      <c r="H164" s="19">
        <v>1</v>
      </c>
      <c r="I164" s="17">
        <v>11.379</v>
      </c>
      <c r="J164" s="17">
        <v>25.433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10.873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923</v>
      </c>
      <c r="B165" s="19" t="s">
        <v>251</v>
      </c>
      <c r="C165" s="19">
        <v>250.719</v>
      </c>
      <c r="D165" s="19">
        <v>252.475</v>
      </c>
      <c r="E165" s="19">
        <v>0</v>
      </c>
      <c r="F165" s="19">
        <v>0</v>
      </c>
      <c r="G165" s="19">
        <v>0</v>
      </c>
      <c r="H165" s="19">
        <v>1</v>
      </c>
      <c r="I165" s="17">
        <v>0.14</v>
      </c>
      <c r="J165" s="17">
        <v>0.835</v>
      </c>
      <c r="K165" s="20">
        <v>4</v>
      </c>
      <c r="L165" s="20">
        <v>2</v>
      </c>
      <c r="M165" s="20">
        <v>-1</v>
      </c>
      <c r="N165" s="20">
        <v>1</v>
      </c>
      <c r="O165" s="20">
        <v>0</v>
      </c>
      <c r="P165" s="20">
        <v>20.925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929</v>
      </c>
      <c r="B166" s="19" t="s">
        <v>252</v>
      </c>
      <c r="C166" s="19">
        <v>2808.267</v>
      </c>
      <c r="D166" s="19">
        <v>3496.31</v>
      </c>
      <c r="E166" s="19">
        <v>0</v>
      </c>
      <c r="F166" s="19">
        <v>0</v>
      </c>
      <c r="G166" s="19">
        <v>0</v>
      </c>
      <c r="H166" s="19">
        <v>1</v>
      </c>
      <c r="I166" s="17">
        <v>10.98</v>
      </c>
      <c r="J166" s="17">
        <v>28.498</v>
      </c>
      <c r="K166" s="20">
        <v>4</v>
      </c>
      <c r="L166" s="20">
        <v>2</v>
      </c>
      <c r="M166" s="20">
        <v>0</v>
      </c>
      <c r="N166" s="20">
        <v>0</v>
      </c>
      <c r="O166" s="20">
        <v>0</v>
      </c>
      <c r="P166" s="20">
        <v>10.912</v>
      </c>
      <c r="Q166" s="20">
        <v>0</v>
      </c>
      <c r="R166" s="20">
        <v>1</v>
      </c>
      <c r="S166" s="21"/>
      <c r="T166" s="21"/>
      <c r="U166" s="21"/>
      <c r="V166" s="21"/>
      <c r="W166" s="21"/>
    </row>
    <row r="167" ht="16.5" spans="1:23">
      <c r="A167" s="19">
        <v>930</v>
      </c>
      <c r="B167" s="19" t="s">
        <v>253</v>
      </c>
      <c r="C167" s="19">
        <v>2713.022</v>
      </c>
      <c r="D167" s="19">
        <v>3151.679</v>
      </c>
      <c r="E167" s="19">
        <v>0</v>
      </c>
      <c r="F167" s="19">
        <v>0</v>
      </c>
      <c r="G167" s="19">
        <v>0</v>
      </c>
      <c r="H167" s="19">
        <v>1</v>
      </c>
      <c r="I167" s="17">
        <v>10.11</v>
      </c>
      <c r="J167" s="17">
        <v>22.621</v>
      </c>
      <c r="K167" s="20">
        <v>3</v>
      </c>
      <c r="L167" s="20">
        <v>2</v>
      </c>
      <c r="M167" s="20">
        <v>0</v>
      </c>
      <c r="N167" s="20">
        <v>0</v>
      </c>
      <c r="O167" s="20">
        <v>0</v>
      </c>
      <c r="P167" s="20">
        <v>30.661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931</v>
      </c>
      <c r="B168" s="19" t="s">
        <v>254</v>
      </c>
      <c r="C168" s="19">
        <v>5498.83</v>
      </c>
      <c r="D168" s="19">
        <v>6196.321</v>
      </c>
      <c r="E168" s="19">
        <v>0</v>
      </c>
      <c r="F168" s="19">
        <v>0</v>
      </c>
      <c r="G168" s="19">
        <v>0</v>
      </c>
      <c r="H168" s="19">
        <v>1</v>
      </c>
      <c r="I168" s="17">
        <v>3.681</v>
      </c>
      <c r="J168" s="17">
        <v>14.523</v>
      </c>
      <c r="K168" s="20">
        <v>3</v>
      </c>
      <c r="L168" s="20">
        <v>1</v>
      </c>
      <c r="M168" s="20">
        <v>0</v>
      </c>
      <c r="N168" s="20">
        <v>0</v>
      </c>
      <c r="O168" s="20">
        <v>0</v>
      </c>
      <c r="P168" s="20">
        <v>22.828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935</v>
      </c>
      <c r="B169" s="19" t="s">
        <v>255</v>
      </c>
      <c r="C169" s="19">
        <v>4412.653</v>
      </c>
      <c r="D169" s="19">
        <v>5773.424</v>
      </c>
      <c r="E169" s="19">
        <v>0</v>
      </c>
      <c r="F169" s="19">
        <v>0</v>
      </c>
      <c r="G169" s="19">
        <v>0</v>
      </c>
      <c r="H169" s="19">
        <v>1</v>
      </c>
      <c r="I169" s="17">
        <v>16.036</v>
      </c>
      <c r="J169" s="17">
        <v>35.826</v>
      </c>
      <c r="K169" s="20">
        <v>4</v>
      </c>
      <c r="L169" s="20">
        <v>2</v>
      </c>
      <c r="M169" s="20">
        <v>0</v>
      </c>
      <c r="N169" s="20">
        <v>1</v>
      </c>
      <c r="O169" s="20">
        <v>0</v>
      </c>
      <c r="P169" s="20">
        <v>50.465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936</v>
      </c>
      <c r="B170" s="19" t="s">
        <v>256</v>
      </c>
      <c r="C170" s="19">
        <v>5665.664</v>
      </c>
      <c r="D170" s="19">
        <v>8102.381</v>
      </c>
      <c r="E170" s="19">
        <v>0</v>
      </c>
      <c r="F170" s="19">
        <v>0</v>
      </c>
      <c r="G170" s="19">
        <v>0</v>
      </c>
      <c r="H170" s="19">
        <v>1</v>
      </c>
      <c r="I170" s="17">
        <v>10.553</v>
      </c>
      <c r="J170" s="17">
        <v>37.453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17.152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941</v>
      </c>
      <c r="B171" s="19" t="s">
        <v>257</v>
      </c>
      <c r="C171" s="19">
        <v>1663.748</v>
      </c>
      <c r="D171" s="19">
        <v>2089.381</v>
      </c>
      <c r="E171" s="19">
        <v>0</v>
      </c>
      <c r="F171" s="19">
        <v>0</v>
      </c>
      <c r="G171" s="19">
        <v>0</v>
      </c>
      <c r="H171" s="19">
        <v>1</v>
      </c>
      <c r="I171" s="17">
        <v>21.005</v>
      </c>
      <c r="J171" s="17">
        <v>37.097</v>
      </c>
      <c r="K171" s="20">
        <v>4</v>
      </c>
      <c r="L171" s="20">
        <v>1</v>
      </c>
      <c r="M171" s="20">
        <v>-1</v>
      </c>
      <c r="N171" s="20">
        <v>1</v>
      </c>
      <c r="O171" s="20">
        <v>0</v>
      </c>
      <c r="P171" s="20">
        <v>13.317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944</v>
      </c>
      <c r="B172" s="19" t="s">
        <v>258</v>
      </c>
      <c r="C172" s="19">
        <v>3370.276</v>
      </c>
      <c r="D172" s="19">
        <v>4078.851</v>
      </c>
      <c r="E172" s="19">
        <v>0</v>
      </c>
      <c r="F172" s="19">
        <v>0</v>
      </c>
      <c r="G172" s="19">
        <v>0</v>
      </c>
      <c r="H172" s="19">
        <v>1</v>
      </c>
      <c r="I172" s="17">
        <v>11.729</v>
      </c>
      <c r="J172" s="17">
        <v>27.064</v>
      </c>
      <c r="K172" s="20">
        <v>3</v>
      </c>
      <c r="L172" s="20">
        <v>1</v>
      </c>
      <c r="M172" s="20">
        <v>0</v>
      </c>
      <c r="N172" s="20">
        <v>0</v>
      </c>
      <c r="O172" s="20">
        <v>0</v>
      </c>
      <c r="P172" s="20">
        <v>25.256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948</v>
      </c>
      <c r="B173" s="19" t="s">
        <v>259</v>
      </c>
      <c r="C173" s="19">
        <v>2397.959</v>
      </c>
      <c r="D173" s="19">
        <v>2827.634</v>
      </c>
      <c r="E173" s="19">
        <v>0</v>
      </c>
      <c r="F173" s="19">
        <v>0</v>
      </c>
      <c r="G173" s="19">
        <v>0</v>
      </c>
      <c r="H173" s="19">
        <v>1</v>
      </c>
      <c r="I173" s="17">
        <v>7.459</v>
      </c>
      <c r="J173" s="17">
        <v>21.521</v>
      </c>
      <c r="K173" s="20">
        <v>3</v>
      </c>
      <c r="L173" s="20">
        <v>2</v>
      </c>
      <c r="M173" s="20">
        <v>0</v>
      </c>
      <c r="N173" s="20">
        <v>0</v>
      </c>
      <c r="O173" s="20">
        <v>0</v>
      </c>
      <c r="P173" s="20">
        <v>29.244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961</v>
      </c>
      <c r="B174" s="19" t="s">
        <v>260</v>
      </c>
      <c r="C174" s="19">
        <v>3225.652</v>
      </c>
      <c r="D174" s="19">
        <v>3886.674</v>
      </c>
      <c r="E174" s="19">
        <v>0</v>
      </c>
      <c r="F174" s="19">
        <v>0</v>
      </c>
      <c r="G174" s="19">
        <v>0</v>
      </c>
      <c r="H174" s="19">
        <v>1</v>
      </c>
      <c r="I174" s="17">
        <v>11.539</v>
      </c>
      <c r="J174" s="17">
        <v>26.584</v>
      </c>
      <c r="K174" s="20">
        <v>4</v>
      </c>
      <c r="L174" s="20">
        <v>2</v>
      </c>
      <c r="M174" s="20">
        <v>0</v>
      </c>
      <c r="N174" s="20">
        <v>1</v>
      </c>
      <c r="O174" s="20">
        <v>0</v>
      </c>
      <c r="P174" s="20">
        <v>41.987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964</v>
      </c>
      <c r="B175" s="19" t="s">
        <v>261</v>
      </c>
      <c r="C175" s="19">
        <v>7800.883</v>
      </c>
      <c r="D175" s="19">
        <v>9904.171</v>
      </c>
      <c r="E175" s="19">
        <v>0</v>
      </c>
      <c r="F175" s="19">
        <v>0</v>
      </c>
      <c r="G175" s="19">
        <v>0</v>
      </c>
      <c r="H175" s="19">
        <v>1</v>
      </c>
      <c r="I175" s="17">
        <v>13.863</v>
      </c>
      <c r="J175" s="17">
        <v>32.155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-6.089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966</v>
      </c>
      <c r="B176" s="19" t="s">
        <v>262</v>
      </c>
      <c r="C176" s="19">
        <v>6979.63</v>
      </c>
      <c r="D176" s="19">
        <v>8123.92</v>
      </c>
      <c r="E176" s="19">
        <v>0</v>
      </c>
      <c r="F176" s="19">
        <v>0</v>
      </c>
      <c r="G176" s="19">
        <v>0</v>
      </c>
      <c r="H176" s="19">
        <v>1</v>
      </c>
      <c r="I176" s="17">
        <v>7.047</v>
      </c>
      <c r="J176" s="17">
        <v>20.14</v>
      </c>
      <c r="K176" s="20">
        <v>1</v>
      </c>
      <c r="L176" s="20">
        <v>2</v>
      </c>
      <c r="M176" s="20">
        <v>0</v>
      </c>
      <c r="N176" s="20">
        <v>0</v>
      </c>
      <c r="O176" s="20">
        <v>0</v>
      </c>
      <c r="P176" s="20">
        <v>0.5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969</v>
      </c>
      <c r="B177" s="19" t="s">
        <v>263</v>
      </c>
      <c r="C177" s="19">
        <v>4268.048</v>
      </c>
      <c r="D177" s="19">
        <v>5010.97</v>
      </c>
      <c r="E177" s="19">
        <v>0</v>
      </c>
      <c r="F177" s="19">
        <v>0</v>
      </c>
      <c r="G177" s="19">
        <v>0</v>
      </c>
      <c r="H177" s="19">
        <v>1</v>
      </c>
      <c r="I177" s="17">
        <v>9.419</v>
      </c>
      <c r="J177" s="17">
        <v>22.848</v>
      </c>
      <c r="K177" s="20">
        <v>4</v>
      </c>
      <c r="L177" s="20">
        <v>2</v>
      </c>
      <c r="M177" s="20">
        <v>0</v>
      </c>
      <c r="N177" s="20">
        <v>1</v>
      </c>
      <c r="O177" s="20">
        <v>0</v>
      </c>
      <c r="P177" s="20">
        <v>48.631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970</v>
      </c>
      <c r="B178" s="19" t="s">
        <v>264</v>
      </c>
      <c r="C178" s="19">
        <v>1622.713</v>
      </c>
      <c r="D178" s="19">
        <v>1774.736</v>
      </c>
      <c r="E178" s="19">
        <v>0</v>
      </c>
      <c r="F178" s="19">
        <v>0</v>
      </c>
      <c r="G178" s="19">
        <v>0</v>
      </c>
      <c r="H178" s="19">
        <v>1</v>
      </c>
      <c r="I178" s="17">
        <v>0.943</v>
      </c>
      <c r="J178" s="17">
        <v>9.428</v>
      </c>
      <c r="K178" s="20">
        <v>2</v>
      </c>
      <c r="L178" s="20">
        <v>2</v>
      </c>
      <c r="M178" s="20">
        <v>0</v>
      </c>
      <c r="N178" s="20">
        <v>0</v>
      </c>
      <c r="O178" s="20">
        <v>0</v>
      </c>
      <c r="P178" s="20">
        <v>0.249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971</v>
      </c>
      <c r="B179" s="19" t="s">
        <v>265</v>
      </c>
      <c r="C179" s="19">
        <v>2593.877</v>
      </c>
      <c r="D179" s="19">
        <v>3064.244</v>
      </c>
      <c r="E179" s="19">
        <v>0</v>
      </c>
      <c r="F179" s="19">
        <v>0</v>
      </c>
      <c r="G179" s="19">
        <v>0</v>
      </c>
      <c r="H179" s="19">
        <v>1</v>
      </c>
      <c r="I179" s="17">
        <v>9.171</v>
      </c>
      <c r="J179" s="17">
        <v>23.113</v>
      </c>
      <c r="K179" s="20">
        <v>2</v>
      </c>
      <c r="L179" s="20">
        <v>2</v>
      </c>
      <c r="M179" s="20">
        <v>0</v>
      </c>
      <c r="N179" s="20">
        <v>0</v>
      </c>
      <c r="O179" s="20">
        <v>0</v>
      </c>
      <c r="P179" s="20">
        <v>1.842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977</v>
      </c>
      <c r="B180" s="19" t="s">
        <v>266</v>
      </c>
      <c r="C180" s="19">
        <v>1486.406</v>
      </c>
      <c r="D180" s="19">
        <v>1792.223</v>
      </c>
      <c r="E180" s="19">
        <v>0</v>
      </c>
      <c r="F180" s="19">
        <v>0</v>
      </c>
      <c r="G180" s="19">
        <v>0</v>
      </c>
      <c r="H180" s="19">
        <v>1</v>
      </c>
      <c r="I180" s="17">
        <v>16.076</v>
      </c>
      <c r="J180" s="17">
        <v>30.397</v>
      </c>
      <c r="K180" s="20">
        <v>4</v>
      </c>
      <c r="L180" s="20">
        <v>2</v>
      </c>
      <c r="M180" s="20">
        <v>-1</v>
      </c>
      <c r="N180" s="20">
        <v>1</v>
      </c>
      <c r="O180" s="20">
        <v>0</v>
      </c>
      <c r="P180" s="20">
        <v>3.912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979</v>
      </c>
      <c r="B181" s="19" t="s">
        <v>267</v>
      </c>
      <c r="C181" s="19">
        <v>4794.581</v>
      </c>
      <c r="D181" s="19">
        <v>5778.598</v>
      </c>
      <c r="E181" s="19">
        <v>0</v>
      </c>
      <c r="F181" s="19">
        <v>0</v>
      </c>
      <c r="G181" s="19">
        <v>0</v>
      </c>
      <c r="H181" s="19">
        <v>1</v>
      </c>
      <c r="I181" s="17">
        <v>6.065</v>
      </c>
      <c r="J181" s="17">
        <v>22.061</v>
      </c>
      <c r="K181" s="20">
        <v>4</v>
      </c>
      <c r="L181" s="20">
        <v>2</v>
      </c>
      <c r="M181" s="20">
        <v>-1</v>
      </c>
      <c r="N181" s="20">
        <v>1</v>
      </c>
      <c r="O181" s="20">
        <v>0</v>
      </c>
      <c r="P181" s="20">
        <v>5.737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980</v>
      </c>
      <c r="B182" s="19" t="s">
        <v>268</v>
      </c>
      <c r="C182" s="19">
        <v>3012.956</v>
      </c>
      <c r="D182" s="19">
        <v>3308.27</v>
      </c>
      <c r="E182" s="19">
        <v>0</v>
      </c>
      <c r="F182" s="19">
        <v>0</v>
      </c>
      <c r="G182" s="19">
        <v>0</v>
      </c>
      <c r="H182" s="19">
        <v>1</v>
      </c>
      <c r="I182" s="17">
        <v>2.135</v>
      </c>
      <c r="J182" s="17">
        <v>10.871</v>
      </c>
      <c r="K182" s="20">
        <v>4</v>
      </c>
      <c r="L182" s="20">
        <v>1</v>
      </c>
      <c r="M182" s="20">
        <v>0</v>
      </c>
      <c r="N182" s="20">
        <v>1</v>
      </c>
      <c r="O182" s="20">
        <v>0</v>
      </c>
      <c r="P182" s="20">
        <v>0.866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982</v>
      </c>
      <c r="B183" s="19" t="s">
        <v>269</v>
      </c>
      <c r="C183" s="19">
        <v>7100.532</v>
      </c>
      <c r="D183" s="19">
        <v>8340.845</v>
      </c>
      <c r="E183" s="19">
        <v>0</v>
      </c>
      <c r="F183" s="19">
        <v>0</v>
      </c>
      <c r="G183" s="19">
        <v>0</v>
      </c>
      <c r="H183" s="19">
        <v>1</v>
      </c>
      <c r="I183" s="17">
        <v>6.822</v>
      </c>
      <c r="J183" s="17">
        <v>20.678</v>
      </c>
      <c r="K183" s="20">
        <v>3</v>
      </c>
      <c r="L183" s="20">
        <v>1</v>
      </c>
      <c r="M183" s="20">
        <v>0</v>
      </c>
      <c r="N183" s="20">
        <v>0</v>
      </c>
      <c r="O183" s="20">
        <v>0</v>
      </c>
      <c r="P183" s="20">
        <v>25.585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984</v>
      </c>
      <c r="B184" s="19" t="s">
        <v>270</v>
      </c>
      <c r="C184" s="19">
        <v>3842.615</v>
      </c>
      <c r="D184" s="19">
        <v>4405.124</v>
      </c>
      <c r="E184" s="19">
        <v>0</v>
      </c>
      <c r="F184" s="19">
        <v>0</v>
      </c>
      <c r="G184" s="19">
        <v>0</v>
      </c>
      <c r="H184" s="19">
        <v>1</v>
      </c>
      <c r="I184" s="17">
        <v>6.167</v>
      </c>
      <c r="J184" s="17">
        <v>18.149</v>
      </c>
      <c r="K184" s="20">
        <v>4</v>
      </c>
      <c r="L184" s="20">
        <v>2</v>
      </c>
      <c r="M184" s="20">
        <v>-1</v>
      </c>
      <c r="N184" s="20">
        <v>1</v>
      </c>
      <c r="O184" s="20">
        <v>0</v>
      </c>
      <c r="P184" s="20">
        <v>2.037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985</v>
      </c>
      <c r="B185" s="19" t="s">
        <v>271</v>
      </c>
      <c r="C185" s="19">
        <v>4790.707</v>
      </c>
      <c r="D185" s="19">
        <v>5555.765</v>
      </c>
      <c r="E185" s="19">
        <v>0</v>
      </c>
      <c r="F185" s="19">
        <v>0</v>
      </c>
      <c r="G185" s="19">
        <v>0</v>
      </c>
      <c r="H185" s="19">
        <v>1</v>
      </c>
      <c r="I185" s="17">
        <v>5.441</v>
      </c>
      <c r="J185" s="17">
        <v>18.462</v>
      </c>
      <c r="K185" s="20">
        <v>4</v>
      </c>
      <c r="L185" s="20">
        <v>2</v>
      </c>
      <c r="M185" s="20">
        <v>-1</v>
      </c>
      <c r="N185" s="20">
        <v>1</v>
      </c>
      <c r="O185" s="20">
        <v>0</v>
      </c>
      <c r="P185" s="20">
        <v>2.305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987</v>
      </c>
      <c r="B186" s="19" t="s">
        <v>272</v>
      </c>
      <c r="C186" s="19">
        <v>3205.466</v>
      </c>
      <c r="D186" s="19">
        <v>3969.966</v>
      </c>
      <c r="E186" s="19">
        <v>0</v>
      </c>
      <c r="F186" s="19">
        <v>0</v>
      </c>
      <c r="G186" s="19">
        <v>0</v>
      </c>
      <c r="H186" s="19">
        <v>1</v>
      </c>
      <c r="I186" s="17">
        <v>10.055</v>
      </c>
      <c r="J186" s="17">
        <v>27.375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32.935</v>
      </c>
      <c r="Q186" s="20">
        <v>0</v>
      </c>
      <c r="R186" s="20">
        <v>1</v>
      </c>
      <c r="S186" s="21"/>
      <c r="T186" s="21"/>
      <c r="U186" s="21"/>
      <c r="V186" s="21"/>
      <c r="W186" s="21"/>
    </row>
    <row r="187" ht="16.5" spans="1:23">
      <c r="A187" s="19">
        <v>988</v>
      </c>
      <c r="B187" s="19" t="s">
        <v>273</v>
      </c>
      <c r="C187" s="19">
        <v>3175.35</v>
      </c>
      <c r="D187" s="19">
        <v>3692.513</v>
      </c>
      <c r="E187" s="19">
        <v>0</v>
      </c>
      <c r="F187" s="19">
        <v>0</v>
      </c>
      <c r="G187" s="19">
        <v>0</v>
      </c>
      <c r="H187" s="19">
        <v>1</v>
      </c>
      <c r="I187" s="17">
        <v>9.906</v>
      </c>
      <c r="J187" s="17">
        <v>22.524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40.69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989</v>
      </c>
      <c r="B188" s="19" t="s">
        <v>274</v>
      </c>
      <c r="C188" s="19">
        <v>4985.42</v>
      </c>
      <c r="D188" s="19">
        <v>5606.969</v>
      </c>
      <c r="E188" s="19">
        <v>0</v>
      </c>
      <c r="F188" s="19">
        <v>0</v>
      </c>
      <c r="G188" s="19">
        <v>0</v>
      </c>
      <c r="H188" s="19">
        <v>1</v>
      </c>
      <c r="I188" s="17">
        <v>2.819</v>
      </c>
      <c r="J188" s="17">
        <v>13.592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8.243</v>
      </c>
      <c r="Q188" s="20">
        <v>0</v>
      </c>
      <c r="R188" s="20">
        <v>1</v>
      </c>
      <c r="S188" s="21"/>
      <c r="T188" s="21"/>
      <c r="U188" s="21"/>
      <c r="V188" s="21"/>
      <c r="W188" s="21"/>
    </row>
    <row r="189" ht="16.5" spans="1:23">
      <c r="A189" s="19">
        <v>993</v>
      </c>
      <c r="B189" s="19" t="s">
        <v>275</v>
      </c>
      <c r="C189" s="19">
        <v>5862.409</v>
      </c>
      <c r="D189" s="19">
        <v>7662.29</v>
      </c>
      <c r="E189" s="19">
        <v>0</v>
      </c>
      <c r="F189" s="19">
        <v>0</v>
      </c>
      <c r="G189" s="19">
        <v>0</v>
      </c>
      <c r="H189" s="19">
        <v>1</v>
      </c>
      <c r="I189" s="17">
        <v>15.546</v>
      </c>
      <c r="J189" s="17">
        <v>35.384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0.978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994</v>
      </c>
      <c r="B190" s="19" t="s">
        <v>276</v>
      </c>
      <c r="C190" s="19">
        <v>6697.301</v>
      </c>
      <c r="D190" s="19">
        <v>9331.733</v>
      </c>
      <c r="E190" s="19">
        <v>0</v>
      </c>
      <c r="F190" s="19">
        <v>0</v>
      </c>
      <c r="G190" s="19">
        <v>0</v>
      </c>
      <c r="H190" s="19">
        <v>1</v>
      </c>
      <c r="I190" s="17">
        <v>9.847</v>
      </c>
      <c r="J190" s="17">
        <v>35.298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16.926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998</v>
      </c>
      <c r="B191" s="19" t="s">
        <v>277</v>
      </c>
      <c r="C191" s="19">
        <v>1994.026</v>
      </c>
      <c r="D191" s="19">
        <v>2629.799</v>
      </c>
      <c r="E191" s="19">
        <v>0</v>
      </c>
      <c r="F191" s="19">
        <v>0</v>
      </c>
      <c r="G191" s="19">
        <v>0</v>
      </c>
      <c r="H191" s="19">
        <v>1</v>
      </c>
      <c r="I191" s="17">
        <v>13.868</v>
      </c>
      <c r="J191" s="17">
        <v>34.691</v>
      </c>
      <c r="K191" s="20">
        <v>4</v>
      </c>
      <c r="L191" s="20">
        <v>2</v>
      </c>
      <c r="M191" s="20">
        <v>-1</v>
      </c>
      <c r="N191" s="20">
        <v>1</v>
      </c>
      <c r="O191" s="20">
        <v>0</v>
      </c>
      <c r="P191" s="20">
        <v>1.977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399001</v>
      </c>
      <c r="B192" s="19" t="s">
        <v>278</v>
      </c>
      <c r="C192" s="19">
        <v>10093.487</v>
      </c>
      <c r="D192" s="19">
        <v>12199.895</v>
      </c>
      <c r="E192" s="19">
        <v>0</v>
      </c>
      <c r="F192" s="19">
        <v>0</v>
      </c>
      <c r="G192" s="19">
        <v>0</v>
      </c>
      <c r="H192" s="19">
        <v>1</v>
      </c>
      <c r="I192" s="17">
        <v>9.808</v>
      </c>
      <c r="J192" s="17">
        <v>25.38</v>
      </c>
      <c r="K192" s="20">
        <v>4</v>
      </c>
      <c r="L192" s="20">
        <v>0</v>
      </c>
      <c r="M192" s="20">
        <v>-1</v>
      </c>
      <c r="N192" s="20">
        <v>1</v>
      </c>
      <c r="O192" s="20">
        <v>0</v>
      </c>
      <c r="P192" s="20">
        <v>7.011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399002</v>
      </c>
      <c r="B193" s="19" t="s">
        <v>279</v>
      </c>
      <c r="C193" s="19">
        <v>13428.43</v>
      </c>
      <c r="D193" s="19">
        <v>16318.385</v>
      </c>
      <c r="E193" s="19">
        <v>0</v>
      </c>
      <c r="F193" s="19">
        <v>0</v>
      </c>
      <c r="G193" s="19">
        <v>0</v>
      </c>
      <c r="H193" s="19">
        <v>1</v>
      </c>
      <c r="I193" s="17">
        <v>9.93</v>
      </c>
      <c r="J193" s="17">
        <v>25.881</v>
      </c>
      <c r="K193" s="20">
        <v>3</v>
      </c>
      <c r="L193" s="20">
        <v>1</v>
      </c>
      <c r="M193" s="20">
        <v>0</v>
      </c>
      <c r="N193" s="20">
        <v>0</v>
      </c>
      <c r="O193" s="20">
        <v>0</v>
      </c>
      <c r="P193" s="20">
        <v>15.189</v>
      </c>
      <c r="Q193" s="20">
        <v>-1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399003</v>
      </c>
      <c r="B194" s="19" t="s">
        <v>280</v>
      </c>
      <c r="C194" s="19">
        <v>7818.945</v>
      </c>
      <c r="D194" s="19">
        <v>8861.84</v>
      </c>
      <c r="E194" s="19">
        <v>0</v>
      </c>
      <c r="F194" s="19">
        <v>0</v>
      </c>
      <c r="G194" s="19">
        <v>0</v>
      </c>
      <c r="H194" s="19">
        <v>1</v>
      </c>
      <c r="I194" s="17">
        <v>0.825</v>
      </c>
      <c r="J194" s="17">
        <v>12.496</v>
      </c>
      <c r="K194" s="20">
        <v>4</v>
      </c>
      <c r="L194" s="20">
        <v>0</v>
      </c>
      <c r="M194" s="20">
        <v>-1</v>
      </c>
      <c r="N194" s="20">
        <v>1</v>
      </c>
      <c r="O194" s="20">
        <v>0</v>
      </c>
      <c r="P194" s="20">
        <v>-3.427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399004</v>
      </c>
      <c r="B195" s="19" t="s">
        <v>281</v>
      </c>
      <c r="C195" s="19">
        <v>6220.519</v>
      </c>
      <c r="D195" s="19">
        <v>7537.859</v>
      </c>
      <c r="E195" s="19">
        <v>0</v>
      </c>
      <c r="F195" s="19">
        <v>0</v>
      </c>
      <c r="G195" s="19">
        <v>0</v>
      </c>
      <c r="H195" s="19">
        <v>1</v>
      </c>
      <c r="I195" s="17">
        <v>10.757</v>
      </c>
      <c r="J195" s="17">
        <v>26.354</v>
      </c>
      <c r="K195" s="20">
        <v>4</v>
      </c>
      <c r="L195" s="20">
        <v>2</v>
      </c>
      <c r="M195" s="20">
        <v>-1</v>
      </c>
      <c r="N195" s="20">
        <v>1</v>
      </c>
      <c r="O195" s="20">
        <v>0</v>
      </c>
      <c r="P195" s="20">
        <v>1.911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399005</v>
      </c>
      <c r="B196" s="19" t="s">
        <v>282</v>
      </c>
      <c r="C196" s="19">
        <v>6330.506</v>
      </c>
      <c r="D196" s="19">
        <v>7509.605</v>
      </c>
      <c r="E196" s="19">
        <v>0</v>
      </c>
      <c r="F196" s="19">
        <v>0</v>
      </c>
      <c r="G196" s="19">
        <v>0</v>
      </c>
      <c r="H196" s="19">
        <v>1</v>
      </c>
      <c r="I196" s="17">
        <v>10.391</v>
      </c>
      <c r="J196" s="17">
        <v>24.46</v>
      </c>
      <c r="K196" s="20">
        <v>4</v>
      </c>
      <c r="L196" s="20">
        <v>2</v>
      </c>
      <c r="M196" s="20">
        <v>-1</v>
      </c>
      <c r="N196" s="20">
        <v>1</v>
      </c>
      <c r="O196" s="20">
        <v>0</v>
      </c>
      <c r="P196" s="20">
        <v>2.127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399006</v>
      </c>
      <c r="B197" s="19" t="s">
        <v>283</v>
      </c>
      <c r="C197" s="19">
        <v>2029.678</v>
      </c>
      <c r="D197" s="19">
        <v>2735.631</v>
      </c>
      <c r="E197" s="19">
        <v>0</v>
      </c>
      <c r="F197" s="19">
        <v>0</v>
      </c>
      <c r="G197" s="19">
        <v>0</v>
      </c>
      <c r="H197" s="19">
        <v>1</v>
      </c>
      <c r="I197" s="17">
        <v>15.519</v>
      </c>
      <c r="J197" s="17">
        <v>37.32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3.452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399007</v>
      </c>
      <c r="B198" s="19" t="s">
        <v>284</v>
      </c>
      <c r="C198" s="19">
        <v>4232.176</v>
      </c>
      <c r="D198" s="19">
        <v>5137.597</v>
      </c>
      <c r="E198" s="19">
        <v>0</v>
      </c>
      <c r="F198" s="19">
        <v>0</v>
      </c>
      <c r="G198" s="19">
        <v>0</v>
      </c>
      <c r="H198" s="19">
        <v>1</v>
      </c>
      <c r="I198" s="17">
        <v>10.494</v>
      </c>
      <c r="J198" s="17">
        <v>26.268</v>
      </c>
      <c r="K198" s="20">
        <v>3</v>
      </c>
      <c r="L198" s="20">
        <v>0</v>
      </c>
      <c r="M198" s="20">
        <v>0</v>
      </c>
      <c r="N198" s="20">
        <v>0</v>
      </c>
      <c r="O198" s="20">
        <v>0</v>
      </c>
      <c r="P198" s="20">
        <v>10.822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399008</v>
      </c>
      <c r="B199" s="19" t="s">
        <v>285</v>
      </c>
      <c r="C199" s="19">
        <v>1276.953</v>
      </c>
      <c r="D199" s="19">
        <v>1519.677</v>
      </c>
      <c r="E199" s="19">
        <v>0</v>
      </c>
      <c r="F199" s="19">
        <v>0</v>
      </c>
      <c r="G199" s="19">
        <v>0</v>
      </c>
      <c r="H199" s="19">
        <v>1</v>
      </c>
      <c r="I199" s="17">
        <v>8.922</v>
      </c>
      <c r="J199" s="17">
        <v>23.469</v>
      </c>
      <c r="K199" s="20">
        <v>4</v>
      </c>
      <c r="L199" s="20">
        <v>0</v>
      </c>
      <c r="M199" s="20">
        <v>-1</v>
      </c>
      <c r="N199" s="20">
        <v>1</v>
      </c>
      <c r="O199" s="20">
        <v>0</v>
      </c>
      <c r="P199" s="20">
        <v>1.824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399009</v>
      </c>
      <c r="B200" s="19" t="s">
        <v>286</v>
      </c>
      <c r="C200" s="19">
        <v>3758.952</v>
      </c>
      <c r="D200" s="19">
        <v>4658.103</v>
      </c>
      <c r="E200" s="19">
        <v>0</v>
      </c>
      <c r="F200" s="19">
        <v>0</v>
      </c>
      <c r="G200" s="19">
        <v>0</v>
      </c>
      <c r="H200" s="19">
        <v>1</v>
      </c>
      <c r="I200" s="17">
        <v>10.147</v>
      </c>
      <c r="J200" s="17">
        <v>27.491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8.741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399010</v>
      </c>
      <c r="B201" s="19" t="s">
        <v>287</v>
      </c>
      <c r="C201" s="19">
        <v>7032.545</v>
      </c>
      <c r="D201" s="19">
        <v>8394.715</v>
      </c>
      <c r="E201" s="19">
        <v>0</v>
      </c>
      <c r="F201" s="19">
        <v>0</v>
      </c>
      <c r="G201" s="19">
        <v>0</v>
      </c>
      <c r="H201" s="19">
        <v>1</v>
      </c>
      <c r="I201" s="17">
        <v>3.063</v>
      </c>
      <c r="J201" s="17">
        <v>18.792</v>
      </c>
      <c r="K201" s="20">
        <v>1</v>
      </c>
      <c r="L201" s="20">
        <v>2</v>
      </c>
      <c r="M201" s="20">
        <v>0</v>
      </c>
      <c r="N201" s="20">
        <v>0</v>
      </c>
      <c r="O201" s="20">
        <v>0</v>
      </c>
      <c r="P201" s="20">
        <v>5.189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399011</v>
      </c>
      <c r="B202" s="19" t="s">
        <v>288</v>
      </c>
      <c r="C202" s="19">
        <v>4976.458</v>
      </c>
      <c r="D202" s="19">
        <v>5991.669</v>
      </c>
      <c r="E202" s="19">
        <v>0</v>
      </c>
      <c r="F202" s="19">
        <v>0</v>
      </c>
      <c r="G202" s="19">
        <v>0</v>
      </c>
      <c r="H202" s="19">
        <v>1</v>
      </c>
      <c r="I202" s="17">
        <v>8.473</v>
      </c>
      <c r="J202" s="17">
        <v>23.981</v>
      </c>
      <c r="K202" s="20">
        <v>4</v>
      </c>
      <c r="L202" s="20">
        <v>1</v>
      </c>
      <c r="M202" s="20">
        <v>0</v>
      </c>
      <c r="N202" s="20">
        <v>1</v>
      </c>
      <c r="O202" s="20">
        <v>0</v>
      </c>
      <c r="P202" s="20">
        <v>4.942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399012</v>
      </c>
      <c r="B203" s="19" t="s">
        <v>289</v>
      </c>
      <c r="C203" s="19">
        <v>3046.861</v>
      </c>
      <c r="D203" s="19">
        <v>3982.106</v>
      </c>
      <c r="E203" s="19">
        <v>0</v>
      </c>
      <c r="F203" s="19">
        <v>0</v>
      </c>
      <c r="G203" s="19">
        <v>0</v>
      </c>
      <c r="H203" s="19">
        <v>1</v>
      </c>
      <c r="I203" s="17">
        <v>12.377</v>
      </c>
      <c r="J203" s="17">
        <v>32.956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1.403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399013</v>
      </c>
      <c r="B204" s="19" t="s">
        <v>290</v>
      </c>
      <c r="C204" s="19">
        <v>4481.071</v>
      </c>
      <c r="D204" s="19">
        <v>5180.979</v>
      </c>
      <c r="E204" s="19">
        <v>0</v>
      </c>
      <c r="F204" s="19">
        <v>0</v>
      </c>
      <c r="G204" s="19">
        <v>0</v>
      </c>
      <c r="H204" s="19">
        <v>1</v>
      </c>
      <c r="I204" s="17">
        <v>6.176</v>
      </c>
      <c r="J204" s="17">
        <v>18.851</v>
      </c>
      <c r="K204" s="20">
        <v>2</v>
      </c>
      <c r="L204" s="20">
        <v>2</v>
      </c>
      <c r="M204" s="20">
        <v>0</v>
      </c>
      <c r="N204" s="20">
        <v>0</v>
      </c>
      <c r="O204" s="20">
        <v>0</v>
      </c>
      <c r="P204" s="20">
        <v>13.894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399015</v>
      </c>
      <c r="B205" s="19" t="s">
        <v>291</v>
      </c>
      <c r="C205" s="19">
        <v>2421.104</v>
      </c>
      <c r="D205" s="19">
        <v>2902.26</v>
      </c>
      <c r="E205" s="19">
        <v>0</v>
      </c>
      <c r="F205" s="19">
        <v>0</v>
      </c>
      <c r="G205" s="19">
        <v>0</v>
      </c>
      <c r="H205" s="19">
        <v>1</v>
      </c>
      <c r="I205" s="17">
        <v>1.238</v>
      </c>
      <c r="J205" s="17">
        <v>17.611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5.735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399016</v>
      </c>
      <c r="B206" s="19" t="s">
        <v>292</v>
      </c>
      <c r="C206" s="19">
        <v>4137.213</v>
      </c>
      <c r="D206" s="19">
        <v>5198.08</v>
      </c>
      <c r="E206" s="19">
        <v>0</v>
      </c>
      <c r="F206" s="19">
        <v>0</v>
      </c>
      <c r="G206" s="19">
        <v>0</v>
      </c>
      <c r="H206" s="19">
        <v>1</v>
      </c>
      <c r="I206" s="17">
        <v>10.627</v>
      </c>
      <c r="J206" s="17">
        <v>28.867</v>
      </c>
      <c r="K206" s="20">
        <v>4</v>
      </c>
      <c r="L206" s="20">
        <v>2</v>
      </c>
      <c r="M206" s="20">
        <v>-1</v>
      </c>
      <c r="N206" s="20">
        <v>1</v>
      </c>
      <c r="O206" s="20">
        <v>0</v>
      </c>
      <c r="P206" s="20">
        <v>4.89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399017</v>
      </c>
      <c r="B207" s="19" t="s">
        <v>293</v>
      </c>
      <c r="C207" s="19">
        <v>3616.333</v>
      </c>
      <c r="D207" s="19">
        <v>4563.177</v>
      </c>
      <c r="E207" s="19">
        <v>0</v>
      </c>
      <c r="F207" s="19">
        <v>0</v>
      </c>
      <c r="G207" s="19">
        <v>0</v>
      </c>
      <c r="H207" s="19">
        <v>1</v>
      </c>
      <c r="I207" s="17">
        <v>8.675</v>
      </c>
      <c r="J207" s="17">
        <v>27.624</v>
      </c>
      <c r="K207" s="20">
        <v>4</v>
      </c>
      <c r="L207" s="20">
        <v>2</v>
      </c>
      <c r="M207" s="20">
        <v>-1</v>
      </c>
      <c r="N207" s="20">
        <v>1</v>
      </c>
      <c r="O207" s="20">
        <v>0</v>
      </c>
      <c r="P207" s="20">
        <v>10.685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399018</v>
      </c>
      <c r="B208" s="19" t="s">
        <v>294</v>
      </c>
      <c r="C208" s="19">
        <v>4218.067</v>
      </c>
      <c r="D208" s="19">
        <v>5362.887</v>
      </c>
      <c r="E208" s="19">
        <v>0</v>
      </c>
      <c r="F208" s="19">
        <v>0</v>
      </c>
      <c r="G208" s="19">
        <v>0</v>
      </c>
      <c r="H208" s="19">
        <v>1</v>
      </c>
      <c r="I208" s="17">
        <v>9.608</v>
      </c>
      <c r="J208" s="17">
        <v>28.904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5.478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399019</v>
      </c>
      <c r="B209" s="19" t="s">
        <v>295</v>
      </c>
      <c r="C209" s="19">
        <v>3616.17</v>
      </c>
      <c r="D209" s="19">
        <v>4412.755</v>
      </c>
      <c r="E209" s="19">
        <v>0</v>
      </c>
      <c r="F209" s="19">
        <v>0</v>
      </c>
      <c r="G209" s="19">
        <v>0</v>
      </c>
      <c r="H209" s="19">
        <v>1</v>
      </c>
      <c r="I209" s="17">
        <v>2.115</v>
      </c>
      <c r="J209" s="17">
        <v>19.785</v>
      </c>
      <c r="K209" s="20">
        <v>4</v>
      </c>
      <c r="L209" s="20">
        <v>2</v>
      </c>
      <c r="M209" s="20">
        <v>-1</v>
      </c>
      <c r="N209" s="20">
        <v>1</v>
      </c>
      <c r="O209" s="20">
        <v>0</v>
      </c>
      <c r="P209" s="20">
        <v>5.053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399030</v>
      </c>
      <c r="B210" s="19" t="s">
        <v>296</v>
      </c>
      <c r="C210" s="19">
        <v>2834.482</v>
      </c>
      <c r="D210" s="19">
        <v>3717.99</v>
      </c>
      <c r="E210" s="19">
        <v>0</v>
      </c>
      <c r="F210" s="19">
        <v>0</v>
      </c>
      <c r="G210" s="19">
        <v>0</v>
      </c>
      <c r="H210" s="19">
        <v>1</v>
      </c>
      <c r="I210" s="17">
        <v>21.99</v>
      </c>
      <c r="J210" s="17">
        <v>40.527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8.4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399050</v>
      </c>
      <c r="B211" s="19" t="s">
        <v>297</v>
      </c>
      <c r="C211" s="19">
        <v>2435.509</v>
      </c>
      <c r="D211" s="19">
        <v>2871.102</v>
      </c>
      <c r="E211" s="19">
        <v>0</v>
      </c>
      <c r="F211" s="19">
        <v>0</v>
      </c>
      <c r="G211" s="19">
        <v>0</v>
      </c>
      <c r="H211" s="19">
        <v>1</v>
      </c>
      <c r="I211" s="17">
        <v>10.882</v>
      </c>
      <c r="J211" s="17">
        <v>24.402</v>
      </c>
      <c r="K211" s="20">
        <v>2</v>
      </c>
      <c r="L211" s="20">
        <v>1</v>
      </c>
      <c r="M211" s="20">
        <v>0</v>
      </c>
      <c r="N211" s="20">
        <v>0</v>
      </c>
      <c r="O211" s="20">
        <v>0</v>
      </c>
      <c r="P211" s="20">
        <v>-1.649</v>
      </c>
      <c r="Q211" s="20">
        <v>-1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399060</v>
      </c>
      <c r="B212" s="19" t="s">
        <v>298</v>
      </c>
      <c r="C212" s="19">
        <v>2512.647</v>
      </c>
      <c r="D212" s="19">
        <v>2982.136</v>
      </c>
      <c r="E212" s="19">
        <v>0</v>
      </c>
      <c r="F212" s="19">
        <v>0</v>
      </c>
      <c r="G212" s="19">
        <v>0</v>
      </c>
      <c r="H212" s="19">
        <v>1</v>
      </c>
      <c r="I212" s="17">
        <v>13.903</v>
      </c>
      <c r="J212" s="17">
        <v>27.457</v>
      </c>
      <c r="K212" s="20">
        <v>4</v>
      </c>
      <c r="L212" s="20">
        <v>2</v>
      </c>
      <c r="M212" s="20">
        <v>0</v>
      </c>
      <c r="N212" s="20">
        <v>1</v>
      </c>
      <c r="O212" s="20">
        <v>0</v>
      </c>
      <c r="P212" s="20">
        <v>17.315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399088</v>
      </c>
      <c r="B213" s="19" t="s">
        <v>299</v>
      </c>
      <c r="C213" s="19">
        <v>3506.915</v>
      </c>
      <c r="D213" s="19">
        <v>4351.269</v>
      </c>
      <c r="E213" s="19">
        <v>0</v>
      </c>
      <c r="F213" s="19">
        <v>0</v>
      </c>
      <c r="G213" s="19">
        <v>0</v>
      </c>
      <c r="H213" s="19">
        <v>1</v>
      </c>
      <c r="I213" s="17">
        <v>13.974</v>
      </c>
      <c r="J213" s="17">
        <v>30.667</v>
      </c>
      <c r="K213" s="20">
        <v>4</v>
      </c>
      <c r="L213" s="20">
        <v>2</v>
      </c>
      <c r="M213" s="20">
        <v>-1</v>
      </c>
      <c r="N213" s="20">
        <v>1</v>
      </c>
      <c r="O213" s="20">
        <v>0</v>
      </c>
      <c r="P213" s="20">
        <v>5.18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399100</v>
      </c>
      <c r="B214" s="19" t="s">
        <v>300</v>
      </c>
      <c r="C214" s="19">
        <v>9321.302</v>
      </c>
      <c r="D214" s="19">
        <v>11105.414</v>
      </c>
      <c r="E214" s="19">
        <v>0</v>
      </c>
      <c r="F214" s="19">
        <v>0</v>
      </c>
      <c r="G214" s="19">
        <v>0</v>
      </c>
      <c r="H214" s="19">
        <v>1</v>
      </c>
      <c r="I214" s="17">
        <v>6.394</v>
      </c>
      <c r="J214" s="17">
        <v>21.432</v>
      </c>
      <c r="K214" s="20">
        <v>4</v>
      </c>
      <c r="L214" s="20">
        <v>1</v>
      </c>
      <c r="M214" s="20">
        <v>0</v>
      </c>
      <c r="N214" s="20">
        <v>1</v>
      </c>
      <c r="O214" s="20">
        <v>0</v>
      </c>
      <c r="P214" s="20">
        <v>11.895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399101</v>
      </c>
      <c r="B215" s="19" t="s">
        <v>301</v>
      </c>
      <c r="C215" s="19">
        <v>11423.153</v>
      </c>
      <c r="D215" s="19">
        <v>13543.95</v>
      </c>
      <c r="E215" s="19">
        <v>0</v>
      </c>
      <c r="F215" s="19">
        <v>0</v>
      </c>
      <c r="G215" s="19">
        <v>0</v>
      </c>
      <c r="H215" s="19">
        <v>1</v>
      </c>
      <c r="I215" s="17">
        <v>6.38</v>
      </c>
      <c r="J215" s="17">
        <v>21.039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25.552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399102</v>
      </c>
      <c r="B216" s="19" t="s">
        <v>302</v>
      </c>
      <c r="C216" s="19">
        <v>2837.919</v>
      </c>
      <c r="D216" s="19">
        <v>3584.994</v>
      </c>
      <c r="E216" s="19">
        <v>0</v>
      </c>
      <c r="F216" s="19">
        <v>0</v>
      </c>
      <c r="G216" s="19">
        <v>0</v>
      </c>
      <c r="H216" s="19">
        <v>1</v>
      </c>
      <c r="I216" s="17">
        <v>9.014</v>
      </c>
      <c r="J216" s="17">
        <v>27.974</v>
      </c>
      <c r="K216" s="20">
        <v>3</v>
      </c>
      <c r="L216" s="20">
        <v>1</v>
      </c>
      <c r="M216" s="20">
        <v>0</v>
      </c>
      <c r="N216" s="20">
        <v>0</v>
      </c>
      <c r="O216" s="20">
        <v>0</v>
      </c>
      <c r="P216" s="20">
        <v>30.445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399103</v>
      </c>
      <c r="B217" s="19" t="s">
        <v>303</v>
      </c>
      <c r="C217" s="19">
        <v>7306.583</v>
      </c>
      <c r="D217" s="19">
        <v>8539.98</v>
      </c>
      <c r="E217" s="19">
        <v>0</v>
      </c>
      <c r="F217" s="19">
        <v>0</v>
      </c>
      <c r="G217" s="19">
        <v>0</v>
      </c>
      <c r="H217" s="19">
        <v>1</v>
      </c>
      <c r="I217" s="17">
        <v>8.129</v>
      </c>
      <c r="J217" s="17">
        <v>21.398</v>
      </c>
      <c r="K217" s="20">
        <v>3</v>
      </c>
      <c r="L217" s="20">
        <v>2</v>
      </c>
      <c r="M217" s="20">
        <v>0</v>
      </c>
      <c r="N217" s="20">
        <v>0</v>
      </c>
      <c r="O217" s="20">
        <v>0</v>
      </c>
      <c r="P217" s="20">
        <v>9.305</v>
      </c>
      <c r="Q217" s="20">
        <v>0</v>
      </c>
      <c r="R217" s="20">
        <v>1</v>
      </c>
      <c r="S217" s="21"/>
      <c r="T217" s="21"/>
      <c r="U217" s="21"/>
      <c r="V217" s="21"/>
      <c r="W217" s="21"/>
    </row>
    <row r="218" ht="16.5" spans="1:23">
      <c r="A218" s="19">
        <v>399106</v>
      </c>
      <c r="B218" s="19" t="s">
        <v>304</v>
      </c>
      <c r="C218" s="19">
        <v>1986.449</v>
      </c>
      <c r="D218" s="19">
        <v>2365.325</v>
      </c>
      <c r="E218" s="19">
        <v>0</v>
      </c>
      <c r="F218" s="19">
        <v>0</v>
      </c>
      <c r="G218" s="19">
        <v>0</v>
      </c>
      <c r="H218" s="19">
        <v>1</v>
      </c>
      <c r="I218" s="17">
        <v>6.116</v>
      </c>
      <c r="J218" s="17">
        <v>21.155</v>
      </c>
      <c r="K218" s="20">
        <v>4</v>
      </c>
      <c r="L218" s="20">
        <v>0</v>
      </c>
      <c r="M218" s="20">
        <v>0</v>
      </c>
      <c r="N218" s="20">
        <v>1</v>
      </c>
      <c r="O218" s="20">
        <v>0</v>
      </c>
      <c r="P218" s="20">
        <v>-6.026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399107</v>
      </c>
      <c r="B219" s="19" t="s">
        <v>305</v>
      </c>
      <c r="C219" s="19">
        <v>2077.952</v>
      </c>
      <c r="D219" s="19">
        <v>2474.492</v>
      </c>
      <c r="E219" s="19">
        <v>0</v>
      </c>
      <c r="F219" s="19">
        <v>0</v>
      </c>
      <c r="G219" s="19">
        <v>0</v>
      </c>
      <c r="H219" s="19">
        <v>1</v>
      </c>
      <c r="I219" s="17">
        <v>6.121</v>
      </c>
      <c r="J219" s="17">
        <v>21.166</v>
      </c>
      <c r="K219" s="20">
        <v>4</v>
      </c>
      <c r="L219" s="20">
        <v>0</v>
      </c>
      <c r="M219" s="20">
        <v>0</v>
      </c>
      <c r="N219" s="20">
        <v>1</v>
      </c>
      <c r="O219" s="20">
        <v>0</v>
      </c>
      <c r="P219" s="20">
        <v>-13.222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399108</v>
      </c>
      <c r="B220" s="19" t="s">
        <v>306</v>
      </c>
      <c r="C220" s="19">
        <v>1172.799</v>
      </c>
      <c r="D220" s="19">
        <v>1332.266</v>
      </c>
      <c r="E220" s="19">
        <v>0</v>
      </c>
      <c r="F220" s="19">
        <v>0</v>
      </c>
      <c r="G220" s="19">
        <v>0</v>
      </c>
      <c r="H220" s="19">
        <v>1</v>
      </c>
      <c r="I220" s="17">
        <v>1.388</v>
      </c>
      <c r="J220" s="17">
        <v>13.192</v>
      </c>
      <c r="K220" s="20">
        <v>0</v>
      </c>
      <c r="L220" s="20">
        <v>2</v>
      </c>
      <c r="M220" s="20">
        <v>0</v>
      </c>
      <c r="N220" s="20">
        <v>0</v>
      </c>
      <c r="O220" s="20">
        <v>0</v>
      </c>
      <c r="P220" s="20">
        <v>1.021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399232</v>
      </c>
      <c r="B221" s="19" t="s">
        <v>307</v>
      </c>
      <c r="C221" s="19">
        <v>2692.968</v>
      </c>
      <c r="D221" s="19">
        <v>3227.544</v>
      </c>
      <c r="E221" s="19">
        <v>0</v>
      </c>
      <c r="F221" s="19">
        <v>0</v>
      </c>
      <c r="G221" s="19">
        <v>0</v>
      </c>
      <c r="H221" s="19">
        <v>1</v>
      </c>
      <c r="I221" s="17">
        <v>11.061</v>
      </c>
      <c r="J221" s="17">
        <v>25.792</v>
      </c>
      <c r="K221" s="20">
        <v>4</v>
      </c>
      <c r="L221" s="20">
        <v>2</v>
      </c>
      <c r="M221" s="20">
        <v>-1</v>
      </c>
      <c r="N221" s="20">
        <v>1</v>
      </c>
      <c r="O221" s="20">
        <v>0</v>
      </c>
      <c r="P221" s="20">
        <v>3.448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399233</v>
      </c>
      <c r="B222" s="19" t="s">
        <v>308</v>
      </c>
      <c r="C222" s="19">
        <v>2547.634</v>
      </c>
      <c r="D222" s="19">
        <v>3110.056</v>
      </c>
      <c r="E222" s="19">
        <v>0</v>
      </c>
      <c r="F222" s="19">
        <v>0</v>
      </c>
      <c r="G222" s="19">
        <v>0</v>
      </c>
      <c r="H222" s="19">
        <v>1</v>
      </c>
      <c r="I222" s="17">
        <v>8.732</v>
      </c>
      <c r="J222" s="17">
        <v>25.237</v>
      </c>
      <c r="K222" s="20">
        <v>1</v>
      </c>
      <c r="L222" s="20">
        <v>2</v>
      </c>
      <c r="M222" s="20">
        <v>0</v>
      </c>
      <c r="N222" s="20">
        <v>0</v>
      </c>
      <c r="O222" s="20">
        <v>0</v>
      </c>
      <c r="P222" s="20">
        <v>5.691</v>
      </c>
      <c r="Q222" s="20">
        <v>0</v>
      </c>
      <c r="R222" s="20">
        <v>1</v>
      </c>
      <c r="S222" s="21"/>
      <c r="T222" s="21"/>
      <c r="U222" s="21"/>
      <c r="V222" s="21"/>
      <c r="W222" s="21"/>
    </row>
    <row r="223" ht="16.5" spans="1:23">
      <c r="A223" s="19">
        <v>399236</v>
      </c>
      <c r="B223" s="19" t="s">
        <v>309</v>
      </c>
      <c r="C223" s="19">
        <v>1306.219</v>
      </c>
      <c r="D223" s="19">
        <v>1479.517</v>
      </c>
      <c r="E223" s="19">
        <v>0</v>
      </c>
      <c r="F223" s="19">
        <v>0</v>
      </c>
      <c r="G223" s="19">
        <v>0</v>
      </c>
      <c r="H223" s="19">
        <v>1</v>
      </c>
      <c r="I223" s="17">
        <v>1.944</v>
      </c>
      <c r="J223" s="17">
        <v>13.43</v>
      </c>
      <c r="K223" s="20">
        <v>4</v>
      </c>
      <c r="L223" s="20">
        <v>2</v>
      </c>
      <c r="M223" s="20">
        <v>0</v>
      </c>
      <c r="N223" s="20">
        <v>1</v>
      </c>
      <c r="O223" s="20">
        <v>0</v>
      </c>
      <c r="P223" s="20">
        <v>2.349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399241</v>
      </c>
      <c r="B224" s="19" t="s">
        <v>310</v>
      </c>
      <c r="C224" s="19">
        <v>1113.318</v>
      </c>
      <c r="D224" s="19">
        <v>1285.264</v>
      </c>
      <c r="E224" s="19">
        <v>0</v>
      </c>
      <c r="F224" s="19">
        <v>0</v>
      </c>
      <c r="G224" s="19">
        <v>0</v>
      </c>
      <c r="H224" s="19">
        <v>1</v>
      </c>
      <c r="I224" s="17">
        <v>3.283</v>
      </c>
      <c r="J224" s="17">
        <v>16.222</v>
      </c>
      <c r="K224" s="20">
        <v>2</v>
      </c>
      <c r="L224" s="20">
        <v>2</v>
      </c>
      <c r="M224" s="20">
        <v>1</v>
      </c>
      <c r="N224" s="20">
        <v>-1</v>
      </c>
      <c r="O224" s="20">
        <v>0</v>
      </c>
      <c r="P224" s="20">
        <v>0.002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399242</v>
      </c>
      <c r="B225" s="19" t="s">
        <v>311</v>
      </c>
      <c r="C225" s="19">
        <v>1159.811</v>
      </c>
      <c r="D225" s="19">
        <v>1359.933</v>
      </c>
      <c r="E225" s="19">
        <v>0</v>
      </c>
      <c r="F225" s="19">
        <v>0</v>
      </c>
      <c r="G225" s="19">
        <v>0</v>
      </c>
      <c r="H225" s="19">
        <v>1</v>
      </c>
      <c r="I225" s="17">
        <v>0.328</v>
      </c>
      <c r="J225" s="17">
        <v>14.996</v>
      </c>
      <c r="K225" s="20">
        <v>1</v>
      </c>
      <c r="L225" s="20">
        <v>2</v>
      </c>
      <c r="M225" s="20">
        <v>0</v>
      </c>
      <c r="N225" s="20">
        <v>0</v>
      </c>
      <c r="O225" s="20">
        <v>0</v>
      </c>
      <c r="P225" s="20">
        <v>3.259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399244</v>
      </c>
      <c r="B226" s="19" t="s">
        <v>312</v>
      </c>
      <c r="C226" s="19">
        <v>529.485</v>
      </c>
      <c r="D226" s="19">
        <v>606.473</v>
      </c>
      <c r="E226" s="19">
        <v>0</v>
      </c>
      <c r="F226" s="19">
        <v>0</v>
      </c>
      <c r="G226" s="19">
        <v>0</v>
      </c>
      <c r="H226" s="19">
        <v>1</v>
      </c>
      <c r="I226" s="17">
        <v>2.783</v>
      </c>
      <c r="J226" s="17">
        <v>15.124</v>
      </c>
      <c r="K226" s="20">
        <v>4</v>
      </c>
      <c r="L226" s="20">
        <v>2</v>
      </c>
      <c r="M226" s="20">
        <v>0</v>
      </c>
      <c r="N226" s="20">
        <v>1</v>
      </c>
      <c r="O226" s="20">
        <v>0</v>
      </c>
      <c r="P226" s="20">
        <v>3.527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399258</v>
      </c>
      <c r="B227" s="19" t="s">
        <v>313</v>
      </c>
      <c r="C227" s="19">
        <v>3104.425</v>
      </c>
      <c r="D227" s="19">
        <v>3749.431</v>
      </c>
      <c r="E227" s="19">
        <v>0</v>
      </c>
      <c r="F227" s="19">
        <v>0</v>
      </c>
      <c r="G227" s="19">
        <v>0</v>
      </c>
      <c r="H227" s="19">
        <v>1</v>
      </c>
      <c r="I227" s="17">
        <v>16.414</v>
      </c>
      <c r="J227" s="17">
        <v>30.793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2.564</v>
      </c>
      <c r="Q227" s="20">
        <v>1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399259</v>
      </c>
      <c r="B228" s="19" t="s">
        <v>314</v>
      </c>
      <c r="C228" s="19">
        <v>3177.149</v>
      </c>
      <c r="D228" s="19">
        <v>4115.18</v>
      </c>
      <c r="E228" s="19">
        <v>0</v>
      </c>
      <c r="F228" s="19">
        <v>0</v>
      </c>
      <c r="G228" s="19">
        <v>0</v>
      </c>
      <c r="H228" s="19">
        <v>1</v>
      </c>
      <c r="I228" s="17">
        <v>21.122</v>
      </c>
      <c r="J228" s="17">
        <v>39.102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-2.268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399260</v>
      </c>
      <c r="B229" s="19" t="s">
        <v>315</v>
      </c>
      <c r="C229" s="19">
        <v>2613.591</v>
      </c>
      <c r="D229" s="19">
        <v>3247.076</v>
      </c>
      <c r="E229" s="19">
        <v>0</v>
      </c>
      <c r="F229" s="19">
        <v>0</v>
      </c>
      <c r="G229" s="19">
        <v>0</v>
      </c>
      <c r="H229" s="19">
        <v>1</v>
      </c>
      <c r="I229" s="17">
        <v>14.41</v>
      </c>
      <c r="J229" s="17">
        <v>31.108</v>
      </c>
      <c r="K229" s="20">
        <v>4</v>
      </c>
      <c r="L229" s="20">
        <v>2</v>
      </c>
      <c r="M229" s="20">
        <v>0</v>
      </c>
      <c r="N229" s="20">
        <v>1</v>
      </c>
      <c r="O229" s="20">
        <v>0</v>
      </c>
      <c r="P229" s="20">
        <v>16.543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399261</v>
      </c>
      <c r="B230" s="19" t="s">
        <v>316</v>
      </c>
      <c r="C230" s="19">
        <v>3239.18</v>
      </c>
      <c r="D230" s="19">
        <v>4850.975</v>
      </c>
      <c r="E230" s="19">
        <v>0</v>
      </c>
      <c r="F230" s="19">
        <v>0</v>
      </c>
      <c r="G230" s="19">
        <v>0</v>
      </c>
      <c r="H230" s="19">
        <v>1</v>
      </c>
      <c r="I230" s="17">
        <v>18.998</v>
      </c>
      <c r="J230" s="17">
        <v>45.912</v>
      </c>
      <c r="K230" s="20">
        <v>4</v>
      </c>
      <c r="L230" s="20">
        <v>1</v>
      </c>
      <c r="M230" s="20">
        <v>-1</v>
      </c>
      <c r="N230" s="20">
        <v>1</v>
      </c>
      <c r="O230" s="20">
        <v>0</v>
      </c>
      <c r="P230" s="20">
        <v>5.922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399262</v>
      </c>
      <c r="B231" s="19" t="s">
        <v>317</v>
      </c>
      <c r="C231" s="19">
        <v>1773.541</v>
      </c>
      <c r="D231" s="19">
        <v>2491.172</v>
      </c>
      <c r="E231" s="19">
        <v>0</v>
      </c>
      <c r="F231" s="19">
        <v>0</v>
      </c>
      <c r="G231" s="19">
        <v>0</v>
      </c>
      <c r="H231" s="19">
        <v>1</v>
      </c>
      <c r="I231" s="17">
        <v>12.991</v>
      </c>
      <c r="J231" s="17">
        <v>38.056</v>
      </c>
      <c r="K231" s="20">
        <v>4</v>
      </c>
      <c r="L231" s="20">
        <v>0</v>
      </c>
      <c r="M231" s="20">
        <v>-1</v>
      </c>
      <c r="N231" s="20">
        <v>1</v>
      </c>
      <c r="O231" s="20">
        <v>0</v>
      </c>
      <c r="P231" s="20">
        <v>6.511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399263</v>
      </c>
      <c r="B232" s="19" t="s">
        <v>318</v>
      </c>
      <c r="C232" s="19">
        <v>1884.902</v>
      </c>
      <c r="D232" s="19">
        <v>2755.98</v>
      </c>
      <c r="E232" s="19">
        <v>0</v>
      </c>
      <c r="F232" s="19">
        <v>0</v>
      </c>
      <c r="G232" s="19">
        <v>0</v>
      </c>
      <c r="H232" s="19">
        <v>1</v>
      </c>
      <c r="I232" s="17">
        <v>12.755</v>
      </c>
      <c r="J232" s="17">
        <v>40.331</v>
      </c>
      <c r="K232" s="20">
        <v>3</v>
      </c>
      <c r="L232" s="20">
        <v>2</v>
      </c>
      <c r="M232" s="20">
        <v>0</v>
      </c>
      <c r="N232" s="20">
        <v>0</v>
      </c>
      <c r="O232" s="20">
        <v>0</v>
      </c>
      <c r="P232" s="20">
        <v>22.234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399266</v>
      </c>
      <c r="B233" s="19" t="s">
        <v>319</v>
      </c>
      <c r="C233" s="19">
        <v>2168.341</v>
      </c>
      <c r="D233" s="19">
        <v>2900.905</v>
      </c>
      <c r="E233" s="19">
        <v>0</v>
      </c>
      <c r="F233" s="19">
        <v>0</v>
      </c>
      <c r="G233" s="19">
        <v>0</v>
      </c>
      <c r="H233" s="19">
        <v>1</v>
      </c>
      <c r="I233" s="17">
        <v>22.788</v>
      </c>
      <c r="J233" s="17">
        <v>42.286</v>
      </c>
      <c r="K233" s="20">
        <v>3</v>
      </c>
      <c r="L233" s="20">
        <v>1</v>
      </c>
      <c r="M233" s="20">
        <v>0</v>
      </c>
      <c r="N233" s="20">
        <v>0</v>
      </c>
      <c r="O233" s="20">
        <v>0</v>
      </c>
      <c r="P233" s="20">
        <v>23.182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399269</v>
      </c>
      <c r="B234" s="19" t="s">
        <v>320</v>
      </c>
      <c r="C234" s="19">
        <v>4221.348</v>
      </c>
      <c r="D234" s="19">
        <v>6425.689</v>
      </c>
      <c r="E234" s="19">
        <v>0</v>
      </c>
      <c r="F234" s="19">
        <v>0</v>
      </c>
      <c r="G234" s="19">
        <v>0</v>
      </c>
      <c r="H234" s="19">
        <v>1</v>
      </c>
      <c r="I234" s="17">
        <v>16.832</v>
      </c>
      <c r="J234" s="17">
        <v>45.363</v>
      </c>
      <c r="K234" s="20">
        <v>3</v>
      </c>
      <c r="L234" s="20">
        <v>2</v>
      </c>
      <c r="M234" s="20">
        <v>0</v>
      </c>
      <c r="N234" s="20">
        <v>0</v>
      </c>
      <c r="O234" s="20">
        <v>0</v>
      </c>
      <c r="P234" s="20">
        <v>9.407</v>
      </c>
      <c r="Q234" s="20">
        <v>0</v>
      </c>
      <c r="R234" s="20">
        <v>1</v>
      </c>
      <c r="S234" s="21"/>
      <c r="T234" s="21"/>
      <c r="U234" s="21"/>
      <c r="V234" s="21"/>
      <c r="W234" s="21"/>
    </row>
    <row r="235" ht="16.5" spans="1:23">
      <c r="A235" s="19">
        <v>399274</v>
      </c>
      <c r="B235" s="19" t="s">
        <v>321</v>
      </c>
      <c r="C235" s="19">
        <v>3750.684</v>
      </c>
      <c r="D235" s="19">
        <v>5123.093</v>
      </c>
      <c r="E235" s="19">
        <v>0</v>
      </c>
      <c r="F235" s="19">
        <v>0</v>
      </c>
      <c r="G235" s="19">
        <v>0</v>
      </c>
      <c r="H235" s="19">
        <v>1</v>
      </c>
      <c r="I235" s="17">
        <v>12.387</v>
      </c>
      <c r="J235" s="17">
        <v>35.857</v>
      </c>
      <c r="K235" s="20">
        <v>4</v>
      </c>
      <c r="L235" s="20">
        <v>0</v>
      </c>
      <c r="M235" s="20">
        <v>-1</v>
      </c>
      <c r="N235" s="20">
        <v>1</v>
      </c>
      <c r="O235" s="20">
        <v>0</v>
      </c>
      <c r="P235" s="20">
        <v>-8.364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399276</v>
      </c>
      <c r="B236" s="19" t="s">
        <v>322</v>
      </c>
      <c r="C236" s="19">
        <v>4648.369</v>
      </c>
      <c r="D236" s="19">
        <v>6456.563</v>
      </c>
      <c r="E236" s="19">
        <v>0</v>
      </c>
      <c r="F236" s="19">
        <v>0</v>
      </c>
      <c r="G236" s="19">
        <v>0</v>
      </c>
      <c r="H236" s="19">
        <v>1</v>
      </c>
      <c r="I236" s="17">
        <v>17.05</v>
      </c>
      <c r="J236" s="17">
        <v>40.281</v>
      </c>
      <c r="K236" s="20">
        <v>4</v>
      </c>
      <c r="L236" s="20">
        <v>0</v>
      </c>
      <c r="M236" s="20">
        <v>0</v>
      </c>
      <c r="N236" s="20">
        <v>1</v>
      </c>
      <c r="O236" s="20">
        <v>0</v>
      </c>
      <c r="P236" s="20">
        <v>-21.164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399278</v>
      </c>
      <c r="B237" s="19" t="s">
        <v>323</v>
      </c>
      <c r="C237" s="19">
        <v>1503.702</v>
      </c>
      <c r="D237" s="19">
        <v>1894.783</v>
      </c>
      <c r="E237" s="19">
        <v>0</v>
      </c>
      <c r="F237" s="19">
        <v>0</v>
      </c>
      <c r="G237" s="19">
        <v>0</v>
      </c>
      <c r="H237" s="19">
        <v>1</v>
      </c>
      <c r="I237" s="17">
        <v>10.934</v>
      </c>
      <c r="J237" s="17">
        <v>29.317</v>
      </c>
      <c r="K237" s="20">
        <v>1</v>
      </c>
      <c r="L237" s="20">
        <v>1</v>
      </c>
      <c r="M237" s="20">
        <v>0</v>
      </c>
      <c r="N237" s="20">
        <v>0</v>
      </c>
      <c r="O237" s="20">
        <v>0</v>
      </c>
      <c r="P237" s="20">
        <v>2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399279</v>
      </c>
      <c r="B238" s="19" t="s">
        <v>324</v>
      </c>
      <c r="C238" s="19">
        <v>3032.903</v>
      </c>
      <c r="D238" s="19">
        <v>4224.083</v>
      </c>
      <c r="E238" s="19">
        <v>0</v>
      </c>
      <c r="F238" s="19">
        <v>0</v>
      </c>
      <c r="G238" s="19">
        <v>0</v>
      </c>
      <c r="H238" s="19">
        <v>1</v>
      </c>
      <c r="I238" s="17">
        <v>14.003</v>
      </c>
      <c r="J238" s="17">
        <v>38.254</v>
      </c>
      <c r="K238" s="20">
        <v>4</v>
      </c>
      <c r="L238" s="20">
        <v>2</v>
      </c>
      <c r="M238" s="20">
        <v>-1</v>
      </c>
      <c r="N238" s="20">
        <v>1</v>
      </c>
      <c r="O238" s="20">
        <v>0</v>
      </c>
      <c r="P238" s="20">
        <v>7.856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399281</v>
      </c>
      <c r="B239" s="19" t="s">
        <v>325</v>
      </c>
      <c r="C239" s="19">
        <v>3091.24</v>
      </c>
      <c r="D239" s="19">
        <v>4125.651</v>
      </c>
      <c r="E239" s="19">
        <v>0</v>
      </c>
      <c r="F239" s="19">
        <v>0</v>
      </c>
      <c r="G239" s="19">
        <v>0</v>
      </c>
      <c r="H239" s="19">
        <v>1</v>
      </c>
      <c r="I239" s="17">
        <v>13.371</v>
      </c>
      <c r="J239" s="17">
        <v>35.091</v>
      </c>
      <c r="K239" s="20">
        <v>4</v>
      </c>
      <c r="L239" s="20">
        <v>1</v>
      </c>
      <c r="M239" s="20">
        <v>0</v>
      </c>
      <c r="N239" s="20">
        <v>0</v>
      </c>
      <c r="O239" s="20">
        <v>0</v>
      </c>
      <c r="P239" s="20">
        <v>14.938</v>
      </c>
      <c r="Q239" s="20">
        <v>0</v>
      </c>
      <c r="R239" s="20">
        <v>1</v>
      </c>
      <c r="S239" s="21"/>
      <c r="T239" s="21"/>
      <c r="U239" s="21"/>
      <c r="V239" s="21"/>
      <c r="W239" s="21"/>
    </row>
    <row r="240" ht="16.5" spans="1:23">
      <c r="A240" s="19">
        <v>399282</v>
      </c>
      <c r="B240" s="19" t="s">
        <v>326</v>
      </c>
      <c r="C240" s="19">
        <v>4390.053</v>
      </c>
      <c r="D240" s="19">
        <v>5562.896</v>
      </c>
      <c r="E240" s="19">
        <v>0</v>
      </c>
      <c r="F240" s="19">
        <v>0</v>
      </c>
      <c r="G240" s="19">
        <v>0</v>
      </c>
      <c r="H240" s="19">
        <v>1</v>
      </c>
      <c r="I240" s="17">
        <v>3.479</v>
      </c>
      <c r="J240" s="17">
        <v>23.829</v>
      </c>
      <c r="K240" s="20">
        <v>4</v>
      </c>
      <c r="L240" s="20">
        <v>2</v>
      </c>
      <c r="M240" s="20">
        <v>0</v>
      </c>
      <c r="N240" s="20">
        <v>1</v>
      </c>
      <c r="O240" s="20">
        <v>0</v>
      </c>
      <c r="P240" s="20">
        <v>16.041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399283</v>
      </c>
      <c r="B241" s="19" t="s">
        <v>327</v>
      </c>
      <c r="C241" s="19">
        <v>3340.903</v>
      </c>
      <c r="D241" s="19">
        <v>4114.241</v>
      </c>
      <c r="E241" s="19">
        <v>0</v>
      </c>
      <c r="F241" s="19">
        <v>0</v>
      </c>
      <c r="G241" s="19">
        <v>0</v>
      </c>
      <c r="H241" s="19">
        <v>1</v>
      </c>
      <c r="I241" s="17">
        <v>11.719</v>
      </c>
      <c r="J241" s="17">
        <v>28.313</v>
      </c>
      <c r="K241" s="20">
        <v>1</v>
      </c>
      <c r="L241" s="20">
        <v>1</v>
      </c>
      <c r="M241" s="20">
        <v>0</v>
      </c>
      <c r="N241" s="20">
        <v>0</v>
      </c>
      <c r="O241" s="20">
        <v>0</v>
      </c>
      <c r="P241" s="20">
        <v>0.573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399284</v>
      </c>
      <c r="B242" s="19" t="s">
        <v>328</v>
      </c>
      <c r="C242" s="19">
        <v>3127.914</v>
      </c>
      <c r="D242" s="19">
        <v>3858.345</v>
      </c>
      <c r="E242" s="19">
        <v>0</v>
      </c>
      <c r="F242" s="19">
        <v>0</v>
      </c>
      <c r="G242" s="19">
        <v>0</v>
      </c>
      <c r="H242" s="19">
        <v>1</v>
      </c>
      <c r="I242" s="17">
        <v>8.492</v>
      </c>
      <c r="J242" s="17">
        <v>25.816</v>
      </c>
      <c r="K242" s="20">
        <v>4</v>
      </c>
      <c r="L242" s="20">
        <v>0</v>
      </c>
      <c r="M242" s="20">
        <v>-1</v>
      </c>
      <c r="N242" s="20">
        <v>1</v>
      </c>
      <c r="O242" s="20">
        <v>0</v>
      </c>
      <c r="P242" s="20">
        <v>6.884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399285</v>
      </c>
      <c r="B243" s="19" t="s">
        <v>329</v>
      </c>
      <c r="C243" s="19">
        <v>3912.525</v>
      </c>
      <c r="D243" s="19">
        <v>5287.327</v>
      </c>
      <c r="E243" s="19">
        <v>0</v>
      </c>
      <c r="F243" s="19">
        <v>0</v>
      </c>
      <c r="G243" s="19">
        <v>0</v>
      </c>
      <c r="H243" s="19">
        <v>1</v>
      </c>
      <c r="I243" s="17">
        <v>12.262</v>
      </c>
      <c r="J243" s="17">
        <v>35.075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9.223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399286</v>
      </c>
      <c r="B244" s="19" t="s">
        <v>330</v>
      </c>
      <c r="C244" s="19">
        <v>3617.573</v>
      </c>
      <c r="D244" s="19">
        <v>4234.692</v>
      </c>
      <c r="E244" s="19">
        <v>0</v>
      </c>
      <c r="F244" s="19">
        <v>0</v>
      </c>
      <c r="G244" s="19">
        <v>0</v>
      </c>
      <c r="H244" s="19">
        <v>1</v>
      </c>
      <c r="I244" s="17">
        <v>0.197</v>
      </c>
      <c r="J244" s="17">
        <v>14.741</v>
      </c>
      <c r="K244" s="20">
        <v>4</v>
      </c>
      <c r="L244" s="20">
        <v>0</v>
      </c>
      <c r="M244" s="20">
        <v>-1</v>
      </c>
      <c r="N244" s="20">
        <v>0</v>
      </c>
      <c r="O244" s="20">
        <v>0</v>
      </c>
      <c r="P244" s="20">
        <v>7.064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399289</v>
      </c>
      <c r="B245" s="19" t="s">
        <v>331</v>
      </c>
      <c r="C245" s="19">
        <v>118.96</v>
      </c>
      <c r="D245" s="19">
        <v>119.961</v>
      </c>
      <c r="E245" s="19">
        <v>0</v>
      </c>
      <c r="F245" s="19">
        <v>0</v>
      </c>
      <c r="G245" s="19">
        <v>0</v>
      </c>
      <c r="H245" s="19">
        <v>1</v>
      </c>
      <c r="I245" s="17">
        <v>0.223</v>
      </c>
      <c r="J245" s="17">
        <v>1.055</v>
      </c>
      <c r="K245" s="20">
        <v>3</v>
      </c>
      <c r="L245" s="20">
        <v>2</v>
      </c>
      <c r="M245" s="20">
        <v>0</v>
      </c>
      <c r="N245" s="20">
        <v>0</v>
      </c>
      <c r="O245" s="20">
        <v>0</v>
      </c>
      <c r="P245" s="20">
        <v>6.057</v>
      </c>
      <c r="Q245" s="20">
        <v>0</v>
      </c>
      <c r="R245" s="20">
        <v>1</v>
      </c>
      <c r="S245" s="21"/>
      <c r="T245" s="21"/>
      <c r="U245" s="21"/>
      <c r="V245" s="21"/>
      <c r="W245" s="21"/>
    </row>
    <row r="246" ht="16.5" spans="1:23">
      <c r="A246" s="19">
        <v>399290</v>
      </c>
      <c r="B246" s="19" t="s">
        <v>332</v>
      </c>
      <c r="C246" s="19">
        <v>164.909</v>
      </c>
      <c r="D246" s="19">
        <v>184.614</v>
      </c>
      <c r="E246" s="19">
        <v>0</v>
      </c>
      <c r="F246" s="19">
        <v>0</v>
      </c>
      <c r="G246" s="19">
        <v>0</v>
      </c>
      <c r="H246" s="19">
        <v>1</v>
      </c>
      <c r="I246" s="17">
        <v>2.581</v>
      </c>
      <c r="J246" s="17">
        <v>12.979</v>
      </c>
      <c r="K246" s="20">
        <v>4</v>
      </c>
      <c r="L246" s="20">
        <v>2</v>
      </c>
      <c r="M246" s="20">
        <v>0</v>
      </c>
      <c r="N246" s="20">
        <v>1</v>
      </c>
      <c r="O246" s="20">
        <v>0</v>
      </c>
      <c r="P246" s="20">
        <v>15.001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399291</v>
      </c>
      <c r="B247" s="19" t="s">
        <v>333</v>
      </c>
      <c r="C247" s="19">
        <v>3526.689</v>
      </c>
      <c r="D247" s="19">
        <v>4220.027</v>
      </c>
      <c r="E247" s="19">
        <v>0</v>
      </c>
      <c r="F247" s="19">
        <v>0</v>
      </c>
      <c r="G247" s="19">
        <v>0</v>
      </c>
      <c r="H247" s="19">
        <v>1</v>
      </c>
      <c r="I247" s="17">
        <v>3.762</v>
      </c>
      <c r="J247" s="17">
        <v>19.573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399292</v>
      </c>
      <c r="B248" s="19" t="s">
        <v>334</v>
      </c>
      <c r="C248" s="19">
        <v>1092.809</v>
      </c>
      <c r="D248" s="19">
        <v>1350.334</v>
      </c>
      <c r="E248" s="19">
        <v>0</v>
      </c>
      <c r="F248" s="19">
        <v>0</v>
      </c>
      <c r="G248" s="19">
        <v>0</v>
      </c>
      <c r="H248" s="19">
        <v>1</v>
      </c>
      <c r="I248" s="17">
        <v>7.781</v>
      </c>
      <c r="J248" s="17">
        <v>25.368</v>
      </c>
      <c r="K248" s="20">
        <v>4</v>
      </c>
      <c r="L248" s="20">
        <v>2</v>
      </c>
      <c r="M248" s="20">
        <v>-1</v>
      </c>
      <c r="N248" s="20">
        <v>1</v>
      </c>
      <c r="O248" s="20">
        <v>0</v>
      </c>
      <c r="P248" s="20">
        <v>6.317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399293</v>
      </c>
      <c r="B249" s="19" t="s">
        <v>335</v>
      </c>
      <c r="C249" s="19">
        <v>3836.065</v>
      </c>
      <c r="D249" s="19">
        <v>5444.867</v>
      </c>
      <c r="E249" s="19">
        <v>0</v>
      </c>
      <c r="F249" s="19">
        <v>0</v>
      </c>
      <c r="G249" s="19">
        <v>0</v>
      </c>
      <c r="H249" s="19">
        <v>1</v>
      </c>
      <c r="I249" s="17">
        <v>16.616</v>
      </c>
      <c r="J249" s="17">
        <v>41.253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6.634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19">
        <v>399294</v>
      </c>
      <c r="B250" s="19" t="s">
        <v>336</v>
      </c>
      <c r="C250" s="19">
        <v>2652.563</v>
      </c>
      <c r="D250" s="19">
        <v>3200.516</v>
      </c>
      <c r="E250" s="19">
        <v>0</v>
      </c>
      <c r="F250" s="19">
        <v>0</v>
      </c>
      <c r="G250" s="19">
        <v>0</v>
      </c>
      <c r="H250" s="19">
        <v>1</v>
      </c>
      <c r="I250" s="17">
        <v>13.826</v>
      </c>
      <c r="J250" s="17">
        <v>28.58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12.604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399295</v>
      </c>
      <c r="B251" s="19" t="s">
        <v>337</v>
      </c>
      <c r="C251" s="19">
        <v>4228.97</v>
      </c>
      <c r="D251" s="19">
        <v>5078.276</v>
      </c>
      <c r="E251" s="19">
        <v>0</v>
      </c>
      <c r="F251" s="19">
        <v>0</v>
      </c>
      <c r="G251" s="19">
        <v>0</v>
      </c>
      <c r="H251" s="19">
        <v>1</v>
      </c>
      <c r="I251" s="17">
        <v>11.615</v>
      </c>
      <c r="J251" s="17">
        <v>26.397</v>
      </c>
      <c r="K251" s="20">
        <v>4</v>
      </c>
      <c r="L251" s="20">
        <v>2</v>
      </c>
      <c r="M251" s="20">
        <v>0</v>
      </c>
      <c r="N251" s="20">
        <v>1</v>
      </c>
      <c r="O251" s="20">
        <v>0</v>
      </c>
      <c r="P251" s="20">
        <v>8.13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399296</v>
      </c>
      <c r="B252" s="19" t="s">
        <v>338</v>
      </c>
      <c r="C252" s="19">
        <v>4115.31</v>
      </c>
      <c r="D252" s="19">
        <v>5389.878</v>
      </c>
      <c r="E252" s="19">
        <v>0</v>
      </c>
      <c r="F252" s="19">
        <v>0</v>
      </c>
      <c r="G252" s="19">
        <v>0</v>
      </c>
      <c r="H252" s="19">
        <v>1</v>
      </c>
      <c r="I252" s="17">
        <v>9.166</v>
      </c>
      <c r="J252" s="17">
        <v>30.646</v>
      </c>
      <c r="K252" s="20">
        <v>4</v>
      </c>
      <c r="L252" s="20">
        <v>0</v>
      </c>
      <c r="M252" s="20">
        <v>-1</v>
      </c>
      <c r="N252" s="20">
        <v>1</v>
      </c>
      <c r="O252" s="20">
        <v>0</v>
      </c>
      <c r="P252" s="20">
        <v>3.772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399298</v>
      </c>
      <c r="B253" s="19" t="s">
        <v>339</v>
      </c>
      <c r="C253" s="19">
        <v>211.211</v>
      </c>
      <c r="D253" s="19">
        <v>212.593</v>
      </c>
      <c r="E253" s="19">
        <v>0</v>
      </c>
      <c r="F253" s="19">
        <v>0</v>
      </c>
      <c r="G253" s="19">
        <v>0</v>
      </c>
      <c r="H253" s="19">
        <v>1</v>
      </c>
      <c r="I253" s="17">
        <v>0.085</v>
      </c>
      <c r="J253" s="17">
        <v>0.735</v>
      </c>
      <c r="K253" s="20">
        <v>4</v>
      </c>
      <c r="L253" s="20">
        <v>2</v>
      </c>
      <c r="M253" s="20">
        <v>0</v>
      </c>
      <c r="N253" s="20">
        <v>1</v>
      </c>
      <c r="O253" s="20">
        <v>0</v>
      </c>
      <c r="P253" s="20">
        <v>2.937</v>
      </c>
      <c r="Q253" s="20">
        <v>0</v>
      </c>
      <c r="R253" s="20">
        <v>1</v>
      </c>
      <c r="S253" s="21"/>
      <c r="T253" s="21"/>
      <c r="U253" s="21"/>
      <c r="V253" s="21"/>
      <c r="W253" s="21"/>
    </row>
    <row r="254" ht="16.5" spans="1:23">
      <c r="A254" s="19">
        <v>399299</v>
      </c>
      <c r="B254" s="19" t="s">
        <v>340</v>
      </c>
      <c r="C254" s="19">
        <v>242.894</v>
      </c>
      <c r="D254" s="19">
        <v>244.619</v>
      </c>
      <c r="E254" s="19">
        <v>0</v>
      </c>
      <c r="F254" s="19">
        <v>0</v>
      </c>
      <c r="G254" s="19">
        <v>0</v>
      </c>
      <c r="H254" s="19">
        <v>1</v>
      </c>
      <c r="I254" s="17">
        <v>0.092</v>
      </c>
      <c r="J254" s="17">
        <v>0.797</v>
      </c>
      <c r="K254" s="20">
        <v>4</v>
      </c>
      <c r="L254" s="20">
        <v>2</v>
      </c>
      <c r="M254" s="20">
        <v>-1</v>
      </c>
      <c r="N254" s="20">
        <v>1</v>
      </c>
      <c r="O254" s="20">
        <v>0</v>
      </c>
      <c r="P254" s="20">
        <v>3.212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399300</v>
      </c>
      <c r="B255" s="19" t="s">
        <v>199</v>
      </c>
      <c r="C255" s="19">
        <v>3859.264</v>
      </c>
      <c r="D255" s="19">
        <v>4367.266</v>
      </c>
      <c r="E255" s="19">
        <v>0</v>
      </c>
      <c r="F255" s="19">
        <v>0</v>
      </c>
      <c r="G255" s="19">
        <v>0</v>
      </c>
      <c r="H255" s="19">
        <v>1</v>
      </c>
      <c r="I255" s="17">
        <v>5.892</v>
      </c>
      <c r="J255" s="17">
        <v>16.839</v>
      </c>
      <c r="K255" s="20">
        <v>3</v>
      </c>
      <c r="L255" s="20">
        <v>2</v>
      </c>
      <c r="M255" s="20">
        <v>0</v>
      </c>
      <c r="N255" s="20">
        <v>0</v>
      </c>
      <c r="O255" s="20">
        <v>0</v>
      </c>
      <c r="P255" s="20">
        <v>10.237</v>
      </c>
      <c r="Q255" s="20">
        <v>0</v>
      </c>
      <c r="R255" s="20">
        <v>1</v>
      </c>
      <c r="S255" s="21"/>
      <c r="T255" s="21"/>
      <c r="U255" s="21"/>
      <c r="V255" s="21"/>
      <c r="W255" s="21"/>
    </row>
    <row r="256" ht="16.5" spans="1:23">
      <c r="A256" s="19">
        <v>399301</v>
      </c>
      <c r="B256" s="19" t="s">
        <v>341</v>
      </c>
      <c r="C256" s="19">
        <v>215.021</v>
      </c>
      <c r="D256" s="19">
        <v>216.428</v>
      </c>
      <c r="E256" s="19">
        <v>0</v>
      </c>
      <c r="F256" s="19">
        <v>0</v>
      </c>
      <c r="G256" s="19">
        <v>0</v>
      </c>
      <c r="H256" s="19">
        <v>1</v>
      </c>
      <c r="I256" s="17">
        <v>0.085</v>
      </c>
      <c r="J256" s="17">
        <v>0.735</v>
      </c>
      <c r="K256" s="20">
        <v>4</v>
      </c>
      <c r="L256" s="20">
        <v>2</v>
      </c>
      <c r="M256" s="20">
        <v>-1</v>
      </c>
      <c r="N256" s="20">
        <v>1</v>
      </c>
      <c r="O256" s="20">
        <v>0</v>
      </c>
      <c r="P256" s="20">
        <v>4.452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399303</v>
      </c>
      <c r="B257" s="19" t="s">
        <v>342</v>
      </c>
      <c r="C257" s="19">
        <v>7916.453</v>
      </c>
      <c r="D257" s="19">
        <v>9507.752</v>
      </c>
      <c r="E257" s="19">
        <v>0</v>
      </c>
      <c r="F257" s="19">
        <v>0</v>
      </c>
      <c r="G257" s="19">
        <v>0</v>
      </c>
      <c r="H257" s="19">
        <v>1</v>
      </c>
      <c r="I257" s="17">
        <v>2.752</v>
      </c>
      <c r="J257" s="17">
        <v>19.029</v>
      </c>
      <c r="K257" s="20">
        <v>2</v>
      </c>
      <c r="L257" s="20">
        <v>1</v>
      </c>
      <c r="M257" s="20">
        <v>0</v>
      </c>
      <c r="N257" s="20">
        <v>0</v>
      </c>
      <c r="O257" s="20">
        <v>0</v>
      </c>
      <c r="P257" s="20">
        <v>18.738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399306</v>
      </c>
      <c r="B258" s="19" t="s">
        <v>343</v>
      </c>
      <c r="C258" s="19">
        <v>1458.557</v>
      </c>
      <c r="D258" s="19">
        <v>1715.191</v>
      </c>
      <c r="E258" s="19">
        <v>0</v>
      </c>
      <c r="F258" s="19">
        <v>0</v>
      </c>
      <c r="G258" s="19">
        <v>0</v>
      </c>
      <c r="H258" s="19">
        <v>1</v>
      </c>
      <c r="I258" s="17">
        <v>8.392</v>
      </c>
      <c r="J258" s="17">
        <v>22.099</v>
      </c>
      <c r="K258" s="20">
        <v>4</v>
      </c>
      <c r="L258" s="20">
        <v>2</v>
      </c>
      <c r="M258" s="20">
        <v>0</v>
      </c>
      <c r="N258" s="20">
        <v>1</v>
      </c>
      <c r="O258" s="20">
        <v>0</v>
      </c>
      <c r="P258" s="20">
        <v>20.283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399307</v>
      </c>
      <c r="B259" s="19" t="s">
        <v>344</v>
      </c>
      <c r="C259" s="19">
        <v>309.346</v>
      </c>
      <c r="D259" s="19">
        <v>348.115</v>
      </c>
      <c r="E259" s="19">
        <v>0</v>
      </c>
      <c r="F259" s="19">
        <v>0</v>
      </c>
      <c r="G259" s="19">
        <v>0</v>
      </c>
      <c r="H259" s="19">
        <v>1</v>
      </c>
      <c r="I259" s="17">
        <v>1.534</v>
      </c>
      <c r="J259" s="17">
        <v>12.5</v>
      </c>
      <c r="K259" s="20">
        <v>4</v>
      </c>
      <c r="L259" s="20">
        <v>2</v>
      </c>
      <c r="M259" s="20">
        <v>0</v>
      </c>
      <c r="N259" s="20">
        <v>0</v>
      </c>
      <c r="O259" s="20">
        <v>0</v>
      </c>
      <c r="P259" s="20">
        <v>0.51</v>
      </c>
      <c r="Q259" s="20">
        <v>0</v>
      </c>
      <c r="R259" s="20">
        <v>1</v>
      </c>
      <c r="S259" s="21"/>
      <c r="T259" s="21"/>
      <c r="U259" s="21"/>
      <c r="V259" s="21"/>
      <c r="W259" s="21"/>
    </row>
    <row r="260" ht="16.5" spans="1:23">
      <c r="A260" s="19">
        <v>399310</v>
      </c>
      <c r="B260" s="19" t="s">
        <v>345</v>
      </c>
      <c r="C260" s="19">
        <v>6270.289</v>
      </c>
      <c r="D260" s="19">
        <v>7334.066</v>
      </c>
      <c r="E260" s="19">
        <v>0</v>
      </c>
      <c r="F260" s="19">
        <v>0</v>
      </c>
      <c r="G260" s="19">
        <v>0</v>
      </c>
      <c r="H260" s="19">
        <v>1</v>
      </c>
      <c r="I260" s="17">
        <v>8.787</v>
      </c>
      <c r="J260" s="17">
        <v>22.017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9.165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399311</v>
      </c>
      <c r="B261" s="19" t="s">
        <v>346</v>
      </c>
      <c r="C261" s="19">
        <v>4027.934</v>
      </c>
      <c r="D261" s="19">
        <v>4626.846</v>
      </c>
      <c r="E261" s="19">
        <v>0</v>
      </c>
      <c r="F261" s="19">
        <v>0</v>
      </c>
      <c r="G261" s="19">
        <v>0</v>
      </c>
      <c r="H261" s="19">
        <v>1</v>
      </c>
      <c r="I261" s="17">
        <v>6.688</v>
      </c>
      <c r="J261" s="17">
        <v>18.766</v>
      </c>
      <c r="K261" s="20">
        <v>4</v>
      </c>
      <c r="L261" s="20">
        <v>2</v>
      </c>
      <c r="M261" s="20">
        <v>-1</v>
      </c>
      <c r="N261" s="20">
        <v>1</v>
      </c>
      <c r="O261" s="20">
        <v>0</v>
      </c>
      <c r="P261" s="20">
        <v>7.278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399312</v>
      </c>
      <c r="B262" s="19" t="s">
        <v>347</v>
      </c>
      <c r="C262" s="19">
        <v>4322.844</v>
      </c>
      <c r="D262" s="19">
        <v>5036.14</v>
      </c>
      <c r="E262" s="19">
        <v>0</v>
      </c>
      <c r="F262" s="19">
        <v>0</v>
      </c>
      <c r="G262" s="19">
        <v>0</v>
      </c>
      <c r="H262" s="19">
        <v>1</v>
      </c>
      <c r="I262" s="17">
        <v>8.382</v>
      </c>
      <c r="J262" s="17">
        <v>21.359</v>
      </c>
      <c r="K262" s="20">
        <v>4</v>
      </c>
      <c r="L262" s="20">
        <v>0</v>
      </c>
      <c r="M262" s="20">
        <v>-1</v>
      </c>
      <c r="N262" s="20">
        <v>1</v>
      </c>
      <c r="O262" s="20">
        <v>0</v>
      </c>
      <c r="P262" s="20">
        <v>5.346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399313</v>
      </c>
      <c r="B263" s="19" t="s">
        <v>348</v>
      </c>
      <c r="C263" s="19">
        <v>4662.935</v>
      </c>
      <c r="D263" s="19">
        <v>5208.418</v>
      </c>
      <c r="E263" s="19">
        <v>0</v>
      </c>
      <c r="F263" s="19">
        <v>0</v>
      </c>
      <c r="G263" s="19">
        <v>0</v>
      </c>
      <c r="H263" s="19">
        <v>1</v>
      </c>
      <c r="I263" s="17">
        <v>4.454</v>
      </c>
      <c r="J263" s="17">
        <v>14.46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-1.175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399314</v>
      </c>
      <c r="B264" s="19" t="s">
        <v>349</v>
      </c>
      <c r="C264" s="19">
        <v>4293.164</v>
      </c>
      <c r="D264" s="19">
        <v>4842.932</v>
      </c>
      <c r="E264" s="19">
        <v>0</v>
      </c>
      <c r="F264" s="19">
        <v>0</v>
      </c>
      <c r="G264" s="19">
        <v>0</v>
      </c>
      <c r="H264" s="19">
        <v>1</v>
      </c>
      <c r="I264" s="17">
        <v>5.661</v>
      </c>
      <c r="J264" s="17">
        <v>16.37</v>
      </c>
      <c r="K264" s="20">
        <v>4</v>
      </c>
      <c r="L264" s="20">
        <v>2</v>
      </c>
      <c r="M264" s="20">
        <v>0</v>
      </c>
      <c r="N264" s="20">
        <v>1</v>
      </c>
      <c r="O264" s="20">
        <v>0</v>
      </c>
      <c r="P264" s="20">
        <v>18.165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399315</v>
      </c>
      <c r="B265" s="19" t="s">
        <v>350</v>
      </c>
      <c r="C265" s="19">
        <v>3663.903</v>
      </c>
      <c r="D265" s="19">
        <v>4336.62</v>
      </c>
      <c r="E265" s="19">
        <v>0</v>
      </c>
      <c r="F265" s="19">
        <v>0</v>
      </c>
      <c r="G265" s="19">
        <v>0</v>
      </c>
      <c r="H265" s="19">
        <v>1</v>
      </c>
      <c r="I265" s="17">
        <v>8.693</v>
      </c>
      <c r="J265" s="17">
        <v>22.857</v>
      </c>
      <c r="K265" s="20">
        <v>4</v>
      </c>
      <c r="L265" s="20">
        <v>0</v>
      </c>
      <c r="M265" s="20">
        <v>-1</v>
      </c>
      <c r="N265" s="20">
        <v>1</v>
      </c>
      <c r="O265" s="20">
        <v>0</v>
      </c>
      <c r="P265" s="20">
        <v>6.097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399316</v>
      </c>
      <c r="B266" s="19" t="s">
        <v>351</v>
      </c>
      <c r="C266" s="19">
        <v>4673.856</v>
      </c>
      <c r="D266" s="19">
        <v>5556.746</v>
      </c>
      <c r="E266" s="19">
        <v>0</v>
      </c>
      <c r="F266" s="19">
        <v>0</v>
      </c>
      <c r="G266" s="19">
        <v>0</v>
      </c>
      <c r="H266" s="19">
        <v>1</v>
      </c>
      <c r="I266" s="17">
        <v>7.078</v>
      </c>
      <c r="J266" s="17">
        <v>21.842</v>
      </c>
      <c r="K266" s="20">
        <v>4</v>
      </c>
      <c r="L266" s="20">
        <v>0</v>
      </c>
      <c r="M266" s="20">
        <v>0</v>
      </c>
      <c r="N266" s="20">
        <v>1</v>
      </c>
      <c r="O266" s="20">
        <v>0</v>
      </c>
      <c r="P266" s="20">
        <v>4.66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399317</v>
      </c>
      <c r="B267" s="19" t="s">
        <v>352</v>
      </c>
      <c r="C267" s="19">
        <v>5473.444</v>
      </c>
      <c r="D267" s="19">
        <v>6397.034</v>
      </c>
      <c r="E267" s="19">
        <v>0</v>
      </c>
      <c r="F267" s="19">
        <v>0</v>
      </c>
      <c r="G267" s="19">
        <v>0</v>
      </c>
      <c r="H267" s="19">
        <v>1</v>
      </c>
      <c r="I267" s="17">
        <v>5.611</v>
      </c>
      <c r="J267" s="17">
        <v>19.238</v>
      </c>
      <c r="K267" s="20">
        <v>3</v>
      </c>
      <c r="L267" s="20">
        <v>2</v>
      </c>
      <c r="M267" s="20">
        <v>0</v>
      </c>
      <c r="N267" s="20">
        <v>0</v>
      </c>
      <c r="O267" s="20">
        <v>0</v>
      </c>
      <c r="P267" s="20">
        <v>16.371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399319</v>
      </c>
      <c r="B268" s="19" t="s">
        <v>353</v>
      </c>
      <c r="C268" s="19">
        <v>2315.734</v>
      </c>
      <c r="D268" s="19">
        <v>2714.237</v>
      </c>
      <c r="E268" s="19">
        <v>0</v>
      </c>
      <c r="F268" s="19">
        <v>0</v>
      </c>
      <c r="G268" s="19">
        <v>0</v>
      </c>
      <c r="H268" s="19">
        <v>1</v>
      </c>
      <c r="I268" s="17">
        <v>8.48</v>
      </c>
      <c r="J268" s="17">
        <v>21.917</v>
      </c>
      <c r="K268" s="20">
        <v>3</v>
      </c>
      <c r="L268" s="20">
        <v>1</v>
      </c>
      <c r="M268" s="20">
        <v>0</v>
      </c>
      <c r="N268" s="20">
        <v>0</v>
      </c>
      <c r="O268" s="20">
        <v>0</v>
      </c>
      <c r="P268" s="20">
        <v>25.403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399322</v>
      </c>
      <c r="B269" s="19" t="s">
        <v>354</v>
      </c>
      <c r="C269" s="19">
        <v>8643.706</v>
      </c>
      <c r="D269" s="19">
        <v>9584.139</v>
      </c>
      <c r="E269" s="19">
        <v>0</v>
      </c>
      <c r="F269" s="19">
        <v>0</v>
      </c>
      <c r="G269" s="19">
        <v>0</v>
      </c>
      <c r="H269" s="19">
        <v>1</v>
      </c>
      <c r="I269" s="17">
        <v>6.561</v>
      </c>
      <c r="J269" s="17">
        <v>15.73</v>
      </c>
      <c r="K269" s="20">
        <v>3</v>
      </c>
      <c r="L269" s="20">
        <v>2</v>
      </c>
      <c r="M269" s="20">
        <v>0</v>
      </c>
      <c r="N269" s="20">
        <v>0</v>
      </c>
      <c r="O269" s="20">
        <v>0</v>
      </c>
      <c r="P269" s="20">
        <v>9.218</v>
      </c>
      <c r="Q269" s="20">
        <v>0</v>
      </c>
      <c r="R269" s="20">
        <v>1</v>
      </c>
      <c r="S269" s="21"/>
      <c r="T269" s="21"/>
      <c r="U269" s="21"/>
      <c r="V269" s="21"/>
      <c r="W269" s="21"/>
    </row>
    <row r="270" ht="16.5" spans="1:23">
      <c r="A270" s="19">
        <v>399324</v>
      </c>
      <c r="B270" s="19" t="s">
        <v>69</v>
      </c>
      <c r="C270" s="19">
        <v>8299.889</v>
      </c>
      <c r="D270" s="19">
        <v>9079.282</v>
      </c>
      <c r="E270" s="19">
        <v>0</v>
      </c>
      <c r="F270" s="19">
        <v>0</v>
      </c>
      <c r="G270" s="19">
        <v>0</v>
      </c>
      <c r="H270" s="19">
        <v>1</v>
      </c>
      <c r="I270" s="17">
        <v>0.322</v>
      </c>
      <c r="J270" s="17">
        <v>8.878</v>
      </c>
      <c r="K270" s="20">
        <v>4</v>
      </c>
      <c r="L270" s="20">
        <v>0</v>
      </c>
      <c r="M270" s="20">
        <v>-1</v>
      </c>
      <c r="N270" s="20">
        <v>1</v>
      </c>
      <c r="O270" s="20">
        <v>0</v>
      </c>
      <c r="P270" s="20">
        <v>-8.473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399326</v>
      </c>
      <c r="B271" s="19" t="s">
        <v>355</v>
      </c>
      <c r="C271" s="19">
        <v>4021.691</v>
      </c>
      <c r="D271" s="19">
        <v>5181.783</v>
      </c>
      <c r="E271" s="19">
        <v>0</v>
      </c>
      <c r="F271" s="19">
        <v>0</v>
      </c>
      <c r="G271" s="19">
        <v>0</v>
      </c>
      <c r="H271" s="19">
        <v>1</v>
      </c>
      <c r="I271" s="17">
        <v>14</v>
      </c>
      <c r="J271" s="17">
        <v>33.253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-23.392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399328</v>
      </c>
      <c r="B272" s="19" t="s">
        <v>356</v>
      </c>
      <c r="C272" s="19">
        <v>8516.677</v>
      </c>
      <c r="D272" s="19">
        <v>9962.185</v>
      </c>
      <c r="E272" s="19">
        <v>0</v>
      </c>
      <c r="F272" s="19">
        <v>0</v>
      </c>
      <c r="G272" s="19">
        <v>0</v>
      </c>
      <c r="H272" s="19">
        <v>1</v>
      </c>
      <c r="I272" s="17">
        <v>12.476</v>
      </c>
      <c r="J272" s="17">
        <v>25.175</v>
      </c>
      <c r="K272" s="20">
        <v>1</v>
      </c>
      <c r="L272" s="20">
        <v>1</v>
      </c>
      <c r="M272" s="20">
        <v>0</v>
      </c>
      <c r="N272" s="20">
        <v>0</v>
      </c>
      <c r="O272" s="20">
        <v>0</v>
      </c>
      <c r="P272" s="20">
        <v>2.355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399330</v>
      </c>
      <c r="B273" s="19" t="s">
        <v>357</v>
      </c>
      <c r="C273" s="19">
        <v>4424.996</v>
      </c>
      <c r="D273" s="19">
        <v>5327.066</v>
      </c>
      <c r="E273" s="19">
        <v>0</v>
      </c>
      <c r="F273" s="19">
        <v>0</v>
      </c>
      <c r="G273" s="19">
        <v>0</v>
      </c>
      <c r="H273" s="19">
        <v>1</v>
      </c>
      <c r="I273" s="17">
        <v>10.598</v>
      </c>
      <c r="J273" s="17">
        <v>25.737</v>
      </c>
      <c r="K273" s="20">
        <v>4</v>
      </c>
      <c r="L273" s="20">
        <v>0</v>
      </c>
      <c r="M273" s="20">
        <v>-1</v>
      </c>
      <c r="N273" s="20">
        <v>1</v>
      </c>
      <c r="O273" s="20">
        <v>0</v>
      </c>
      <c r="P273" s="20">
        <v>-2.107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399333</v>
      </c>
      <c r="B274" s="19" t="s">
        <v>358</v>
      </c>
      <c r="C274" s="19">
        <v>7643.06</v>
      </c>
      <c r="D274" s="19">
        <v>9127.509</v>
      </c>
      <c r="E274" s="19">
        <v>0</v>
      </c>
      <c r="F274" s="19">
        <v>0</v>
      </c>
      <c r="G274" s="19">
        <v>0</v>
      </c>
      <c r="H274" s="19">
        <v>1</v>
      </c>
      <c r="I274" s="17">
        <v>10.503</v>
      </c>
      <c r="J274" s="17">
        <v>25.058</v>
      </c>
      <c r="K274" s="20">
        <v>4</v>
      </c>
      <c r="L274" s="20">
        <v>0</v>
      </c>
      <c r="M274" s="20">
        <v>-1</v>
      </c>
      <c r="N274" s="20">
        <v>1</v>
      </c>
      <c r="O274" s="20">
        <v>0</v>
      </c>
      <c r="P274" s="20">
        <v>4.842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399335</v>
      </c>
      <c r="B275" s="19" t="s">
        <v>359</v>
      </c>
      <c r="C275" s="19">
        <v>3620.633</v>
      </c>
      <c r="D275" s="19">
        <v>4178.361</v>
      </c>
      <c r="E275" s="19">
        <v>0</v>
      </c>
      <c r="F275" s="19">
        <v>0</v>
      </c>
      <c r="G275" s="19">
        <v>0</v>
      </c>
      <c r="H275" s="19">
        <v>1</v>
      </c>
      <c r="I275" s="17">
        <v>3.651</v>
      </c>
      <c r="J275" s="17">
        <v>16.511</v>
      </c>
      <c r="K275" s="20">
        <v>4</v>
      </c>
      <c r="L275" s="20">
        <v>0</v>
      </c>
      <c r="M275" s="20">
        <v>-1</v>
      </c>
      <c r="N275" s="20">
        <v>1</v>
      </c>
      <c r="O275" s="20">
        <v>0</v>
      </c>
      <c r="P275" s="20">
        <v>6.486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399337</v>
      </c>
      <c r="B276" s="19" t="s">
        <v>360</v>
      </c>
      <c r="C276" s="19">
        <v>4429.702</v>
      </c>
      <c r="D276" s="19">
        <v>5710.047</v>
      </c>
      <c r="E276" s="19">
        <v>0</v>
      </c>
      <c r="F276" s="19">
        <v>0</v>
      </c>
      <c r="G276" s="19">
        <v>0</v>
      </c>
      <c r="H276" s="19">
        <v>1</v>
      </c>
      <c r="I276" s="17">
        <v>14.201</v>
      </c>
      <c r="J276" s="17">
        <v>33.44</v>
      </c>
      <c r="K276" s="20">
        <v>4</v>
      </c>
      <c r="L276" s="20">
        <v>0</v>
      </c>
      <c r="M276" s="20">
        <v>0</v>
      </c>
      <c r="N276" s="20">
        <v>1</v>
      </c>
      <c r="O276" s="20">
        <v>-1</v>
      </c>
      <c r="P276" s="20">
        <v>-12.478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399339</v>
      </c>
      <c r="B277" s="19" t="s">
        <v>361</v>
      </c>
      <c r="C277" s="19">
        <v>6558.819</v>
      </c>
      <c r="D277" s="19">
        <v>8147.496</v>
      </c>
      <c r="E277" s="19">
        <v>0</v>
      </c>
      <c r="F277" s="19">
        <v>0</v>
      </c>
      <c r="G277" s="19">
        <v>0</v>
      </c>
      <c r="H277" s="19">
        <v>1</v>
      </c>
      <c r="I277" s="17">
        <v>14.111</v>
      </c>
      <c r="J277" s="17">
        <v>30.858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3.177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399341</v>
      </c>
      <c r="B278" s="19" t="s">
        <v>362</v>
      </c>
      <c r="C278" s="19">
        <v>1439.694</v>
      </c>
      <c r="D278" s="19">
        <v>1615.824</v>
      </c>
      <c r="E278" s="19">
        <v>0</v>
      </c>
      <c r="F278" s="19">
        <v>0</v>
      </c>
      <c r="G278" s="19">
        <v>0</v>
      </c>
      <c r="H278" s="19">
        <v>1</v>
      </c>
      <c r="I278" s="17">
        <v>5.076</v>
      </c>
      <c r="J278" s="17">
        <v>15.423</v>
      </c>
      <c r="K278" s="20">
        <v>4</v>
      </c>
      <c r="L278" s="20">
        <v>1</v>
      </c>
      <c r="M278" s="20">
        <v>-1</v>
      </c>
      <c r="N278" s="20">
        <v>1</v>
      </c>
      <c r="O278" s="20">
        <v>0</v>
      </c>
      <c r="P278" s="20">
        <v>2.778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399344</v>
      </c>
      <c r="B279" s="19" t="s">
        <v>363</v>
      </c>
      <c r="C279" s="19">
        <v>5533.351</v>
      </c>
      <c r="D279" s="19">
        <v>6754.264</v>
      </c>
      <c r="E279" s="19">
        <v>0</v>
      </c>
      <c r="F279" s="19">
        <v>0</v>
      </c>
      <c r="G279" s="19">
        <v>0</v>
      </c>
      <c r="H279" s="19">
        <v>1</v>
      </c>
      <c r="I279" s="17">
        <v>10.633</v>
      </c>
      <c r="J279" s="17">
        <v>26.787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-0.404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399346</v>
      </c>
      <c r="B280" s="19" t="s">
        <v>364</v>
      </c>
      <c r="C280" s="19">
        <v>2901.29</v>
      </c>
      <c r="D280" s="19">
        <v>3692.36</v>
      </c>
      <c r="E280" s="19">
        <v>0</v>
      </c>
      <c r="F280" s="19">
        <v>0</v>
      </c>
      <c r="G280" s="19">
        <v>0</v>
      </c>
      <c r="H280" s="19">
        <v>1</v>
      </c>
      <c r="I280" s="17">
        <v>16.474</v>
      </c>
      <c r="J280" s="17">
        <v>34.369</v>
      </c>
      <c r="K280" s="20">
        <v>4</v>
      </c>
      <c r="L280" s="20">
        <v>2</v>
      </c>
      <c r="M280" s="20">
        <v>-1</v>
      </c>
      <c r="N280" s="20">
        <v>1</v>
      </c>
      <c r="O280" s="20">
        <v>0</v>
      </c>
      <c r="P280" s="20">
        <v>2.326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399348</v>
      </c>
      <c r="B281" s="19" t="s">
        <v>365</v>
      </c>
      <c r="C281" s="19">
        <v>5766.576</v>
      </c>
      <c r="D281" s="19">
        <v>6386.757</v>
      </c>
      <c r="E281" s="19">
        <v>0</v>
      </c>
      <c r="F281" s="19">
        <v>0</v>
      </c>
      <c r="G281" s="19">
        <v>0</v>
      </c>
      <c r="H281" s="19">
        <v>1</v>
      </c>
      <c r="I281" s="17">
        <v>0.638</v>
      </c>
      <c r="J281" s="17">
        <v>10.286</v>
      </c>
      <c r="K281" s="20">
        <v>4</v>
      </c>
      <c r="L281" s="20">
        <v>0</v>
      </c>
      <c r="M281" s="20">
        <v>-1</v>
      </c>
      <c r="N281" s="20">
        <v>1</v>
      </c>
      <c r="O281" s="20">
        <v>0</v>
      </c>
      <c r="P281" s="20">
        <v>0.028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399350</v>
      </c>
      <c r="B282" s="19" t="s">
        <v>366</v>
      </c>
      <c r="C282" s="19">
        <v>2052.629</v>
      </c>
      <c r="D282" s="19">
        <v>2502.141</v>
      </c>
      <c r="E282" s="19">
        <v>0</v>
      </c>
      <c r="F282" s="19">
        <v>0</v>
      </c>
      <c r="G282" s="19">
        <v>0</v>
      </c>
      <c r="H282" s="19">
        <v>1</v>
      </c>
      <c r="I282" s="17">
        <v>14.711</v>
      </c>
      <c r="J282" s="17">
        <v>30.034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2.391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399351</v>
      </c>
      <c r="B283" s="19" t="s">
        <v>367</v>
      </c>
      <c r="C283" s="19">
        <v>8764.461</v>
      </c>
      <c r="D283" s="19">
        <v>10239.863</v>
      </c>
      <c r="E283" s="19">
        <v>0</v>
      </c>
      <c r="F283" s="19">
        <v>0</v>
      </c>
      <c r="G283" s="19">
        <v>0</v>
      </c>
      <c r="H283" s="19">
        <v>1</v>
      </c>
      <c r="I283" s="17">
        <v>7.86</v>
      </c>
      <c r="J283" s="17">
        <v>21.136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4.328</v>
      </c>
      <c r="Q283" s="20">
        <v>0</v>
      </c>
      <c r="R283" s="20">
        <v>1</v>
      </c>
      <c r="S283" s="21"/>
      <c r="T283" s="21"/>
      <c r="U283" s="21"/>
      <c r="V283" s="21"/>
      <c r="W283" s="21"/>
    </row>
    <row r="284" ht="16.5" spans="1:23">
      <c r="A284" s="19">
        <v>399352</v>
      </c>
      <c r="B284" s="19" t="s">
        <v>368</v>
      </c>
      <c r="C284" s="19">
        <v>8855.906</v>
      </c>
      <c r="D284" s="19">
        <v>10410.227</v>
      </c>
      <c r="E284" s="19">
        <v>0</v>
      </c>
      <c r="F284" s="19">
        <v>0</v>
      </c>
      <c r="G284" s="19">
        <v>0</v>
      </c>
      <c r="H284" s="19">
        <v>1</v>
      </c>
      <c r="I284" s="17">
        <v>5.888</v>
      </c>
      <c r="J284" s="17">
        <v>19.94</v>
      </c>
      <c r="K284" s="20">
        <v>4</v>
      </c>
      <c r="L284" s="20">
        <v>0</v>
      </c>
      <c r="M284" s="20">
        <v>-1</v>
      </c>
      <c r="N284" s="20">
        <v>1</v>
      </c>
      <c r="O284" s="20">
        <v>0</v>
      </c>
      <c r="P284" s="20">
        <v>2.844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399354</v>
      </c>
      <c r="B285" s="19" t="s">
        <v>369</v>
      </c>
      <c r="C285" s="19">
        <v>7136.611</v>
      </c>
      <c r="D285" s="19">
        <v>7983.776</v>
      </c>
      <c r="E285" s="19">
        <v>0</v>
      </c>
      <c r="F285" s="19">
        <v>0</v>
      </c>
      <c r="G285" s="19">
        <v>0</v>
      </c>
      <c r="H285" s="19">
        <v>1</v>
      </c>
      <c r="I285" s="17">
        <v>4.411</v>
      </c>
      <c r="J285" s="17">
        <v>14.554</v>
      </c>
      <c r="K285" s="20">
        <v>4</v>
      </c>
      <c r="L285" s="20">
        <v>0</v>
      </c>
      <c r="M285" s="20">
        <v>-1</v>
      </c>
      <c r="N285" s="20">
        <v>1</v>
      </c>
      <c r="O285" s="20">
        <v>0</v>
      </c>
      <c r="P285" s="20">
        <v>0.679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399355</v>
      </c>
      <c r="B286" s="19" t="s">
        <v>370</v>
      </c>
      <c r="C286" s="19">
        <v>3226.834</v>
      </c>
      <c r="D286" s="19">
        <v>3676.671</v>
      </c>
      <c r="E286" s="19">
        <v>0</v>
      </c>
      <c r="F286" s="19">
        <v>0</v>
      </c>
      <c r="G286" s="19">
        <v>0</v>
      </c>
      <c r="H286" s="19">
        <v>1</v>
      </c>
      <c r="I286" s="17">
        <v>2.396</v>
      </c>
      <c r="J286" s="17">
        <v>14.338</v>
      </c>
      <c r="K286" s="20">
        <v>4</v>
      </c>
      <c r="L286" s="20">
        <v>0</v>
      </c>
      <c r="M286" s="20">
        <v>-1</v>
      </c>
      <c r="N286" s="20">
        <v>1</v>
      </c>
      <c r="O286" s="20">
        <v>0</v>
      </c>
      <c r="P286" s="20">
        <v>2.343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399356</v>
      </c>
      <c r="B287" s="19" t="s">
        <v>371</v>
      </c>
      <c r="C287" s="19">
        <v>9228.009</v>
      </c>
      <c r="D287" s="19">
        <v>10210.458</v>
      </c>
      <c r="E287" s="19">
        <v>0</v>
      </c>
      <c r="F287" s="19">
        <v>0</v>
      </c>
      <c r="G287" s="19">
        <v>0</v>
      </c>
      <c r="H287" s="19">
        <v>1</v>
      </c>
      <c r="I287" s="17">
        <v>3.275</v>
      </c>
      <c r="J287" s="17">
        <v>12.582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2.305</v>
      </c>
      <c r="Q287" s="20">
        <v>0</v>
      </c>
      <c r="R287" s="20">
        <v>1</v>
      </c>
      <c r="S287" s="21"/>
      <c r="T287" s="21"/>
      <c r="U287" s="21"/>
      <c r="V287" s="21"/>
      <c r="W287" s="21"/>
    </row>
    <row r="288" ht="16.5" spans="1:23">
      <c r="A288" s="19">
        <v>399357</v>
      </c>
      <c r="B288" s="19" t="s">
        <v>372</v>
      </c>
      <c r="C288" s="19">
        <v>2946.846</v>
      </c>
      <c r="D288" s="19">
        <v>3316.398</v>
      </c>
      <c r="E288" s="19">
        <v>0</v>
      </c>
      <c r="F288" s="19">
        <v>0</v>
      </c>
      <c r="G288" s="19">
        <v>0</v>
      </c>
      <c r="H288" s="19">
        <v>1</v>
      </c>
      <c r="I288" s="17">
        <v>2.266</v>
      </c>
      <c r="J288" s="17">
        <v>13.157</v>
      </c>
      <c r="K288" s="20">
        <v>4</v>
      </c>
      <c r="L288" s="20">
        <v>0</v>
      </c>
      <c r="M288" s="20">
        <v>0</v>
      </c>
      <c r="N288" s="20">
        <v>0</v>
      </c>
      <c r="O288" s="20">
        <v>0</v>
      </c>
      <c r="P288" s="20">
        <v>-2.844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399358</v>
      </c>
      <c r="B289" s="19" t="s">
        <v>373</v>
      </c>
      <c r="C289" s="19">
        <v>4196.462</v>
      </c>
      <c r="D289" s="19">
        <v>4894.957</v>
      </c>
      <c r="E289" s="19">
        <v>0</v>
      </c>
      <c r="F289" s="19">
        <v>0</v>
      </c>
      <c r="G289" s="19">
        <v>0</v>
      </c>
      <c r="H289" s="19">
        <v>1</v>
      </c>
      <c r="I289" s="17">
        <v>13.09</v>
      </c>
      <c r="J289" s="17">
        <v>25.492</v>
      </c>
      <c r="K289" s="20">
        <v>4</v>
      </c>
      <c r="L289" s="20">
        <v>0</v>
      </c>
      <c r="M289" s="20">
        <v>0</v>
      </c>
      <c r="N289" s="20">
        <v>0</v>
      </c>
      <c r="O289" s="20">
        <v>0</v>
      </c>
      <c r="P289" s="20">
        <v>-4.758</v>
      </c>
      <c r="Q289" s="20">
        <v>0</v>
      </c>
      <c r="R289" s="20">
        <v>1</v>
      </c>
      <c r="S289" s="21"/>
      <c r="T289" s="21"/>
      <c r="U289" s="21"/>
      <c r="V289" s="21"/>
      <c r="W289" s="21"/>
    </row>
    <row r="290" ht="16.5" spans="1:23">
      <c r="A290" s="19">
        <v>399360</v>
      </c>
      <c r="B290" s="19" t="s">
        <v>374</v>
      </c>
      <c r="C290" s="19">
        <v>5800.738</v>
      </c>
      <c r="D290" s="19">
        <v>7303.938</v>
      </c>
      <c r="E290" s="19">
        <v>0</v>
      </c>
      <c r="F290" s="19">
        <v>0</v>
      </c>
      <c r="G290" s="19">
        <v>0</v>
      </c>
      <c r="H290" s="19">
        <v>1</v>
      </c>
      <c r="I290" s="17">
        <v>10.207</v>
      </c>
      <c r="J290" s="17">
        <v>28.687</v>
      </c>
      <c r="K290" s="20">
        <v>4</v>
      </c>
      <c r="L290" s="20">
        <v>0</v>
      </c>
      <c r="M290" s="20">
        <v>0</v>
      </c>
      <c r="N290" s="20">
        <v>0</v>
      </c>
      <c r="O290" s="20">
        <v>0</v>
      </c>
      <c r="P290" s="20">
        <v>1.061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399361</v>
      </c>
      <c r="B291" s="19" t="s">
        <v>375</v>
      </c>
      <c r="C291" s="19">
        <v>3287.516</v>
      </c>
      <c r="D291" s="19">
        <v>3953.92</v>
      </c>
      <c r="E291" s="19">
        <v>0</v>
      </c>
      <c r="F291" s="19">
        <v>0</v>
      </c>
      <c r="G291" s="19">
        <v>0</v>
      </c>
      <c r="H291" s="19">
        <v>1</v>
      </c>
      <c r="I291" s="17">
        <v>6.67</v>
      </c>
      <c r="J291" s="17">
        <v>22.4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4.239</v>
      </c>
      <c r="Q291" s="20">
        <v>0</v>
      </c>
      <c r="R291" s="20">
        <v>1</v>
      </c>
      <c r="S291" s="21"/>
      <c r="T291" s="21"/>
      <c r="U291" s="21"/>
      <c r="V291" s="21"/>
      <c r="W291" s="21"/>
    </row>
    <row r="292" ht="16.5" spans="1:23">
      <c r="A292" s="19">
        <v>399362</v>
      </c>
      <c r="B292" s="19" t="s">
        <v>376</v>
      </c>
      <c r="C292" s="19">
        <v>6120.138</v>
      </c>
      <c r="D292" s="19">
        <v>7732.35</v>
      </c>
      <c r="E292" s="19">
        <v>0</v>
      </c>
      <c r="F292" s="19">
        <v>0</v>
      </c>
      <c r="G292" s="19">
        <v>0</v>
      </c>
      <c r="H292" s="19">
        <v>1</v>
      </c>
      <c r="I292" s="17">
        <v>13.516</v>
      </c>
      <c r="J292" s="17">
        <v>31.548</v>
      </c>
      <c r="K292" s="20">
        <v>4</v>
      </c>
      <c r="L292" s="20">
        <v>0</v>
      </c>
      <c r="M292" s="20">
        <v>0</v>
      </c>
      <c r="N292" s="20">
        <v>0</v>
      </c>
      <c r="O292" s="20">
        <v>0</v>
      </c>
      <c r="P292" s="20">
        <v>0.304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399363</v>
      </c>
      <c r="B293" s="19" t="s">
        <v>377</v>
      </c>
      <c r="C293" s="19">
        <v>5066.529</v>
      </c>
      <c r="D293" s="19">
        <v>7642.85</v>
      </c>
      <c r="E293" s="19">
        <v>0</v>
      </c>
      <c r="F293" s="19">
        <v>0</v>
      </c>
      <c r="G293" s="19">
        <v>0</v>
      </c>
      <c r="H293" s="19">
        <v>1</v>
      </c>
      <c r="I293" s="17">
        <v>18.206</v>
      </c>
      <c r="J293" s="17">
        <v>45.778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1.403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399364</v>
      </c>
      <c r="B294" s="19" t="s">
        <v>378</v>
      </c>
      <c r="C294" s="19">
        <v>8074.913</v>
      </c>
      <c r="D294" s="19">
        <v>10046.824</v>
      </c>
      <c r="E294" s="19">
        <v>0</v>
      </c>
      <c r="F294" s="19">
        <v>0</v>
      </c>
      <c r="G294" s="19">
        <v>0</v>
      </c>
      <c r="H294" s="19">
        <v>1</v>
      </c>
      <c r="I294" s="17">
        <v>11.046</v>
      </c>
      <c r="J294" s="17">
        <v>28.505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-1.369</v>
      </c>
      <c r="Q294" s="20">
        <v>0</v>
      </c>
      <c r="R294" s="20">
        <v>1</v>
      </c>
      <c r="S294" s="21"/>
      <c r="T294" s="21"/>
      <c r="U294" s="21"/>
      <c r="V294" s="21"/>
      <c r="W294" s="21"/>
    </row>
    <row r="295" ht="16.5" spans="1:23">
      <c r="A295" s="19">
        <v>399366</v>
      </c>
      <c r="B295" s="19" t="s">
        <v>379</v>
      </c>
      <c r="C295" s="19">
        <v>1508.14</v>
      </c>
      <c r="D295" s="19">
        <v>2126.24</v>
      </c>
      <c r="E295" s="19">
        <v>0</v>
      </c>
      <c r="F295" s="19">
        <v>0</v>
      </c>
      <c r="G295" s="19">
        <v>0</v>
      </c>
      <c r="H295" s="19">
        <v>1</v>
      </c>
      <c r="I295" s="17">
        <v>11.308</v>
      </c>
      <c r="J295" s="17">
        <v>37.091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3.239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399367</v>
      </c>
      <c r="B296" s="19" t="s">
        <v>380</v>
      </c>
      <c r="C296" s="19">
        <v>2552.535</v>
      </c>
      <c r="D296" s="19">
        <v>2953.713</v>
      </c>
      <c r="E296" s="19">
        <v>0</v>
      </c>
      <c r="F296" s="19">
        <v>0</v>
      </c>
      <c r="G296" s="19">
        <v>0</v>
      </c>
      <c r="H296" s="19">
        <v>1</v>
      </c>
      <c r="I296" s="17">
        <v>5.157</v>
      </c>
      <c r="J296" s="17">
        <v>18.039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-1.146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399370</v>
      </c>
      <c r="B297" s="19" t="s">
        <v>381</v>
      </c>
      <c r="C297" s="19">
        <v>3731.074</v>
      </c>
      <c r="D297" s="19">
        <v>4453.734</v>
      </c>
      <c r="E297" s="19">
        <v>0</v>
      </c>
      <c r="F297" s="19">
        <v>0</v>
      </c>
      <c r="G297" s="19">
        <v>0</v>
      </c>
      <c r="H297" s="19">
        <v>1</v>
      </c>
      <c r="I297" s="17">
        <v>12.472</v>
      </c>
      <c r="J297" s="17">
        <v>26.675</v>
      </c>
      <c r="K297" s="20">
        <v>4</v>
      </c>
      <c r="L297" s="20">
        <v>0</v>
      </c>
      <c r="M297" s="20">
        <v>-1</v>
      </c>
      <c r="N297" s="20">
        <v>1</v>
      </c>
      <c r="O297" s="20">
        <v>0</v>
      </c>
      <c r="P297" s="20">
        <v>6.127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399372</v>
      </c>
      <c r="B298" s="19" t="s">
        <v>382</v>
      </c>
      <c r="C298" s="19">
        <v>3898.935</v>
      </c>
      <c r="D298" s="19">
        <v>4664.158</v>
      </c>
      <c r="E298" s="19">
        <v>0</v>
      </c>
      <c r="F298" s="19">
        <v>0</v>
      </c>
      <c r="G298" s="19">
        <v>0</v>
      </c>
      <c r="H298" s="19">
        <v>1</v>
      </c>
      <c r="I298" s="17">
        <v>13.251</v>
      </c>
      <c r="J298" s="17">
        <v>27.484</v>
      </c>
      <c r="K298" s="20">
        <v>4</v>
      </c>
      <c r="L298" s="20">
        <v>0</v>
      </c>
      <c r="M298" s="20">
        <v>0</v>
      </c>
      <c r="N298" s="20">
        <v>1</v>
      </c>
      <c r="O298" s="20">
        <v>0</v>
      </c>
      <c r="P298" s="20">
        <v>2.619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399374</v>
      </c>
      <c r="B299" s="19" t="s">
        <v>383</v>
      </c>
      <c r="C299" s="19">
        <v>3406.833</v>
      </c>
      <c r="D299" s="19">
        <v>3979.995</v>
      </c>
      <c r="E299" s="19">
        <v>0</v>
      </c>
      <c r="F299" s="19">
        <v>0</v>
      </c>
      <c r="G299" s="19">
        <v>0</v>
      </c>
      <c r="H299" s="19">
        <v>1</v>
      </c>
      <c r="I299" s="17">
        <v>10.711</v>
      </c>
      <c r="J299" s="17">
        <v>23.57</v>
      </c>
      <c r="K299" s="20">
        <v>4</v>
      </c>
      <c r="L299" s="20">
        <v>0</v>
      </c>
      <c r="M299" s="20">
        <v>0</v>
      </c>
      <c r="N299" s="20">
        <v>0</v>
      </c>
      <c r="O299" s="20">
        <v>0</v>
      </c>
      <c r="P299" s="20">
        <v>0.66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399375</v>
      </c>
      <c r="B300" s="19" t="s">
        <v>384</v>
      </c>
      <c r="C300" s="19">
        <v>4889.965</v>
      </c>
      <c r="D300" s="19">
        <v>5414.518</v>
      </c>
      <c r="E300" s="19">
        <v>0</v>
      </c>
      <c r="F300" s="19">
        <v>0</v>
      </c>
      <c r="G300" s="19">
        <v>0</v>
      </c>
      <c r="H300" s="19">
        <v>1</v>
      </c>
      <c r="I300" s="17">
        <v>3.982</v>
      </c>
      <c r="J300" s="17">
        <v>13.284</v>
      </c>
      <c r="K300" s="20">
        <v>4</v>
      </c>
      <c r="L300" s="20">
        <v>2</v>
      </c>
      <c r="M300" s="20">
        <v>-1</v>
      </c>
      <c r="N300" s="20">
        <v>1</v>
      </c>
      <c r="O300" s="20">
        <v>0</v>
      </c>
      <c r="P300" s="20">
        <v>8.105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399376</v>
      </c>
      <c r="B301" s="19" t="s">
        <v>385</v>
      </c>
      <c r="C301" s="19">
        <v>4515.12</v>
      </c>
      <c r="D301" s="19">
        <v>5555.367</v>
      </c>
      <c r="E301" s="19">
        <v>0</v>
      </c>
      <c r="F301" s="19">
        <v>0</v>
      </c>
      <c r="G301" s="19">
        <v>0</v>
      </c>
      <c r="H301" s="19">
        <v>1</v>
      </c>
      <c r="I301" s="17">
        <v>11.154</v>
      </c>
      <c r="J301" s="17">
        <v>27.791</v>
      </c>
      <c r="K301" s="20">
        <v>4</v>
      </c>
      <c r="L301" s="20">
        <v>0</v>
      </c>
      <c r="M301" s="20">
        <v>-1</v>
      </c>
      <c r="N301" s="20">
        <v>1</v>
      </c>
      <c r="O301" s="20">
        <v>0</v>
      </c>
      <c r="P301" s="20">
        <v>1.264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399377</v>
      </c>
      <c r="B302" s="19" t="s">
        <v>386</v>
      </c>
      <c r="C302" s="19">
        <v>6379.079</v>
      </c>
      <c r="D302" s="19">
        <v>7295.376</v>
      </c>
      <c r="E302" s="19">
        <v>0</v>
      </c>
      <c r="F302" s="19">
        <v>0</v>
      </c>
      <c r="G302" s="19">
        <v>0</v>
      </c>
      <c r="H302" s="19">
        <v>1</v>
      </c>
      <c r="I302" s="17">
        <v>3.832</v>
      </c>
      <c r="J302" s="17">
        <v>15.911</v>
      </c>
      <c r="K302" s="20">
        <v>4</v>
      </c>
      <c r="L302" s="20">
        <v>0</v>
      </c>
      <c r="M302" s="20">
        <v>-1</v>
      </c>
      <c r="N302" s="20">
        <v>1</v>
      </c>
      <c r="O302" s="20">
        <v>0</v>
      </c>
      <c r="P302" s="20">
        <v>1.326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399378</v>
      </c>
      <c r="B303" s="19" t="s">
        <v>387</v>
      </c>
      <c r="C303" s="19">
        <v>2370.324</v>
      </c>
      <c r="D303" s="19">
        <v>2701.362</v>
      </c>
      <c r="E303" s="19">
        <v>0</v>
      </c>
      <c r="F303" s="19">
        <v>0</v>
      </c>
      <c r="G303" s="19">
        <v>0</v>
      </c>
      <c r="H303" s="19">
        <v>1</v>
      </c>
      <c r="I303" s="17">
        <v>7.314</v>
      </c>
      <c r="J303" s="17">
        <v>18.672</v>
      </c>
      <c r="K303" s="20">
        <v>4</v>
      </c>
      <c r="L303" s="20">
        <v>0</v>
      </c>
      <c r="M303" s="20">
        <v>0</v>
      </c>
      <c r="N303" s="20">
        <v>1</v>
      </c>
      <c r="O303" s="20">
        <v>0</v>
      </c>
      <c r="P303" s="20">
        <v>-0.775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399379</v>
      </c>
      <c r="B304" s="19" t="s">
        <v>388</v>
      </c>
      <c r="C304" s="19">
        <v>7658.205</v>
      </c>
      <c r="D304" s="19">
        <v>8759.13</v>
      </c>
      <c r="E304" s="19">
        <v>0</v>
      </c>
      <c r="F304" s="19">
        <v>0</v>
      </c>
      <c r="G304" s="19">
        <v>0</v>
      </c>
      <c r="H304" s="19">
        <v>1</v>
      </c>
      <c r="I304" s="17">
        <v>6.824</v>
      </c>
      <c r="J304" s="17">
        <v>18.535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399380</v>
      </c>
      <c r="B305" s="19" t="s">
        <v>389</v>
      </c>
      <c r="C305" s="19">
        <v>1503.45</v>
      </c>
      <c r="D305" s="19">
        <v>1730.552</v>
      </c>
      <c r="E305" s="19">
        <v>0</v>
      </c>
      <c r="F305" s="19">
        <v>0</v>
      </c>
      <c r="G305" s="19">
        <v>0</v>
      </c>
      <c r="H305" s="19">
        <v>1</v>
      </c>
      <c r="I305" s="17">
        <v>7.097</v>
      </c>
      <c r="J305" s="17">
        <v>19.289</v>
      </c>
      <c r="K305" s="20">
        <v>4</v>
      </c>
      <c r="L305" s="20">
        <v>2</v>
      </c>
      <c r="M305" s="20">
        <v>-1</v>
      </c>
      <c r="N305" s="20">
        <v>1</v>
      </c>
      <c r="O305" s="20">
        <v>0</v>
      </c>
      <c r="P305" s="20">
        <v>10.807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399382</v>
      </c>
      <c r="B306" s="19" t="s">
        <v>390</v>
      </c>
      <c r="C306" s="19">
        <v>2436.084</v>
      </c>
      <c r="D306" s="19">
        <v>3006.421</v>
      </c>
      <c r="E306" s="19">
        <v>0</v>
      </c>
      <c r="F306" s="19">
        <v>0</v>
      </c>
      <c r="G306" s="19">
        <v>0</v>
      </c>
      <c r="H306" s="19">
        <v>1</v>
      </c>
      <c r="I306" s="17">
        <v>10.268</v>
      </c>
      <c r="J306" s="17">
        <v>27.291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399383</v>
      </c>
      <c r="B307" s="19" t="s">
        <v>391</v>
      </c>
      <c r="C307" s="19">
        <v>2279.061</v>
      </c>
      <c r="D307" s="19">
        <v>2661.551</v>
      </c>
      <c r="E307" s="19">
        <v>0</v>
      </c>
      <c r="F307" s="19">
        <v>0</v>
      </c>
      <c r="G307" s="19">
        <v>0</v>
      </c>
      <c r="H307" s="19">
        <v>1</v>
      </c>
      <c r="I307" s="17">
        <v>10.517</v>
      </c>
      <c r="J307" s="17">
        <v>23.376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399384</v>
      </c>
      <c r="B308" s="19" t="s">
        <v>392</v>
      </c>
      <c r="C308" s="19">
        <v>3759.16</v>
      </c>
      <c r="D308" s="19">
        <v>4196.283</v>
      </c>
      <c r="E308" s="19">
        <v>0</v>
      </c>
      <c r="F308" s="19">
        <v>0</v>
      </c>
      <c r="G308" s="19">
        <v>0</v>
      </c>
      <c r="H308" s="19">
        <v>1</v>
      </c>
      <c r="I308" s="17">
        <v>2.976</v>
      </c>
      <c r="J308" s="17">
        <v>13.083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399388</v>
      </c>
      <c r="B309" s="19" t="s">
        <v>393</v>
      </c>
      <c r="C309" s="19">
        <v>4475.385</v>
      </c>
      <c r="D309" s="19">
        <v>5826.707</v>
      </c>
      <c r="E309" s="19">
        <v>0</v>
      </c>
      <c r="F309" s="19">
        <v>0</v>
      </c>
      <c r="G309" s="19">
        <v>0</v>
      </c>
      <c r="H309" s="19">
        <v>1</v>
      </c>
      <c r="I309" s="17">
        <v>15.237</v>
      </c>
      <c r="J309" s="17">
        <v>34.895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399389</v>
      </c>
      <c r="B310" s="19" t="s">
        <v>394</v>
      </c>
      <c r="C310" s="19">
        <v>4417.457</v>
      </c>
      <c r="D310" s="19">
        <v>6537.969</v>
      </c>
      <c r="E310" s="19">
        <v>0</v>
      </c>
      <c r="F310" s="19">
        <v>0</v>
      </c>
      <c r="G310" s="19">
        <v>0</v>
      </c>
      <c r="H310" s="19">
        <v>1</v>
      </c>
      <c r="I310" s="17">
        <v>9.232</v>
      </c>
      <c r="J310" s="17">
        <v>38.672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399392</v>
      </c>
      <c r="B311" s="19" t="s">
        <v>395</v>
      </c>
      <c r="C311" s="19">
        <v>2307.279</v>
      </c>
      <c r="D311" s="19">
        <v>2802.536</v>
      </c>
      <c r="E311" s="19">
        <v>0</v>
      </c>
      <c r="F311" s="19">
        <v>0</v>
      </c>
      <c r="G311" s="19">
        <v>0</v>
      </c>
      <c r="H311" s="19">
        <v>1</v>
      </c>
      <c r="I311" s="17">
        <v>10.299</v>
      </c>
      <c r="J311" s="17">
        <v>26.15</v>
      </c>
      <c r="K311" s="20">
        <v>3</v>
      </c>
      <c r="L311" s="20">
        <v>0</v>
      </c>
      <c r="M311" s="20">
        <v>1</v>
      </c>
      <c r="N311" s="20">
        <v>-1</v>
      </c>
      <c r="O311" s="20">
        <v>0</v>
      </c>
      <c r="P311" s="20">
        <v>-1.273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399393</v>
      </c>
      <c r="B312" s="19" t="s">
        <v>396</v>
      </c>
      <c r="C312" s="19">
        <v>2972.195</v>
      </c>
      <c r="D312" s="19">
        <v>3422.997</v>
      </c>
      <c r="E312" s="19">
        <v>0</v>
      </c>
      <c r="F312" s="19">
        <v>0</v>
      </c>
      <c r="G312" s="19">
        <v>0</v>
      </c>
      <c r="H312" s="19">
        <v>1</v>
      </c>
      <c r="I312" s="17">
        <v>4.539</v>
      </c>
      <c r="J312" s="17">
        <v>17.111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399395</v>
      </c>
      <c r="B313" s="19" t="s">
        <v>397</v>
      </c>
      <c r="C313" s="19">
        <v>5434.865</v>
      </c>
      <c r="D313" s="19">
        <v>7101.948</v>
      </c>
      <c r="E313" s="19">
        <v>0</v>
      </c>
      <c r="F313" s="19">
        <v>0</v>
      </c>
      <c r="G313" s="19">
        <v>0</v>
      </c>
      <c r="H313" s="19">
        <v>1</v>
      </c>
      <c r="I313" s="17">
        <v>15.086</v>
      </c>
      <c r="J313" s="17">
        <v>35.018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399397</v>
      </c>
      <c r="B314" s="19" t="s">
        <v>398</v>
      </c>
      <c r="C314" s="19">
        <v>1977.604</v>
      </c>
      <c r="D314" s="19">
        <v>2283.404</v>
      </c>
      <c r="E314" s="19">
        <v>0</v>
      </c>
      <c r="F314" s="19">
        <v>0</v>
      </c>
      <c r="G314" s="19">
        <v>0</v>
      </c>
      <c r="H314" s="19">
        <v>1</v>
      </c>
      <c r="I314" s="17">
        <v>5.637</v>
      </c>
      <c r="J314" s="17">
        <v>18.275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6.24</v>
      </c>
      <c r="Q314" s="20">
        <v>0</v>
      </c>
      <c r="R314" s="20">
        <v>1</v>
      </c>
      <c r="S314" s="21"/>
      <c r="T314" s="21"/>
      <c r="U314" s="21"/>
      <c r="V314" s="21"/>
      <c r="W314" s="21"/>
    </row>
    <row r="315" ht="16.5" spans="1:23">
      <c r="A315" s="19">
        <v>399398</v>
      </c>
      <c r="B315" s="19" t="s">
        <v>399</v>
      </c>
      <c r="C315" s="19">
        <v>9730.889</v>
      </c>
      <c r="D315" s="19">
        <v>10812.541</v>
      </c>
      <c r="E315" s="19">
        <v>0</v>
      </c>
      <c r="F315" s="19">
        <v>0</v>
      </c>
      <c r="G315" s="19">
        <v>0</v>
      </c>
      <c r="H315" s="19">
        <v>1</v>
      </c>
      <c r="I315" s="17">
        <v>1.017</v>
      </c>
      <c r="J315" s="17">
        <v>10.919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-1.186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399399</v>
      </c>
      <c r="B316" s="19" t="s">
        <v>400</v>
      </c>
      <c r="C316" s="19">
        <v>6907.794</v>
      </c>
      <c r="D316" s="19">
        <v>7744.494</v>
      </c>
      <c r="E316" s="19">
        <v>0</v>
      </c>
      <c r="F316" s="19">
        <v>0</v>
      </c>
      <c r="G316" s="19">
        <v>0</v>
      </c>
      <c r="H316" s="19">
        <v>1</v>
      </c>
      <c r="I316" s="17">
        <v>5.942</v>
      </c>
      <c r="J316" s="17">
        <v>16.104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1.348</v>
      </c>
      <c r="Q316" s="20">
        <v>0</v>
      </c>
      <c r="R316" s="20">
        <v>1</v>
      </c>
      <c r="S316" s="21"/>
      <c r="T316" s="21"/>
      <c r="U316" s="21"/>
      <c r="V316" s="21"/>
      <c r="W316" s="21"/>
    </row>
    <row r="317" ht="16.5" spans="1:23">
      <c r="A317" s="19">
        <v>399400</v>
      </c>
      <c r="B317" s="19" t="s">
        <v>401</v>
      </c>
      <c r="C317" s="19">
        <v>3440.341</v>
      </c>
      <c r="D317" s="19">
        <v>3924.659</v>
      </c>
      <c r="E317" s="19">
        <v>0</v>
      </c>
      <c r="F317" s="19">
        <v>0</v>
      </c>
      <c r="G317" s="19">
        <v>0</v>
      </c>
      <c r="H317" s="19">
        <v>1</v>
      </c>
      <c r="I317" s="17">
        <v>6.534</v>
      </c>
      <c r="J317" s="17">
        <v>18.068</v>
      </c>
      <c r="K317" s="20">
        <v>4</v>
      </c>
      <c r="L317" s="20">
        <v>2</v>
      </c>
      <c r="M317" s="20">
        <v>0</v>
      </c>
      <c r="N317" s="20">
        <v>1</v>
      </c>
      <c r="O317" s="20">
        <v>0</v>
      </c>
      <c r="P317" s="20">
        <v>-0.16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399401</v>
      </c>
      <c r="B318" s="19" t="s">
        <v>402</v>
      </c>
      <c r="C318" s="19">
        <v>3721.677</v>
      </c>
      <c r="D318" s="19">
        <v>4410.037</v>
      </c>
      <c r="E318" s="19">
        <v>0</v>
      </c>
      <c r="F318" s="19">
        <v>0</v>
      </c>
      <c r="G318" s="19">
        <v>0</v>
      </c>
      <c r="H318" s="19">
        <v>1</v>
      </c>
      <c r="I318" s="17">
        <v>8.015</v>
      </c>
      <c r="J318" s="17">
        <v>22.373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-1.491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399402</v>
      </c>
      <c r="B319" s="19" t="s">
        <v>403</v>
      </c>
      <c r="C319" s="19">
        <v>2936.206</v>
      </c>
      <c r="D319" s="19">
        <v>3434.181</v>
      </c>
      <c r="E319" s="19">
        <v>0</v>
      </c>
      <c r="F319" s="19">
        <v>0</v>
      </c>
      <c r="G319" s="19">
        <v>0</v>
      </c>
      <c r="H319" s="19">
        <v>1</v>
      </c>
      <c r="I319" s="17">
        <v>8.627</v>
      </c>
      <c r="J319" s="17">
        <v>21.877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399403</v>
      </c>
      <c r="B320" s="19" t="s">
        <v>404</v>
      </c>
      <c r="C320" s="19">
        <v>7295.559</v>
      </c>
      <c r="D320" s="19">
        <v>8600.383</v>
      </c>
      <c r="E320" s="19">
        <v>0</v>
      </c>
      <c r="F320" s="19">
        <v>0</v>
      </c>
      <c r="G320" s="19">
        <v>0</v>
      </c>
      <c r="H320" s="19">
        <v>1</v>
      </c>
      <c r="I320" s="17">
        <v>3.688</v>
      </c>
      <c r="J320" s="17">
        <v>18.3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7.739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399404</v>
      </c>
      <c r="B321" s="19" t="s">
        <v>405</v>
      </c>
      <c r="C321" s="19">
        <v>6073.034</v>
      </c>
      <c r="D321" s="19">
        <v>6681.427</v>
      </c>
      <c r="E321" s="19">
        <v>0</v>
      </c>
      <c r="F321" s="19">
        <v>0</v>
      </c>
      <c r="G321" s="19">
        <v>0</v>
      </c>
      <c r="H321" s="19">
        <v>1</v>
      </c>
      <c r="I321" s="17">
        <v>1.799</v>
      </c>
      <c r="J321" s="17">
        <v>10.741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10.402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399405</v>
      </c>
      <c r="B322" s="19" t="s">
        <v>406</v>
      </c>
      <c r="C322" s="19">
        <v>2107.098</v>
      </c>
      <c r="D322" s="19">
        <v>2760.549</v>
      </c>
      <c r="E322" s="19">
        <v>0</v>
      </c>
      <c r="F322" s="19">
        <v>0</v>
      </c>
      <c r="G322" s="19">
        <v>0</v>
      </c>
      <c r="H322" s="19">
        <v>1</v>
      </c>
      <c r="I322" s="17">
        <v>13.751</v>
      </c>
      <c r="J322" s="17">
        <v>34.167</v>
      </c>
      <c r="K322" s="20">
        <v>4</v>
      </c>
      <c r="L322" s="20">
        <v>0</v>
      </c>
      <c r="M322" s="20">
        <v>-1</v>
      </c>
      <c r="N322" s="20">
        <v>1</v>
      </c>
      <c r="O322" s="20">
        <v>0</v>
      </c>
      <c r="P322" s="20">
        <v>-0.639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399407</v>
      </c>
      <c r="B323" s="19" t="s">
        <v>407</v>
      </c>
      <c r="C323" s="19">
        <v>2191.443</v>
      </c>
      <c r="D323" s="19">
        <v>2804.103</v>
      </c>
      <c r="E323" s="19">
        <v>0</v>
      </c>
      <c r="F323" s="19">
        <v>0</v>
      </c>
      <c r="G323" s="19">
        <v>0</v>
      </c>
      <c r="H323" s="19">
        <v>1</v>
      </c>
      <c r="I323" s="17">
        <v>13.587</v>
      </c>
      <c r="J323" s="17">
        <v>32.467</v>
      </c>
      <c r="K323" s="20">
        <v>4</v>
      </c>
      <c r="L323" s="20">
        <v>0</v>
      </c>
      <c r="M323" s="20">
        <v>0</v>
      </c>
      <c r="N323" s="20">
        <v>1</v>
      </c>
      <c r="O323" s="20">
        <v>0</v>
      </c>
      <c r="P323" s="20">
        <v>-5.527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399409</v>
      </c>
      <c r="B324" s="19" t="s">
        <v>408</v>
      </c>
      <c r="C324" s="19">
        <v>4721.256</v>
      </c>
      <c r="D324" s="19">
        <v>5855.131</v>
      </c>
      <c r="E324" s="19">
        <v>0</v>
      </c>
      <c r="F324" s="19">
        <v>0</v>
      </c>
      <c r="G324" s="19">
        <v>0</v>
      </c>
      <c r="H324" s="19">
        <v>1</v>
      </c>
      <c r="I324" s="17">
        <v>10.143</v>
      </c>
      <c r="J324" s="17">
        <v>27.544</v>
      </c>
      <c r="K324" s="20">
        <v>4</v>
      </c>
      <c r="L324" s="20">
        <v>0</v>
      </c>
      <c r="M324" s="20">
        <v>0</v>
      </c>
      <c r="N324" s="20">
        <v>1</v>
      </c>
      <c r="O324" s="20">
        <v>0</v>
      </c>
      <c r="P324" s="20">
        <v>-3.096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399410</v>
      </c>
      <c r="B325" s="19" t="s">
        <v>409</v>
      </c>
      <c r="C325" s="19">
        <v>1808.779</v>
      </c>
      <c r="D325" s="19">
        <v>2513.333</v>
      </c>
      <c r="E325" s="19">
        <v>0</v>
      </c>
      <c r="F325" s="19">
        <v>0</v>
      </c>
      <c r="G325" s="19">
        <v>0</v>
      </c>
      <c r="H325" s="19">
        <v>1</v>
      </c>
      <c r="I325" s="17">
        <v>8.241</v>
      </c>
      <c r="J325" s="17">
        <v>33.964</v>
      </c>
      <c r="K325" s="20">
        <v>4</v>
      </c>
      <c r="L325" s="20">
        <v>2</v>
      </c>
      <c r="M325" s="20">
        <v>0</v>
      </c>
      <c r="N325" s="20">
        <v>1</v>
      </c>
      <c r="O325" s="20">
        <v>-1</v>
      </c>
      <c r="P325" s="20">
        <v>-3.686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399412</v>
      </c>
      <c r="B326" s="19" t="s">
        <v>410</v>
      </c>
      <c r="C326" s="19">
        <v>2159.401</v>
      </c>
      <c r="D326" s="19">
        <v>2595.779</v>
      </c>
      <c r="E326" s="19">
        <v>0</v>
      </c>
      <c r="F326" s="19">
        <v>0</v>
      </c>
      <c r="G326" s="19">
        <v>0</v>
      </c>
      <c r="H326" s="19">
        <v>1</v>
      </c>
      <c r="I326" s="17">
        <v>16.932</v>
      </c>
      <c r="J326" s="17">
        <v>30.897</v>
      </c>
      <c r="K326" s="20">
        <v>4</v>
      </c>
      <c r="L326" s="20">
        <v>0</v>
      </c>
      <c r="M326" s="20">
        <v>0</v>
      </c>
      <c r="N326" s="20">
        <v>0</v>
      </c>
      <c r="O326" s="20">
        <v>0</v>
      </c>
      <c r="P326" s="20">
        <v>1.854</v>
      </c>
      <c r="Q326" s="20">
        <v>0</v>
      </c>
      <c r="R326" s="20">
        <v>1</v>
      </c>
      <c r="S326" s="21"/>
      <c r="T326" s="21"/>
      <c r="U326" s="21"/>
      <c r="V326" s="21"/>
      <c r="W326" s="21"/>
    </row>
    <row r="327" ht="16.5" spans="1:23">
      <c r="A327" s="19">
        <v>399413</v>
      </c>
      <c r="B327" s="19" t="s">
        <v>411</v>
      </c>
      <c r="C327" s="19">
        <v>160.551</v>
      </c>
      <c r="D327" s="19">
        <v>178.705</v>
      </c>
      <c r="E327" s="19">
        <v>0</v>
      </c>
      <c r="F327" s="19">
        <v>0</v>
      </c>
      <c r="G327" s="19">
        <v>0</v>
      </c>
      <c r="H327" s="19">
        <v>1</v>
      </c>
      <c r="I327" s="17">
        <v>0.842</v>
      </c>
      <c r="J327" s="17">
        <v>10.915</v>
      </c>
      <c r="K327" s="20">
        <v>3</v>
      </c>
      <c r="L327" s="20">
        <v>0</v>
      </c>
      <c r="M327" s="20">
        <v>0</v>
      </c>
      <c r="N327" s="20">
        <v>0</v>
      </c>
      <c r="O327" s="20">
        <v>0</v>
      </c>
      <c r="P327" s="20">
        <v>2.779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399415</v>
      </c>
      <c r="B328" s="19" t="s">
        <v>412</v>
      </c>
      <c r="C328" s="19">
        <v>5926.302</v>
      </c>
      <c r="D328" s="19">
        <v>6831.327</v>
      </c>
      <c r="E328" s="19">
        <v>0</v>
      </c>
      <c r="F328" s="19">
        <v>0</v>
      </c>
      <c r="G328" s="19">
        <v>0</v>
      </c>
      <c r="H328" s="19">
        <v>1</v>
      </c>
      <c r="I328" s="17">
        <v>4.162</v>
      </c>
      <c r="J328" s="17">
        <v>16.859</v>
      </c>
      <c r="K328" s="20">
        <v>4</v>
      </c>
      <c r="L328" s="20">
        <v>2</v>
      </c>
      <c r="M328" s="20">
        <v>-1</v>
      </c>
      <c r="N328" s="20">
        <v>1</v>
      </c>
      <c r="O328" s="20">
        <v>0</v>
      </c>
      <c r="P328" s="20">
        <v>3.216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399416</v>
      </c>
      <c r="B329" s="19" t="s">
        <v>413</v>
      </c>
      <c r="C329" s="19">
        <v>3728.048</v>
      </c>
      <c r="D329" s="19">
        <v>4550.137</v>
      </c>
      <c r="E329" s="19">
        <v>0</v>
      </c>
      <c r="F329" s="19">
        <v>0</v>
      </c>
      <c r="G329" s="19">
        <v>0</v>
      </c>
      <c r="H329" s="19">
        <v>1</v>
      </c>
      <c r="I329" s="17">
        <v>4.719</v>
      </c>
      <c r="J329" s="17">
        <v>21.934</v>
      </c>
      <c r="K329" s="20">
        <v>1</v>
      </c>
      <c r="L329" s="20">
        <v>0</v>
      </c>
      <c r="M329" s="20">
        <v>0</v>
      </c>
      <c r="N329" s="20">
        <v>0</v>
      </c>
      <c r="O329" s="20">
        <v>-1</v>
      </c>
      <c r="P329" s="20">
        <v>-2.861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399417</v>
      </c>
      <c r="B330" s="19" t="s">
        <v>414</v>
      </c>
      <c r="C330" s="19">
        <v>2662.884</v>
      </c>
      <c r="D330" s="19">
        <v>3290.138</v>
      </c>
      <c r="E330" s="19">
        <v>0</v>
      </c>
      <c r="F330" s="19">
        <v>0</v>
      </c>
      <c r="G330" s="19">
        <v>0</v>
      </c>
      <c r="H330" s="19">
        <v>1</v>
      </c>
      <c r="I330" s="17">
        <v>19.265</v>
      </c>
      <c r="J330" s="17">
        <v>34.657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-1.407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399418</v>
      </c>
      <c r="B331" s="19" t="s">
        <v>415</v>
      </c>
      <c r="C331" s="19">
        <v>3645.18</v>
      </c>
      <c r="D331" s="19">
        <v>4442.851</v>
      </c>
      <c r="E331" s="19">
        <v>0</v>
      </c>
      <c r="F331" s="19">
        <v>0</v>
      </c>
      <c r="G331" s="19">
        <v>0</v>
      </c>
      <c r="H331" s="19">
        <v>1</v>
      </c>
      <c r="I331" s="17">
        <v>4.161</v>
      </c>
      <c r="J331" s="17">
        <v>21.368</v>
      </c>
      <c r="K331" s="20">
        <v>4</v>
      </c>
      <c r="L331" s="20">
        <v>0</v>
      </c>
      <c r="M331" s="20">
        <v>0</v>
      </c>
      <c r="N331" s="20">
        <v>1</v>
      </c>
      <c r="O331" s="20">
        <v>0</v>
      </c>
      <c r="P331" s="20">
        <v>-9.696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399419</v>
      </c>
      <c r="B332" s="19" t="s">
        <v>416</v>
      </c>
      <c r="C332" s="19">
        <v>1808.737</v>
      </c>
      <c r="D332" s="19">
        <v>2135.114</v>
      </c>
      <c r="E332" s="19">
        <v>0</v>
      </c>
      <c r="F332" s="19">
        <v>0</v>
      </c>
      <c r="G332" s="19">
        <v>0</v>
      </c>
      <c r="H332" s="19">
        <v>1</v>
      </c>
      <c r="I332" s="17">
        <v>2.534</v>
      </c>
      <c r="J332" s="17">
        <v>17.433</v>
      </c>
      <c r="K332" s="20">
        <v>4</v>
      </c>
      <c r="L332" s="20">
        <v>0</v>
      </c>
      <c r="M332" s="20">
        <v>0</v>
      </c>
      <c r="N332" s="20">
        <v>1</v>
      </c>
      <c r="O332" s="20">
        <v>-1</v>
      </c>
      <c r="P332" s="20">
        <v>-7.13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399422</v>
      </c>
      <c r="B333" s="19" t="s">
        <v>417</v>
      </c>
      <c r="C333" s="19">
        <v>2932.739</v>
      </c>
      <c r="D333" s="19">
        <v>3465.491</v>
      </c>
      <c r="E333" s="19">
        <v>0</v>
      </c>
      <c r="F333" s="19">
        <v>0</v>
      </c>
      <c r="G333" s="19">
        <v>0</v>
      </c>
      <c r="H333" s="19">
        <v>1</v>
      </c>
      <c r="I333" s="17">
        <v>3.213</v>
      </c>
      <c r="J333" s="17">
        <v>18.092</v>
      </c>
      <c r="K333" s="20">
        <v>3</v>
      </c>
      <c r="L333" s="20">
        <v>1</v>
      </c>
      <c r="M333" s="20">
        <v>0</v>
      </c>
      <c r="N333" s="20">
        <v>0</v>
      </c>
      <c r="O333" s="20">
        <v>0</v>
      </c>
      <c r="P333" s="20">
        <v>6.018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399423</v>
      </c>
      <c r="B334" s="19" t="s">
        <v>418</v>
      </c>
      <c r="C334" s="19">
        <v>2320.273</v>
      </c>
      <c r="D334" s="19">
        <v>2872.871</v>
      </c>
      <c r="E334" s="19">
        <v>0</v>
      </c>
      <c r="F334" s="19">
        <v>0</v>
      </c>
      <c r="G334" s="19">
        <v>0</v>
      </c>
      <c r="H334" s="19">
        <v>1</v>
      </c>
      <c r="I334" s="17">
        <v>6.813</v>
      </c>
      <c r="J334" s="17">
        <v>24.738</v>
      </c>
      <c r="K334" s="20">
        <v>4</v>
      </c>
      <c r="L334" s="20">
        <v>0</v>
      </c>
      <c r="M334" s="20">
        <v>-1</v>
      </c>
      <c r="N334" s="20">
        <v>1</v>
      </c>
      <c r="O334" s="20">
        <v>0</v>
      </c>
      <c r="P334" s="20">
        <v>-2.916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399427</v>
      </c>
      <c r="B335" s="19" t="s">
        <v>419</v>
      </c>
      <c r="C335" s="19">
        <v>2139.628</v>
      </c>
      <c r="D335" s="19">
        <v>2475.492</v>
      </c>
      <c r="E335" s="19">
        <v>0</v>
      </c>
      <c r="F335" s="19">
        <v>0</v>
      </c>
      <c r="G335" s="19">
        <v>0</v>
      </c>
      <c r="H335" s="19">
        <v>1</v>
      </c>
      <c r="I335" s="17">
        <v>1.685</v>
      </c>
      <c r="J335" s="17">
        <v>15.024</v>
      </c>
      <c r="K335" s="20">
        <v>2</v>
      </c>
      <c r="L335" s="20">
        <v>0</v>
      </c>
      <c r="M335" s="20">
        <v>0</v>
      </c>
      <c r="N335" s="20">
        <v>0</v>
      </c>
      <c r="O335" s="20">
        <v>0</v>
      </c>
      <c r="P335" s="20">
        <v>5.711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399428</v>
      </c>
      <c r="B336" s="19" t="s">
        <v>420</v>
      </c>
      <c r="C336" s="19">
        <v>3197.84</v>
      </c>
      <c r="D336" s="19">
        <v>4075.354</v>
      </c>
      <c r="E336" s="19">
        <v>0</v>
      </c>
      <c r="F336" s="19">
        <v>0</v>
      </c>
      <c r="G336" s="19">
        <v>0</v>
      </c>
      <c r="H336" s="19">
        <v>1</v>
      </c>
      <c r="I336" s="17">
        <v>4.883</v>
      </c>
      <c r="J336" s="17">
        <v>25.364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1.287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399429</v>
      </c>
      <c r="B337" s="19" t="s">
        <v>421</v>
      </c>
      <c r="C337" s="19">
        <v>1246.776</v>
      </c>
      <c r="D337" s="19">
        <v>1448.655</v>
      </c>
      <c r="E337" s="19">
        <v>0</v>
      </c>
      <c r="F337" s="19">
        <v>0</v>
      </c>
      <c r="G337" s="19">
        <v>0</v>
      </c>
      <c r="H337" s="19">
        <v>1</v>
      </c>
      <c r="I337" s="17">
        <v>5.248</v>
      </c>
      <c r="J337" s="17">
        <v>18.453</v>
      </c>
      <c r="K337" s="20">
        <v>4</v>
      </c>
      <c r="L337" s="20">
        <v>0</v>
      </c>
      <c r="M337" s="20">
        <v>0</v>
      </c>
      <c r="N337" s="20">
        <v>1</v>
      </c>
      <c r="O337" s="20">
        <v>0</v>
      </c>
      <c r="P337" s="20">
        <v>-7.64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399432</v>
      </c>
      <c r="B338" s="19" t="s">
        <v>422</v>
      </c>
      <c r="C338" s="19">
        <v>4623.564</v>
      </c>
      <c r="D338" s="19">
        <v>5785.394</v>
      </c>
      <c r="E338" s="19">
        <v>0</v>
      </c>
      <c r="F338" s="19">
        <v>0</v>
      </c>
      <c r="G338" s="19">
        <v>0</v>
      </c>
      <c r="H338" s="19">
        <v>1</v>
      </c>
      <c r="I338" s="17">
        <v>19.286</v>
      </c>
      <c r="J338" s="17">
        <v>35.495</v>
      </c>
      <c r="K338" s="20">
        <v>3</v>
      </c>
      <c r="L338" s="20">
        <v>0</v>
      </c>
      <c r="M338" s="20">
        <v>0</v>
      </c>
      <c r="N338" s="20">
        <v>0</v>
      </c>
      <c r="O338" s="20">
        <v>0</v>
      </c>
      <c r="P338" s="20">
        <v>5.487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399434</v>
      </c>
      <c r="B339" s="19" t="s">
        <v>423</v>
      </c>
      <c r="C339" s="19">
        <v>1882.169</v>
      </c>
      <c r="D339" s="19">
        <v>2277.547</v>
      </c>
      <c r="E339" s="19">
        <v>0</v>
      </c>
      <c r="F339" s="19">
        <v>0</v>
      </c>
      <c r="G339" s="19">
        <v>0</v>
      </c>
      <c r="H339" s="19">
        <v>1</v>
      </c>
      <c r="I339" s="17">
        <v>6.384</v>
      </c>
      <c r="J339" s="17">
        <v>22.635</v>
      </c>
      <c r="K339" s="20">
        <v>4</v>
      </c>
      <c r="L339" s="20">
        <v>0</v>
      </c>
      <c r="M339" s="20">
        <v>0</v>
      </c>
      <c r="N339" s="20">
        <v>0</v>
      </c>
      <c r="O339" s="20">
        <v>0</v>
      </c>
      <c r="P339" s="20">
        <v>-7.333</v>
      </c>
      <c r="Q339" s="20">
        <v>0</v>
      </c>
      <c r="R339" s="20">
        <v>1</v>
      </c>
      <c r="S339" s="21"/>
      <c r="T339" s="21"/>
      <c r="U339" s="21"/>
      <c r="V339" s="21"/>
      <c r="W339" s="21"/>
    </row>
    <row r="340" ht="16.5" spans="1:23">
      <c r="A340" s="19">
        <v>399551</v>
      </c>
      <c r="B340" s="19" t="s">
        <v>424</v>
      </c>
      <c r="C340" s="19">
        <v>7648.875</v>
      </c>
      <c r="D340" s="19">
        <v>9406.979</v>
      </c>
      <c r="E340" s="19">
        <v>0</v>
      </c>
      <c r="F340" s="19">
        <v>0</v>
      </c>
      <c r="G340" s="19">
        <v>0</v>
      </c>
      <c r="H340" s="19">
        <v>1</v>
      </c>
      <c r="I340" s="17">
        <v>13.016</v>
      </c>
      <c r="J340" s="17">
        <v>29.273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2.67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399553</v>
      </c>
      <c r="B341" s="19" t="s">
        <v>425</v>
      </c>
      <c r="C341" s="19">
        <v>6515.069</v>
      </c>
      <c r="D341" s="19">
        <v>7294.515</v>
      </c>
      <c r="E341" s="19">
        <v>0</v>
      </c>
      <c r="F341" s="19">
        <v>0</v>
      </c>
      <c r="G341" s="19">
        <v>0</v>
      </c>
      <c r="H341" s="19">
        <v>1</v>
      </c>
      <c r="I341" s="17">
        <v>3.137</v>
      </c>
      <c r="J341" s="17">
        <v>13.487</v>
      </c>
      <c r="K341" s="20">
        <v>4</v>
      </c>
      <c r="L341" s="20">
        <v>0</v>
      </c>
      <c r="M341" s="20">
        <v>0</v>
      </c>
      <c r="N341" s="20">
        <v>0</v>
      </c>
      <c r="O341" s="20">
        <v>0</v>
      </c>
      <c r="P341" s="20">
        <v>-12.007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399556</v>
      </c>
      <c r="B342" s="19" t="s">
        <v>426</v>
      </c>
      <c r="C342" s="19">
        <v>2225.31</v>
      </c>
      <c r="D342" s="19">
        <v>2552.854</v>
      </c>
      <c r="E342" s="19">
        <v>0</v>
      </c>
      <c r="F342" s="19">
        <v>0</v>
      </c>
      <c r="G342" s="19">
        <v>0</v>
      </c>
      <c r="H342" s="19">
        <v>1</v>
      </c>
      <c r="I342" s="17">
        <v>10.661</v>
      </c>
      <c r="J342" s="17">
        <v>22.124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0.966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399557</v>
      </c>
      <c r="B343" s="19" t="s">
        <v>427</v>
      </c>
      <c r="C343" s="19">
        <v>1646.117</v>
      </c>
      <c r="D343" s="19">
        <v>1925.415</v>
      </c>
      <c r="E343" s="19">
        <v>0</v>
      </c>
      <c r="F343" s="19">
        <v>0</v>
      </c>
      <c r="G343" s="19">
        <v>0</v>
      </c>
      <c r="H343" s="19">
        <v>1</v>
      </c>
      <c r="I343" s="17">
        <v>5.934</v>
      </c>
      <c r="J343" s="17">
        <v>19.579</v>
      </c>
      <c r="K343" s="20">
        <v>4</v>
      </c>
      <c r="L343" s="20">
        <v>0</v>
      </c>
      <c r="M343" s="20">
        <v>0</v>
      </c>
      <c r="N343" s="20">
        <v>1</v>
      </c>
      <c r="O343" s="20">
        <v>-1</v>
      </c>
      <c r="P343" s="20">
        <v>-9.125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399602</v>
      </c>
      <c r="B344" s="19" t="s">
        <v>428</v>
      </c>
      <c r="C344" s="19">
        <v>958.881</v>
      </c>
      <c r="D344" s="19">
        <v>1141.379</v>
      </c>
      <c r="E344" s="19">
        <v>0</v>
      </c>
      <c r="F344" s="19">
        <v>0</v>
      </c>
      <c r="G344" s="19">
        <v>0</v>
      </c>
      <c r="H344" s="19">
        <v>1</v>
      </c>
      <c r="I344" s="17">
        <v>12.352</v>
      </c>
      <c r="J344" s="17">
        <v>26.366</v>
      </c>
      <c r="K344" s="20">
        <v>4</v>
      </c>
      <c r="L344" s="20">
        <v>1</v>
      </c>
      <c r="M344" s="20">
        <v>0</v>
      </c>
      <c r="N344" s="20">
        <v>0</v>
      </c>
      <c r="O344" s="20">
        <v>0</v>
      </c>
      <c r="P344" s="20">
        <v>2.072</v>
      </c>
      <c r="Q344" s="20">
        <v>0</v>
      </c>
      <c r="R344" s="20">
        <v>1</v>
      </c>
      <c r="S344" s="21"/>
      <c r="T344" s="21"/>
      <c r="U344" s="21"/>
      <c r="V344" s="21"/>
      <c r="W344" s="21"/>
    </row>
    <row r="345" ht="16.5" spans="1:23">
      <c r="A345" s="19">
        <v>399604</v>
      </c>
      <c r="B345" s="19" t="s">
        <v>429</v>
      </c>
      <c r="C345" s="19">
        <v>1807.255</v>
      </c>
      <c r="D345" s="19">
        <v>2022.521</v>
      </c>
      <c r="E345" s="19">
        <v>0</v>
      </c>
      <c r="F345" s="19">
        <v>0</v>
      </c>
      <c r="G345" s="19">
        <v>0</v>
      </c>
      <c r="H345" s="19">
        <v>1</v>
      </c>
      <c r="I345" s="17">
        <v>0.713</v>
      </c>
      <c r="J345" s="17">
        <v>11.28</v>
      </c>
      <c r="K345" s="20">
        <v>0</v>
      </c>
      <c r="L345" s="20">
        <v>0</v>
      </c>
      <c r="M345" s="20">
        <v>1</v>
      </c>
      <c r="N345" s="20">
        <v>-1</v>
      </c>
      <c r="O345" s="20">
        <v>0</v>
      </c>
      <c r="P345" s="20">
        <v>0.001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399606</v>
      </c>
      <c r="B346" s="19" t="s">
        <v>430</v>
      </c>
      <c r="C346" s="19">
        <v>2241.062</v>
      </c>
      <c r="D346" s="19">
        <v>3027.578</v>
      </c>
      <c r="E346" s="19">
        <v>0</v>
      </c>
      <c r="F346" s="19">
        <v>0</v>
      </c>
      <c r="G346" s="19">
        <v>0</v>
      </c>
      <c r="H346" s="19">
        <v>1</v>
      </c>
      <c r="I346" s="17">
        <v>15.583</v>
      </c>
      <c r="J346" s="17">
        <v>37.513</v>
      </c>
      <c r="K346" s="20">
        <v>4</v>
      </c>
      <c r="L346" s="20">
        <v>2</v>
      </c>
      <c r="M346" s="20">
        <v>0</v>
      </c>
      <c r="N346" s="20">
        <v>1</v>
      </c>
      <c r="O346" s="20">
        <v>0</v>
      </c>
      <c r="P346" s="20">
        <v>0.503</v>
      </c>
      <c r="Q346" s="20">
        <v>1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399608</v>
      </c>
      <c r="B347" s="19" t="s">
        <v>431</v>
      </c>
      <c r="C347" s="19">
        <v>2871.712</v>
      </c>
      <c r="D347" s="19">
        <v>3644.435</v>
      </c>
      <c r="E347" s="19">
        <v>0</v>
      </c>
      <c r="F347" s="19">
        <v>0</v>
      </c>
      <c r="G347" s="19">
        <v>0</v>
      </c>
      <c r="H347" s="19">
        <v>1</v>
      </c>
      <c r="I347" s="17">
        <v>15.4</v>
      </c>
      <c r="J347" s="17">
        <v>33.338</v>
      </c>
      <c r="K347" s="20">
        <v>4</v>
      </c>
      <c r="L347" s="20">
        <v>1</v>
      </c>
      <c r="M347" s="20">
        <v>0</v>
      </c>
      <c r="N347" s="20">
        <v>0</v>
      </c>
      <c r="O347" s="20">
        <v>0</v>
      </c>
      <c r="P347" s="20">
        <v>5.642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399610</v>
      </c>
      <c r="B348" s="19" t="s">
        <v>432</v>
      </c>
      <c r="C348" s="19">
        <v>5700.603</v>
      </c>
      <c r="D348" s="19">
        <v>8166.191</v>
      </c>
      <c r="E348" s="19">
        <v>0</v>
      </c>
      <c r="F348" s="19">
        <v>0</v>
      </c>
      <c r="G348" s="19">
        <v>0</v>
      </c>
      <c r="H348" s="19">
        <v>1</v>
      </c>
      <c r="I348" s="17">
        <v>14.04</v>
      </c>
      <c r="J348" s="17">
        <v>39.993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1.662</v>
      </c>
      <c r="Q348" s="20">
        <v>0</v>
      </c>
      <c r="R348" s="20">
        <v>1</v>
      </c>
      <c r="S348" s="21"/>
      <c r="T348" s="21"/>
      <c r="U348" s="21"/>
      <c r="V348" s="21"/>
      <c r="W348" s="21"/>
    </row>
    <row r="349" ht="16.5" spans="1:23">
      <c r="A349" s="19">
        <v>399611</v>
      </c>
      <c r="B349" s="19" t="s">
        <v>433</v>
      </c>
      <c r="C349" s="19">
        <v>2204.931</v>
      </c>
      <c r="D349" s="19">
        <v>2837.115</v>
      </c>
      <c r="E349" s="19">
        <v>0</v>
      </c>
      <c r="F349" s="19">
        <v>0</v>
      </c>
      <c r="G349" s="19">
        <v>0</v>
      </c>
      <c r="H349" s="19">
        <v>1</v>
      </c>
      <c r="I349" s="17">
        <v>14.037</v>
      </c>
      <c r="J349" s="17">
        <v>33.192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-2.535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399612</v>
      </c>
      <c r="B350" s="19" t="s">
        <v>434</v>
      </c>
      <c r="C350" s="19">
        <v>1882.064</v>
      </c>
      <c r="D350" s="19">
        <v>2409.687</v>
      </c>
      <c r="E350" s="19">
        <v>0</v>
      </c>
      <c r="F350" s="19">
        <v>0</v>
      </c>
      <c r="G350" s="19">
        <v>0</v>
      </c>
      <c r="H350" s="19">
        <v>1</v>
      </c>
      <c r="I350" s="17">
        <v>13.95</v>
      </c>
      <c r="J350" s="17">
        <v>32.791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0.933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399614</v>
      </c>
      <c r="B351" s="19" t="s">
        <v>435</v>
      </c>
      <c r="C351" s="19">
        <v>2448.597</v>
      </c>
      <c r="D351" s="19">
        <v>2988.578</v>
      </c>
      <c r="E351" s="19">
        <v>0</v>
      </c>
      <c r="F351" s="19">
        <v>0</v>
      </c>
      <c r="G351" s="19">
        <v>0</v>
      </c>
      <c r="H351" s="19">
        <v>1</v>
      </c>
      <c r="I351" s="17">
        <v>7.596</v>
      </c>
      <c r="J351" s="17">
        <v>24.291</v>
      </c>
      <c r="K351" s="20">
        <v>4</v>
      </c>
      <c r="L351" s="20">
        <v>0</v>
      </c>
      <c r="M351" s="20">
        <v>-1</v>
      </c>
      <c r="N351" s="20">
        <v>1</v>
      </c>
      <c r="O351" s="20">
        <v>0</v>
      </c>
      <c r="P351" s="20">
        <v>2.565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399615</v>
      </c>
      <c r="B352" s="19" t="s">
        <v>436</v>
      </c>
      <c r="C352" s="19">
        <v>2923.352</v>
      </c>
      <c r="D352" s="19">
        <v>3579.094</v>
      </c>
      <c r="E352" s="19">
        <v>0</v>
      </c>
      <c r="F352" s="19">
        <v>0</v>
      </c>
      <c r="G352" s="19">
        <v>0</v>
      </c>
      <c r="H352" s="19">
        <v>1</v>
      </c>
      <c r="I352" s="17">
        <v>14.751</v>
      </c>
      <c r="J352" s="17">
        <v>30.37</v>
      </c>
      <c r="K352" s="20">
        <v>4</v>
      </c>
      <c r="L352" s="20">
        <v>2</v>
      </c>
      <c r="M352" s="20">
        <v>0</v>
      </c>
      <c r="N352" s="20">
        <v>1</v>
      </c>
      <c r="O352" s="20">
        <v>0</v>
      </c>
      <c r="P352" s="20">
        <v>-8.685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399616</v>
      </c>
      <c r="B353" s="19" t="s">
        <v>437</v>
      </c>
      <c r="C353" s="19">
        <v>6040.413</v>
      </c>
      <c r="D353" s="19">
        <v>6735.831</v>
      </c>
      <c r="E353" s="19">
        <v>0</v>
      </c>
      <c r="F353" s="19">
        <v>0</v>
      </c>
      <c r="G353" s="19">
        <v>0</v>
      </c>
      <c r="H353" s="19">
        <v>1</v>
      </c>
      <c r="I353" s="17">
        <v>1.206</v>
      </c>
      <c r="J353" s="17">
        <v>11.406</v>
      </c>
      <c r="K353" s="20">
        <v>4</v>
      </c>
      <c r="L353" s="20">
        <v>1</v>
      </c>
      <c r="M353" s="20">
        <v>0</v>
      </c>
      <c r="N353" s="20">
        <v>0</v>
      </c>
      <c r="O353" s="20">
        <v>0</v>
      </c>
      <c r="P353" s="20">
        <v>6.894</v>
      </c>
      <c r="Q353" s="20">
        <v>0</v>
      </c>
      <c r="R353" s="20">
        <v>1</v>
      </c>
      <c r="S353" s="21"/>
      <c r="T353" s="21"/>
      <c r="U353" s="21"/>
      <c r="V353" s="21"/>
      <c r="W353" s="21"/>
    </row>
    <row r="354" ht="16.5" spans="1:23">
      <c r="A354" s="19">
        <v>399620</v>
      </c>
      <c r="B354" s="19" t="s">
        <v>438</v>
      </c>
      <c r="C354" s="19">
        <v>4073.14</v>
      </c>
      <c r="D354" s="19">
        <v>5206.862</v>
      </c>
      <c r="E354" s="19">
        <v>0</v>
      </c>
      <c r="F354" s="19">
        <v>0</v>
      </c>
      <c r="G354" s="19">
        <v>0</v>
      </c>
      <c r="H354" s="19">
        <v>1</v>
      </c>
      <c r="I354" s="17">
        <v>11.681</v>
      </c>
      <c r="J354" s="17">
        <v>30.911</v>
      </c>
      <c r="K354" s="20">
        <v>0</v>
      </c>
      <c r="L354" s="20">
        <v>2</v>
      </c>
      <c r="M354" s="20">
        <v>1</v>
      </c>
      <c r="N354" s="20">
        <v>-1</v>
      </c>
      <c r="O354" s="20">
        <v>0</v>
      </c>
      <c r="P354" s="20">
        <v>0.001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399621</v>
      </c>
      <c r="B355" s="19" t="s">
        <v>439</v>
      </c>
      <c r="C355" s="19">
        <v>4813.916</v>
      </c>
      <c r="D355" s="19">
        <v>9076.604</v>
      </c>
      <c r="E355" s="19">
        <v>0</v>
      </c>
      <c r="F355" s="19">
        <v>0</v>
      </c>
      <c r="G355" s="19">
        <v>0</v>
      </c>
      <c r="H355" s="19">
        <v>1</v>
      </c>
      <c r="I355" s="17">
        <v>11.935</v>
      </c>
      <c r="J355" s="17">
        <v>53.293</v>
      </c>
      <c r="K355" s="20">
        <v>0</v>
      </c>
      <c r="L355" s="20">
        <v>2</v>
      </c>
      <c r="M355" s="20">
        <v>1</v>
      </c>
      <c r="N355" s="20">
        <v>-1</v>
      </c>
      <c r="O355" s="20">
        <v>0</v>
      </c>
      <c r="P355" s="20">
        <v>0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399623</v>
      </c>
      <c r="B356" s="19" t="s">
        <v>440</v>
      </c>
      <c r="C356" s="19">
        <v>6998.707</v>
      </c>
      <c r="D356" s="19">
        <v>8314.217</v>
      </c>
      <c r="E356" s="19">
        <v>0</v>
      </c>
      <c r="F356" s="19">
        <v>0</v>
      </c>
      <c r="G356" s="19">
        <v>0</v>
      </c>
      <c r="H356" s="19">
        <v>1</v>
      </c>
      <c r="I356" s="17">
        <v>8.537</v>
      </c>
      <c r="J356" s="17">
        <v>23.008</v>
      </c>
      <c r="K356" s="20">
        <v>4</v>
      </c>
      <c r="L356" s="20">
        <v>2</v>
      </c>
      <c r="M356" s="20">
        <v>-1</v>
      </c>
      <c r="N356" s="20">
        <v>1</v>
      </c>
      <c r="O356" s="20">
        <v>0</v>
      </c>
      <c r="P356" s="20">
        <v>5.025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399624</v>
      </c>
      <c r="B357" s="19" t="s">
        <v>441</v>
      </c>
      <c r="C357" s="19">
        <v>1953.443</v>
      </c>
      <c r="D357" s="19">
        <v>2382.919</v>
      </c>
      <c r="E357" s="19">
        <v>0</v>
      </c>
      <c r="F357" s="19">
        <v>0</v>
      </c>
      <c r="G357" s="19">
        <v>0</v>
      </c>
      <c r="H357" s="19">
        <v>1</v>
      </c>
      <c r="I357" s="17">
        <v>6.626</v>
      </c>
      <c r="J357" s="17">
        <v>23.455</v>
      </c>
      <c r="K357" s="20">
        <v>0</v>
      </c>
      <c r="L357" s="20">
        <v>2</v>
      </c>
      <c r="M357" s="20">
        <v>1</v>
      </c>
      <c r="N357" s="20">
        <v>-1</v>
      </c>
      <c r="O357" s="20">
        <v>0</v>
      </c>
      <c r="P357" s="20">
        <v>0.001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399625</v>
      </c>
      <c r="B358" s="19" t="s">
        <v>442</v>
      </c>
      <c r="C358" s="19">
        <v>1741.587</v>
      </c>
      <c r="D358" s="19">
        <v>2177.769</v>
      </c>
      <c r="E358" s="19">
        <v>0</v>
      </c>
      <c r="F358" s="19">
        <v>0</v>
      </c>
      <c r="G358" s="19">
        <v>0</v>
      </c>
      <c r="H358" s="19">
        <v>1</v>
      </c>
      <c r="I358" s="17">
        <v>11.005</v>
      </c>
      <c r="J358" s="17">
        <v>28.829</v>
      </c>
      <c r="K358" s="20">
        <v>0</v>
      </c>
      <c r="L358" s="20">
        <v>2</v>
      </c>
      <c r="M358" s="20">
        <v>1</v>
      </c>
      <c r="N358" s="20">
        <v>-1</v>
      </c>
      <c r="O358" s="20">
        <v>0</v>
      </c>
      <c r="P358" s="20">
        <v>0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399626</v>
      </c>
      <c r="B359" s="19" t="s">
        <v>443</v>
      </c>
      <c r="C359" s="19">
        <v>1347.346</v>
      </c>
      <c r="D359" s="19">
        <v>1735.468</v>
      </c>
      <c r="E359" s="19">
        <v>0</v>
      </c>
      <c r="F359" s="19">
        <v>0</v>
      </c>
      <c r="G359" s="19">
        <v>0</v>
      </c>
      <c r="H359" s="19">
        <v>1</v>
      </c>
      <c r="I359" s="17">
        <v>16.195</v>
      </c>
      <c r="J359" s="17">
        <v>34.937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6.077</v>
      </c>
      <c r="Q359" s="20">
        <v>0</v>
      </c>
      <c r="R359" s="20">
        <v>1</v>
      </c>
      <c r="S359" s="21"/>
      <c r="T359" s="21"/>
      <c r="U359" s="21"/>
      <c r="V359" s="21"/>
      <c r="W359" s="21"/>
    </row>
    <row r="360" ht="16.5" spans="1:23">
      <c r="A360" s="19">
        <v>399627</v>
      </c>
      <c r="B360" s="19" t="s">
        <v>444</v>
      </c>
      <c r="C360" s="19">
        <v>2073.529</v>
      </c>
      <c r="D360" s="19">
        <v>2384.638</v>
      </c>
      <c r="E360" s="19">
        <v>0</v>
      </c>
      <c r="F360" s="19">
        <v>0</v>
      </c>
      <c r="G360" s="19">
        <v>0</v>
      </c>
      <c r="H360" s="19">
        <v>1</v>
      </c>
      <c r="I360" s="17">
        <v>6.694</v>
      </c>
      <c r="J360" s="17">
        <v>18.867</v>
      </c>
      <c r="K360" s="20">
        <v>4</v>
      </c>
      <c r="L360" s="20">
        <v>2</v>
      </c>
      <c r="M360" s="20">
        <v>-1</v>
      </c>
      <c r="N360" s="20">
        <v>1</v>
      </c>
      <c r="O360" s="20">
        <v>0</v>
      </c>
      <c r="P360" s="20">
        <v>1.667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399628</v>
      </c>
      <c r="B361" s="19" t="s">
        <v>445</v>
      </c>
      <c r="C361" s="19">
        <v>1835.127</v>
      </c>
      <c r="D361" s="19">
        <v>2232.668</v>
      </c>
      <c r="E361" s="19">
        <v>0</v>
      </c>
      <c r="F361" s="19">
        <v>0</v>
      </c>
      <c r="G361" s="19">
        <v>0</v>
      </c>
      <c r="H361" s="19">
        <v>1</v>
      </c>
      <c r="I361" s="17">
        <v>6.248</v>
      </c>
      <c r="J361" s="17">
        <v>22.941</v>
      </c>
      <c r="K361" s="20">
        <v>4</v>
      </c>
      <c r="L361" s="20">
        <v>2</v>
      </c>
      <c r="M361" s="20">
        <v>0</v>
      </c>
      <c r="N361" s="20">
        <v>1</v>
      </c>
      <c r="O361" s="20">
        <v>0</v>
      </c>
      <c r="P361" s="20">
        <v>0.759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399629</v>
      </c>
      <c r="B362" s="19" t="s">
        <v>446</v>
      </c>
      <c r="C362" s="19">
        <v>2512.277</v>
      </c>
      <c r="D362" s="19">
        <v>2842.149</v>
      </c>
      <c r="E362" s="19">
        <v>0</v>
      </c>
      <c r="F362" s="19">
        <v>0</v>
      </c>
      <c r="G362" s="19">
        <v>0</v>
      </c>
      <c r="H362" s="19">
        <v>1</v>
      </c>
      <c r="I362" s="17">
        <v>0.648</v>
      </c>
      <c r="J362" s="17">
        <v>12.179</v>
      </c>
      <c r="K362" s="20">
        <v>4</v>
      </c>
      <c r="L362" s="20">
        <v>2</v>
      </c>
      <c r="M362" s="20">
        <v>-1</v>
      </c>
      <c r="N362" s="20">
        <v>1</v>
      </c>
      <c r="O362" s="20">
        <v>0</v>
      </c>
      <c r="P362" s="20">
        <v>2.079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399630</v>
      </c>
      <c r="B363" s="19" t="s">
        <v>447</v>
      </c>
      <c r="C363" s="19">
        <v>1222.107</v>
      </c>
      <c r="D363" s="19">
        <v>1539.485</v>
      </c>
      <c r="E363" s="19">
        <v>0</v>
      </c>
      <c r="F363" s="19">
        <v>0</v>
      </c>
      <c r="G363" s="19">
        <v>0</v>
      </c>
      <c r="H363" s="19">
        <v>1</v>
      </c>
      <c r="I363" s="17">
        <v>13.908</v>
      </c>
      <c r="J363" s="17">
        <v>31.656</v>
      </c>
      <c r="K363" s="20">
        <v>4</v>
      </c>
      <c r="L363" s="20">
        <v>2</v>
      </c>
      <c r="M363" s="20">
        <v>-1</v>
      </c>
      <c r="N363" s="20">
        <v>1</v>
      </c>
      <c r="O363" s="20">
        <v>0</v>
      </c>
      <c r="P363" s="20">
        <v>5.063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399631</v>
      </c>
      <c r="B364" s="19" t="s">
        <v>448</v>
      </c>
      <c r="C364" s="19">
        <v>1985.957</v>
      </c>
      <c r="D364" s="19">
        <v>2215.946</v>
      </c>
      <c r="E364" s="19">
        <v>0</v>
      </c>
      <c r="F364" s="19">
        <v>0</v>
      </c>
      <c r="G364" s="19">
        <v>0</v>
      </c>
      <c r="H364" s="19">
        <v>1</v>
      </c>
      <c r="I364" s="17">
        <v>1.346</v>
      </c>
      <c r="J364" s="17">
        <v>11.585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4.613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399632</v>
      </c>
      <c r="B365" s="19" t="s">
        <v>449</v>
      </c>
      <c r="C365" s="19">
        <v>4031.176</v>
      </c>
      <c r="D365" s="19">
        <v>4873.17</v>
      </c>
      <c r="E365" s="19">
        <v>0</v>
      </c>
      <c r="F365" s="19">
        <v>0</v>
      </c>
      <c r="G365" s="19">
        <v>0</v>
      </c>
      <c r="H365" s="19">
        <v>1</v>
      </c>
      <c r="I365" s="17">
        <v>8.92</v>
      </c>
      <c r="J365" s="17">
        <v>24.657</v>
      </c>
      <c r="K365" s="20">
        <v>4</v>
      </c>
      <c r="L365" s="20">
        <v>2</v>
      </c>
      <c r="M365" s="20">
        <v>0</v>
      </c>
      <c r="N365" s="20">
        <v>1</v>
      </c>
      <c r="O365" s="20">
        <v>0</v>
      </c>
      <c r="P365" s="20">
        <v>3.474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399633</v>
      </c>
      <c r="B366" s="19" t="s">
        <v>450</v>
      </c>
      <c r="C366" s="19">
        <v>4698.579</v>
      </c>
      <c r="D366" s="19">
        <v>5663.969</v>
      </c>
      <c r="E366" s="19">
        <v>0</v>
      </c>
      <c r="F366" s="19">
        <v>0</v>
      </c>
      <c r="G366" s="19">
        <v>0</v>
      </c>
      <c r="H366" s="19">
        <v>1</v>
      </c>
      <c r="I366" s="17">
        <v>8.778</v>
      </c>
      <c r="J366" s="17">
        <v>24.326</v>
      </c>
      <c r="K366" s="20">
        <v>4</v>
      </c>
      <c r="L366" s="20">
        <v>2</v>
      </c>
      <c r="M366" s="20">
        <v>-1</v>
      </c>
      <c r="N366" s="20">
        <v>1</v>
      </c>
      <c r="O366" s="20">
        <v>0</v>
      </c>
      <c r="P366" s="20">
        <v>4.938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399634</v>
      </c>
      <c r="B367" s="19" t="s">
        <v>451</v>
      </c>
      <c r="C367" s="19">
        <v>3215.067</v>
      </c>
      <c r="D367" s="19">
        <v>3895.96</v>
      </c>
      <c r="E367" s="19">
        <v>0</v>
      </c>
      <c r="F367" s="19">
        <v>0</v>
      </c>
      <c r="G367" s="19">
        <v>0</v>
      </c>
      <c r="H367" s="19">
        <v>1</v>
      </c>
      <c r="I367" s="17">
        <v>9.566</v>
      </c>
      <c r="J367" s="17">
        <v>25.371</v>
      </c>
      <c r="K367" s="20">
        <v>4</v>
      </c>
      <c r="L367" s="20">
        <v>2</v>
      </c>
      <c r="M367" s="20">
        <v>-1</v>
      </c>
      <c r="N367" s="20">
        <v>1</v>
      </c>
      <c r="O367" s="20">
        <v>0</v>
      </c>
      <c r="P367" s="20">
        <v>6.12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399635</v>
      </c>
      <c r="B368" s="19" t="s">
        <v>452</v>
      </c>
      <c r="C368" s="19">
        <v>1497.636</v>
      </c>
      <c r="D368" s="19">
        <v>1910.942</v>
      </c>
      <c r="E368" s="19">
        <v>0</v>
      </c>
      <c r="F368" s="19">
        <v>0</v>
      </c>
      <c r="G368" s="19">
        <v>0</v>
      </c>
      <c r="H368" s="19">
        <v>1</v>
      </c>
      <c r="I368" s="17">
        <v>11.928</v>
      </c>
      <c r="J368" s="17">
        <v>30.976</v>
      </c>
      <c r="K368" s="20">
        <v>4</v>
      </c>
      <c r="L368" s="20">
        <v>0</v>
      </c>
      <c r="M368" s="20">
        <v>-1</v>
      </c>
      <c r="N368" s="20">
        <v>1</v>
      </c>
      <c r="O368" s="20">
        <v>0</v>
      </c>
      <c r="P368" s="20">
        <v>5.325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399636</v>
      </c>
      <c r="B369" s="19" t="s">
        <v>453</v>
      </c>
      <c r="C369" s="19">
        <v>4695.575</v>
      </c>
      <c r="D369" s="19">
        <v>6377.395</v>
      </c>
      <c r="E369" s="19">
        <v>0</v>
      </c>
      <c r="F369" s="19">
        <v>0</v>
      </c>
      <c r="G369" s="19">
        <v>0</v>
      </c>
      <c r="H369" s="19">
        <v>1</v>
      </c>
      <c r="I369" s="17">
        <v>18.795</v>
      </c>
      <c r="J369" s="17">
        <v>40.21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6.218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399637</v>
      </c>
      <c r="B370" s="19" t="s">
        <v>454</v>
      </c>
      <c r="C370" s="19">
        <v>1578.151</v>
      </c>
      <c r="D370" s="19">
        <v>1830.219</v>
      </c>
      <c r="E370" s="19">
        <v>0</v>
      </c>
      <c r="F370" s="19">
        <v>0</v>
      </c>
      <c r="G370" s="19">
        <v>0</v>
      </c>
      <c r="H370" s="19">
        <v>1</v>
      </c>
      <c r="I370" s="17">
        <v>3.818</v>
      </c>
      <c r="J370" s="17">
        <v>17.065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1.261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399638</v>
      </c>
      <c r="B371" s="19" t="s">
        <v>455</v>
      </c>
      <c r="C371" s="19">
        <v>4963.649</v>
      </c>
      <c r="D371" s="19">
        <v>6253.372</v>
      </c>
      <c r="E371" s="19">
        <v>0</v>
      </c>
      <c r="F371" s="19">
        <v>0</v>
      </c>
      <c r="G371" s="19">
        <v>0</v>
      </c>
      <c r="H371" s="19">
        <v>1</v>
      </c>
      <c r="I371" s="17">
        <v>19.934</v>
      </c>
      <c r="J371" s="17">
        <v>36.447</v>
      </c>
      <c r="K371" s="20">
        <v>4</v>
      </c>
      <c r="L371" s="20">
        <v>2</v>
      </c>
      <c r="M371" s="20">
        <v>0</v>
      </c>
      <c r="N371" s="20">
        <v>1</v>
      </c>
      <c r="O371" s="20">
        <v>0</v>
      </c>
      <c r="P371" s="20">
        <v>9.035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399639</v>
      </c>
      <c r="B372" s="19" t="s">
        <v>456</v>
      </c>
      <c r="C372" s="19">
        <v>1534.275</v>
      </c>
      <c r="D372" s="19">
        <v>1863.565</v>
      </c>
      <c r="E372" s="19">
        <v>0</v>
      </c>
      <c r="F372" s="19">
        <v>0</v>
      </c>
      <c r="G372" s="19">
        <v>0</v>
      </c>
      <c r="H372" s="19">
        <v>1</v>
      </c>
      <c r="I372" s="17">
        <v>8.342</v>
      </c>
      <c r="J372" s="17">
        <v>24.538</v>
      </c>
      <c r="K372" s="20">
        <v>1</v>
      </c>
      <c r="L372" s="20">
        <v>2</v>
      </c>
      <c r="M372" s="20">
        <v>0</v>
      </c>
      <c r="N372" s="20">
        <v>0</v>
      </c>
      <c r="O372" s="20">
        <v>0</v>
      </c>
      <c r="P372" s="20">
        <v>1.049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399640</v>
      </c>
      <c r="B373" s="19" t="s">
        <v>457</v>
      </c>
      <c r="C373" s="19">
        <v>2063.798</v>
      </c>
      <c r="D373" s="19">
        <v>2656.108</v>
      </c>
      <c r="E373" s="19">
        <v>0</v>
      </c>
      <c r="F373" s="19">
        <v>0</v>
      </c>
      <c r="G373" s="19">
        <v>0</v>
      </c>
      <c r="H373" s="19">
        <v>1</v>
      </c>
      <c r="I373" s="17">
        <v>10.414</v>
      </c>
      <c r="J373" s="17">
        <v>30.392</v>
      </c>
      <c r="K373" s="20">
        <v>1</v>
      </c>
      <c r="L373" s="20">
        <v>2</v>
      </c>
      <c r="M373" s="20">
        <v>0</v>
      </c>
      <c r="N373" s="20">
        <v>0</v>
      </c>
      <c r="O373" s="20">
        <v>0</v>
      </c>
      <c r="P373" s="20">
        <v>5.784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399641</v>
      </c>
      <c r="B374" s="19" t="s">
        <v>458</v>
      </c>
      <c r="C374" s="19">
        <v>2002.307</v>
      </c>
      <c r="D374" s="19">
        <v>2499.96</v>
      </c>
      <c r="E374" s="19">
        <v>0</v>
      </c>
      <c r="F374" s="19">
        <v>0</v>
      </c>
      <c r="G374" s="19">
        <v>0</v>
      </c>
      <c r="H374" s="19">
        <v>1</v>
      </c>
      <c r="I374" s="17">
        <v>12.656</v>
      </c>
      <c r="J374" s="17">
        <v>30.043</v>
      </c>
      <c r="K374" s="20">
        <v>4</v>
      </c>
      <c r="L374" s="20">
        <v>2</v>
      </c>
      <c r="M374" s="20">
        <v>0</v>
      </c>
      <c r="N374" s="20">
        <v>1</v>
      </c>
      <c r="O374" s="20">
        <v>0</v>
      </c>
      <c r="P374" s="20">
        <v>5.868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399642</v>
      </c>
      <c r="B375" s="19" t="s">
        <v>459</v>
      </c>
      <c r="C375" s="19">
        <v>1683.173</v>
      </c>
      <c r="D375" s="19">
        <v>2073.608</v>
      </c>
      <c r="E375" s="19">
        <v>0</v>
      </c>
      <c r="F375" s="19">
        <v>0</v>
      </c>
      <c r="G375" s="19">
        <v>0</v>
      </c>
      <c r="H375" s="19">
        <v>1</v>
      </c>
      <c r="I375" s="17">
        <v>12.93</v>
      </c>
      <c r="J375" s="17">
        <v>29.324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399643</v>
      </c>
      <c r="B376" s="19" t="s">
        <v>460</v>
      </c>
      <c r="C376" s="19">
        <v>2476.172</v>
      </c>
      <c r="D376" s="19">
        <v>3350.371</v>
      </c>
      <c r="E376" s="19">
        <v>0</v>
      </c>
      <c r="F376" s="19">
        <v>0</v>
      </c>
      <c r="G376" s="19">
        <v>0</v>
      </c>
      <c r="H376" s="19">
        <v>1</v>
      </c>
      <c r="I376" s="17">
        <v>15.948</v>
      </c>
      <c r="J376" s="17">
        <v>37.88</v>
      </c>
      <c r="K376" s="20">
        <v>4</v>
      </c>
      <c r="L376" s="20">
        <v>2</v>
      </c>
      <c r="M376" s="20">
        <v>-1</v>
      </c>
      <c r="N376" s="20">
        <v>1</v>
      </c>
      <c r="O376" s="20">
        <v>0</v>
      </c>
      <c r="P376" s="20">
        <v>5.426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399646</v>
      </c>
      <c r="B377" s="19" t="s">
        <v>461</v>
      </c>
      <c r="C377" s="19">
        <v>7557.307</v>
      </c>
      <c r="D377" s="19">
        <v>8339.829</v>
      </c>
      <c r="E377" s="19">
        <v>0</v>
      </c>
      <c r="F377" s="19">
        <v>0</v>
      </c>
      <c r="G377" s="19">
        <v>0</v>
      </c>
      <c r="H377" s="19">
        <v>1</v>
      </c>
      <c r="I377" s="17">
        <v>0.255</v>
      </c>
      <c r="J377" s="17">
        <v>9.614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399648</v>
      </c>
      <c r="B378" s="19" t="s">
        <v>462</v>
      </c>
      <c r="C378" s="19">
        <v>10148.542</v>
      </c>
      <c r="D378" s="19">
        <v>11406.268</v>
      </c>
      <c r="E378" s="19">
        <v>0</v>
      </c>
      <c r="F378" s="19">
        <v>0</v>
      </c>
      <c r="G378" s="19">
        <v>0</v>
      </c>
      <c r="H378" s="19">
        <v>1</v>
      </c>
      <c r="I378" s="17">
        <v>3.679</v>
      </c>
      <c r="J378" s="17">
        <v>14.3</v>
      </c>
      <c r="K378" s="20">
        <v>4</v>
      </c>
      <c r="L378" s="20">
        <v>2</v>
      </c>
      <c r="M378" s="20">
        <v>-1</v>
      </c>
      <c r="N378" s="20">
        <v>1</v>
      </c>
      <c r="O378" s="20">
        <v>0</v>
      </c>
      <c r="P378" s="20">
        <v>2.241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399649</v>
      </c>
      <c r="B379" s="19" t="s">
        <v>463</v>
      </c>
      <c r="C379" s="19">
        <v>2679.667</v>
      </c>
      <c r="D379" s="19">
        <v>3092.991</v>
      </c>
      <c r="E379" s="19">
        <v>0</v>
      </c>
      <c r="F379" s="19">
        <v>0</v>
      </c>
      <c r="G379" s="19">
        <v>0</v>
      </c>
      <c r="H379" s="19">
        <v>1</v>
      </c>
      <c r="I379" s="17">
        <v>4.041</v>
      </c>
      <c r="J379" s="17">
        <v>16.864</v>
      </c>
      <c r="K379" s="20">
        <v>4</v>
      </c>
      <c r="L379" s="20">
        <v>1</v>
      </c>
      <c r="M379" s="20">
        <v>-1</v>
      </c>
      <c r="N379" s="20">
        <v>1</v>
      </c>
      <c r="O379" s="20">
        <v>0</v>
      </c>
      <c r="P379" s="20">
        <v>3.381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399650</v>
      </c>
      <c r="B380" s="19" t="s">
        <v>464</v>
      </c>
      <c r="C380" s="19">
        <v>1930.652</v>
      </c>
      <c r="D380" s="19">
        <v>2344.659</v>
      </c>
      <c r="E380" s="19">
        <v>0</v>
      </c>
      <c r="F380" s="19">
        <v>0</v>
      </c>
      <c r="G380" s="19">
        <v>0</v>
      </c>
      <c r="H380" s="19">
        <v>1</v>
      </c>
      <c r="I380" s="17">
        <v>13.448</v>
      </c>
      <c r="J380" s="17">
        <v>28.731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399651</v>
      </c>
      <c r="B381" s="19" t="s">
        <v>465</v>
      </c>
      <c r="C381" s="19">
        <v>1447.38</v>
      </c>
      <c r="D381" s="19">
        <v>1665.632</v>
      </c>
      <c r="E381" s="19">
        <v>0</v>
      </c>
      <c r="F381" s="19">
        <v>0</v>
      </c>
      <c r="G381" s="19">
        <v>0</v>
      </c>
      <c r="H381" s="19">
        <v>1</v>
      </c>
      <c r="I381" s="17">
        <v>8.753</v>
      </c>
      <c r="J381" s="17">
        <v>20.709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399652</v>
      </c>
      <c r="B382" s="19" t="s">
        <v>466</v>
      </c>
      <c r="C382" s="19">
        <v>3047.499</v>
      </c>
      <c r="D382" s="19">
        <v>3761.384</v>
      </c>
      <c r="E382" s="19">
        <v>0</v>
      </c>
      <c r="F382" s="19">
        <v>0</v>
      </c>
      <c r="G382" s="19">
        <v>0</v>
      </c>
      <c r="H382" s="19">
        <v>1</v>
      </c>
      <c r="I382" s="17">
        <v>3.41</v>
      </c>
      <c r="J382" s="17">
        <v>21.742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399653</v>
      </c>
      <c r="B383" s="19" t="s">
        <v>467</v>
      </c>
      <c r="C383" s="19">
        <v>2333.821</v>
      </c>
      <c r="D383" s="19">
        <v>2752.033</v>
      </c>
      <c r="E383" s="19">
        <v>0</v>
      </c>
      <c r="F383" s="19">
        <v>0</v>
      </c>
      <c r="G383" s="19">
        <v>0</v>
      </c>
      <c r="H383" s="19">
        <v>1</v>
      </c>
      <c r="I383" s="17">
        <v>10.818</v>
      </c>
      <c r="J383" s="17">
        <v>24.37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399654</v>
      </c>
      <c r="B384" s="19" t="s">
        <v>468</v>
      </c>
      <c r="C384" s="19">
        <v>2486.512</v>
      </c>
      <c r="D384" s="19">
        <v>2912.382</v>
      </c>
      <c r="E384" s="19">
        <v>0</v>
      </c>
      <c r="F384" s="19">
        <v>0</v>
      </c>
      <c r="G384" s="19">
        <v>0</v>
      </c>
      <c r="H384" s="19">
        <v>1</v>
      </c>
      <c r="I384" s="17">
        <v>4.893</v>
      </c>
      <c r="J384" s="17">
        <v>18.8</v>
      </c>
      <c r="K384" s="20">
        <v>4</v>
      </c>
      <c r="L384" s="20">
        <v>2</v>
      </c>
      <c r="M384" s="20">
        <v>-1</v>
      </c>
      <c r="N384" s="20">
        <v>1</v>
      </c>
      <c r="O384" s="20">
        <v>0</v>
      </c>
      <c r="P384" s="20">
        <v>3.063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399656</v>
      </c>
      <c r="B385" s="19" t="s">
        <v>469</v>
      </c>
      <c r="C385" s="19">
        <v>5147.908</v>
      </c>
      <c r="D385" s="19">
        <v>6111.201</v>
      </c>
      <c r="E385" s="19">
        <v>0</v>
      </c>
      <c r="F385" s="19">
        <v>0</v>
      </c>
      <c r="G385" s="19">
        <v>0</v>
      </c>
      <c r="H385" s="19">
        <v>1</v>
      </c>
      <c r="I385" s="17">
        <v>6.882</v>
      </c>
      <c r="J385" s="17">
        <v>21.56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399657</v>
      </c>
      <c r="B386" s="19" t="s">
        <v>470</v>
      </c>
      <c r="C386" s="19">
        <v>5527.488</v>
      </c>
      <c r="D386" s="19">
        <v>6595.005</v>
      </c>
      <c r="E386" s="19">
        <v>0</v>
      </c>
      <c r="F386" s="19">
        <v>0</v>
      </c>
      <c r="G386" s="19">
        <v>0</v>
      </c>
      <c r="H386" s="19">
        <v>1</v>
      </c>
      <c r="I386" s="17">
        <v>7.569</v>
      </c>
      <c r="J386" s="17">
        <v>22.53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399658</v>
      </c>
      <c r="B387" s="19" t="s">
        <v>471</v>
      </c>
      <c r="C387" s="19">
        <v>3697.969</v>
      </c>
      <c r="D387" s="19">
        <v>4423.998</v>
      </c>
      <c r="E387" s="19">
        <v>0</v>
      </c>
      <c r="F387" s="19">
        <v>0</v>
      </c>
      <c r="G387" s="19">
        <v>0</v>
      </c>
      <c r="H387" s="19">
        <v>1</v>
      </c>
      <c r="I387" s="17">
        <v>9.025</v>
      </c>
      <c r="J387" s="17">
        <v>23.955</v>
      </c>
      <c r="K387" s="20">
        <v>4</v>
      </c>
      <c r="L387" s="20">
        <v>2</v>
      </c>
      <c r="M387" s="20">
        <v>-1</v>
      </c>
      <c r="N387" s="20">
        <v>1</v>
      </c>
      <c r="O387" s="20">
        <v>0</v>
      </c>
      <c r="P387" s="20">
        <v>0.003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399659</v>
      </c>
      <c r="B388" s="19" t="s">
        <v>472</v>
      </c>
      <c r="C388" s="19">
        <v>3611.877</v>
      </c>
      <c r="D388" s="19">
        <v>4312.522</v>
      </c>
      <c r="E388" s="19">
        <v>0</v>
      </c>
      <c r="F388" s="19">
        <v>0</v>
      </c>
      <c r="G388" s="19">
        <v>0</v>
      </c>
      <c r="H388" s="19">
        <v>1</v>
      </c>
      <c r="I388" s="17">
        <v>7.316</v>
      </c>
      <c r="J388" s="17">
        <v>22.374</v>
      </c>
      <c r="K388" s="20">
        <v>4</v>
      </c>
      <c r="L388" s="20">
        <v>2</v>
      </c>
      <c r="M388" s="20">
        <v>0</v>
      </c>
      <c r="N388" s="20">
        <v>0</v>
      </c>
      <c r="O388" s="20">
        <v>0</v>
      </c>
      <c r="P388" s="20">
        <v>-2.865</v>
      </c>
      <c r="Q388" s="20">
        <v>0</v>
      </c>
      <c r="R388" s="20">
        <v>1</v>
      </c>
      <c r="S388" s="21"/>
      <c r="T388" s="21"/>
      <c r="U388" s="21"/>
      <c r="V388" s="21"/>
      <c r="W388" s="21"/>
    </row>
    <row r="389" ht="16.5" spans="1:23">
      <c r="A389" s="19">
        <v>399660</v>
      </c>
      <c r="B389" s="19" t="s">
        <v>473</v>
      </c>
      <c r="C389" s="19">
        <v>1902.319</v>
      </c>
      <c r="D389" s="19">
        <v>2413.354</v>
      </c>
      <c r="E389" s="19">
        <v>0</v>
      </c>
      <c r="F389" s="19">
        <v>0</v>
      </c>
      <c r="G389" s="19">
        <v>0</v>
      </c>
      <c r="H389" s="19">
        <v>1</v>
      </c>
      <c r="I389" s="17">
        <v>12.678</v>
      </c>
      <c r="J389" s="17">
        <v>31.169</v>
      </c>
      <c r="K389" s="20">
        <v>4</v>
      </c>
      <c r="L389" s="20">
        <v>1</v>
      </c>
      <c r="M389" s="20">
        <v>0</v>
      </c>
      <c r="N389" s="20">
        <v>0</v>
      </c>
      <c r="O389" s="20">
        <v>0</v>
      </c>
      <c r="P389" s="20">
        <v>0.671</v>
      </c>
      <c r="Q389" s="20">
        <v>0</v>
      </c>
      <c r="R389" s="20">
        <v>1</v>
      </c>
      <c r="S389" s="21"/>
      <c r="T389" s="21"/>
      <c r="U389" s="21"/>
      <c r="V389" s="21"/>
      <c r="W389" s="21"/>
    </row>
    <row r="390" ht="16.5" spans="1:23">
      <c r="A390" s="19">
        <v>399661</v>
      </c>
      <c r="B390" s="19" t="s">
        <v>474</v>
      </c>
      <c r="C390" s="19">
        <v>5223.356</v>
      </c>
      <c r="D390" s="19">
        <v>5802.385</v>
      </c>
      <c r="E390" s="19">
        <v>0</v>
      </c>
      <c r="F390" s="19">
        <v>0</v>
      </c>
      <c r="G390" s="19">
        <v>0</v>
      </c>
      <c r="H390" s="19">
        <v>1</v>
      </c>
      <c r="I390" s="17">
        <v>0.835</v>
      </c>
      <c r="J390" s="17">
        <v>10.731</v>
      </c>
      <c r="K390" s="20">
        <v>1</v>
      </c>
      <c r="L390" s="20">
        <v>1</v>
      </c>
      <c r="M390" s="20">
        <v>0</v>
      </c>
      <c r="N390" s="20">
        <v>0</v>
      </c>
      <c r="O390" s="20">
        <v>0</v>
      </c>
      <c r="P390" s="20">
        <v>0.785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399662</v>
      </c>
      <c r="B391" s="19" t="s">
        <v>475</v>
      </c>
      <c r="C391" s="19">
        <v>1568.328</v>
      </c>
      <c r="D391" s="19">
        <v>2081.002</v>
      </c>
      <c r="E391" s="19">
        <v>0</v>
      </c>
      <c r="F391" s="19">
        <v>0</v>
      </c>
      <c r="G391" s="19">
        <v>0</v>
      </c>
      <c r="H391" s="19">
        <v>1</v>
      </c>
      <c r="I391" s="17">
        <v>14.942</v>
      </c>
      <c r="J391" s="17">
        <v>35.897</v>
      </c>
      <c r="K391" s="20">
        <v>4</v>
      </c>
      <c r="L391" s="20">
        <v>2</v>
      </c>
      <c r="M391" s="20">
        <v>-1</v>
      </c>
      <c r="N391" s="20">
        <v>1</v>
      </c>
      <c r="O391" s="20">
        <v>0</v>
      </c>
      <c r="P391" s="20">
        <v>10.509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399663</v>
      </c>
      <c r="B392" s="19" t="s">
        <v>476</v>
      </c>
      <c r="C392" s="19">
        <v>1732.279</v>
      </c>
      <c r="D392" s="19">
        <v>1925.077</v>
      </c>
      <c r="E392" s="19">
        <v>0</v>
      </c>
      <c r="F392" s="19">
        <v>0</v>
      </c>
      <c r="G392" s="19">
        <v>0</v>
      </c>
      <c r="H392" s="19">
        <v>1</v>
      </c>
      <c r="I392" s="17">
        <v>0.902</v>
      </c>
      <c r="J392" s="17">
        <v>10.826</v>
      </c>
      <c r="K392" s="20">
        <v>4</v>
      </c>
      <c r="L392" s="20">
        <v>2</v>
      </c>
      <c r="M392" s="20">
        <v>-1</v>
      </c>
      <c r="N392" s="20">
        <v>1</v>
      </c>
      <c r="O392" s="20">
        <v>0</v>
      </c>
      <c r="P392" s="20">
        <v>8.532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399664</v>
      </c>
      <c r="B393" s="19" t="s">
        <v>477</v>
      </c>
      <c r="C393" s="19">
        <v>1064.957</v>
      </c>
      <c r="D393" s="19">
        <v>1361.166</v>
      </c>
      <c r="E393" s="19">
        <v>0</v>
      </c>
      <c r="F393" s="19">
        <v>0</v>
      </c>
      <c r="G393" s="19">
        <v>0</v>
      </c>
      <c r="H393" s="19">
        <v>1</v>
      </c>
      <c r="I393" s="17">
        <v>10.252</v>
      </c>
      <c r="J393" s="17">
        <v>29.782</v>
      </c>
      <c r="K393" s="20">
        <v>4</v>
      </c>
      <c r="L393" s="20">
        <v>2</v>
      </c>
      <c r="M393" s="20">
        <v>0</v>
      </c>
      <c r="N393" s="20">
        <v>0</v>
      </c>
      <c r="O393" s="20">
        <v>0</v>
      </c>
      <c r="P393" s="20">
        <v>5.055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399665</v>
      </c>
      <c r="B394" s="19" t="s">
        <v>478</v>
      </c>
      <c r="C394" s="19">
        <v>1934.2</v>
      </c>
      <c r="D394" s="19">
        <v>2218.513</v>
      </c>
      <c r="E394" s="19">
        <v>0</v>
      </c>
      <c r="F394" s="19">
        <v>0</v>
      </c>
      <c r="G394" s="19">
        <v>0</v>
      </c>
      <c r="H394" s="19">
        <v>1</v>
      </c>
      <c r="I394" s="17">
        <v>3.952</v>
      </c>
      <c r="J394" s="17">
        <v>16.261</v>
      </c>
      <c r="K394" s="20">
        <v>4</v>
      </c>
      <c r="L394" s="20">
        <v>2</v>
      </c>
      <c r="M394" s="20">
        <v>0</v>
      </c>
      <c r="N394" s="20">
        <v>0</v>
      </c>
      <c r="O394" s="20">
        <v>0</v>
      </c>
      <c r="P394" s="20">
        <v>-2.111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399666</v>
      </c>
      <c r="B395" s="19" t="s">
        <v>479</v>
      </c>
      <c r="C395" s="19">
        <v>1420.966</v>
      </c>
      <c r="D395" s="19">
        <v>1832.263</v>
      </c>
      <c r="E395" s="19">
        <v>0</v>
      </c>
      <c r="F395" s="19">
        <v>0</v>
      </c>
      <c r="G395" s="19">
        <v>0</v>
      </c>
      <c r="H395" s="19">
        <v>1</v>
      </c>
      <c r="I395" s="17">
        <v>10.154</v>
      </c>
      <c r="J395" s="17">
        <v>30.322</v>
      </c>
      <c r="K395" s="20">
        <v>4</v>
      </c>
      <c r="L395" s="20">
        <v>1</v>
      </c>
      <c r="M395" s="20">
        <v>-1</v>
      </c>
      <c r="N395" s="20">
        <v>1</v>
      </c>
      <c r="O395" s="20">
        <v>0</v>
      </c>
      <c r="P395" s="20">
        <v>10.947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399667</v>
      </c>
      <c r="B396" s="19" t="s">
        <v>480</v>
      </c>
      <c r="C396" s="19">
        <v>3131.792</v>
      </c>
      <c r="D396" s="19">
        <v>4539.993</v>
      </c>
      <c r="E396" s="19">
        <v>0</v>
      </c>
      <c r="F396" s="19">
        <v>0</v>
      </c>
      <c r="G396" s="19">
        <v>0</v>
      </c>
      <c r="H396" s="19">
        <v>1</v>
      </c>
      <c r="I396" s="17">
        <v>15.96</v>
      </c>
      <c r="J396" s="17">
        <v>42.027</v>
      </c>
      <c r="K396" s="20">
        <v>0</v>
      </c>
      <c r="L396" s="20">
        <v>2</v>
      </c>
      <c r="M396" s="20">
        <v>0</v>
      </c>
      <c r="N396" s="20">
        <v>0</v>
      </c>
      <c r="O396" s="20">
        <v>0</v>
      </c>
      <c r="P396" s="20">
        <v>1.505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399668</v>
      </c>
      <c r="B397" s="19" t="s">
        <v>481</v>
      </c>
      <c r="C397" s="19">
        <v>3796.009</v>
      </c>
      <c r="D397" s="19">
        <v>4768.874</v>
      </c>
      <c r="E397" s="19">
        <v>0</v>
      </c>
      <c r="F397" s="19">
        <v>0</v>
      </c>
      <c r="G397" s="19">
        <v>0</v>
      </c>
      <c r="H397" s="19">
        <v>1</v>
      </c>
      <c r="I397" s="17">
        <v>15.029</v>
      </c>
      <c r="J397" s="17">
        <v>32.363</v>
      </c>
      <c r="K397" s="20">
        <v>4</v>
      </c>
      <c r="L397" s="20">
        <v>0</v>
      </c>
      <c r="M397" s="20">
        <v>0</v>
      </c>
      <c r="N397" s="20">
        <v>0</v>
      </c>
      <c r="O397" s="20">
        <v>0</v>
      </c>
      <c r="P397" s="20">
        <v>-3.819</v>
      </c>
      <c r="Q397" s="20">
        <v>0</v>
      </c>
      <c r="R397" s="20">
        <v>1</v>
      </c>
      <c r="S397" s="21"/>
      <c r="T397" s="21"/>
      <c r="U397" s="21"/>
      <c r="V397" s="21"/>
      <c r="W397" s="21"/>
    </row>
    <row r="398" ht="16.5" spans="1:23">
      <c r="A398" s="19">
        <v>399670</v>
      </c>
      <c r="B398" s="19" t="s">
        <v>482</v>
      </c>
      <c r="C398" s="19">
        <v>3054.528</v>
      </c>
      <c r="D398" s="19">
        <v>3815.101</v>
      </c>
      <c r="E398" s="19">
        <v>0</v>
      </c>
      <c r="F398" s="19">
        <v>0</v>
      </c>
      <c r="G398" s="19">
        <v>0</v>
      </c>
      <c r="H398" s="19">
        <v>1</v>
      </c>
      <c r="I398" s="17">
        <v>14.096</v>
      </c>
      <c r="J398" s="17">
        <v>31.222</v>
      </c>
      <c r="K398" s="20">
        <v>4</v>
      </c>
      <c r="L398" s="20">
        <v>0</v>
      </c>
      <c r="M398" s="20">
        <v>0</v>
      </c>
      <c r="N398" s="20">
        <v>0</v>
      </c>
      <c r="O398" s="20">
        <v>0</v>
      </c>
      <c r="P398" s="20">
        <v>-3.311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399671</v>
      </c>
      <c r="B399" s="19" t="s">
        <v>483</v>
      </c>
      <c r="C399" s="19">
        <v>6866.628</v>
      </c>
      <c r="D399" s="19">
        <v>9029.253</v>
      </c>
      <c r="E399" s="19">
        <v>0</v>
      </c>
      <c r="F399" s="19">
        <v>0</v>
      </c>
      <c r="G399" s="19">
        <v>0</v>
      </c>
      <c r="H399" s="19">
        <v>1</v>
      </c>
      <c r="I399" s="17">
        <v>6.508</v>
      </c>
      <c r="J399" s="17">
        <v>28.9</v>
      </c>
      <c r="K399" s="20">
        <v>4</v>
      </c>
      <c r="L399" s="20">
        <v>1</v>
      </c>
      <c r="M399" s="20">
        <v>-1</v>
      </c>
      <c r="N399" s="20">
        <v>1</v>
      </c>
      <c r="O399" s="20">
        <v>0</v>
      </c>
      <c r="P399" s="20">
        <v>2.288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399672</v>
      </c>
      <c r="B400" s="19" t="s">
        <v>484</v>
      </c>
      <c r="C400" s="19">
        <v>3737.393</v>
      </c>
      <c r="D400" s="19">
        <v>4112.304</v>
      </c>
      <c r="E400" s="19">
        <v>0</v>
      </c>
      <c r="F400" s="19">
        <v>0</v>
      </c>
      <c r="G400" s="19">
        <v>0</v>
      </c>
      <c r="H400" s="19">
        <v>1</v>
      </c>
      <c r="I400" s="17">
        <v>0.844</v>
      </c>
      <c r="J400" s="17">
        <v>9.884</v>
      </c>
      <c r="K400" s="20">
        <v>4</v>
      </c>
      <c r="L400" s="20">
        <v>0</v>
      </c>
      <c r="M400" s="20">
        <v>0</v>
      </c>
      <c r="N400" s="20">
        <v>0</v>
      </c>
      <c r="O400" s="20">
        <v>0</v>
      </c>
      <c r="P400" s="20">
        <v>-32.798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399673</v>
      </c>
      <c r="B401" s="19" t="s">
        <v>485</v>
      </c>
      <c r="C401" s="19">
        <v>2008.741</v>
      </c>
      <c r="D401" s="19">
        <v>2813.278</v>
      </c>
      <c r="E401" s="19">
        <v>0</v>
      </c>
      <c r="F401" s="19">
        <v>0</v>
      </c>
      <c r="G401" s="19">
        <v>0</v>
      </c>
      <c r="H401" s="19">
        <v>1</v>
      </c>
      <c r="I401" s="17">
        <v>17.706</v>
      </c>
      <c r="J401" s="17">
        <v>41.24</v>
      </c>
      <c r="K401" s="20">
        <v>4</v>
      </c>
      <c r="L401" s="20">
        <v>0</v>
      </c>
      <c r="M401" s="20">
        <v>-1</v>
      </c>
      <c r="N401" s="20">
        <v>1</v>
      </c>
      <c r="O401" s="20">
        <v>0</v>
      </c>
      <c r="P401" s="20">
        <v>-1.125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399675</v>
      </c>
      <c r="B402" s="19" t="s">
        <v>486</v>
      </c>
      <c r="C402" s="19">
        <v>2975.277</v>
      </c>
      <c r="D402" s="19">
        <v>3692.994</v>
      </c>
      <c r="E402" s="19">
        <v>0</v>
      </c>
      <c r="F402" s="19">
        <v>0</v>
      </c>
      <c r="G402" s="19">
        <v>0</v>
      </c>
      <c r="H402" s="19">
        <v>1</v>
      </c>
      <c r="I402" s="17">
        <v>1.402</v>
      </c>
      <c r="J402" s="17">
        <v>20.564</v>
      </c>
      <c r="K402" s="20">
        <v>3</v>
      </c>
      <c r="L402" s="20">
        <v>1</v>
      </c>
      <c r="M402" s="20">
        <v>0</v>
      </c>
      <c r="N402" s="20">
        <v>0</v>
      </c>
      <c r="O402" s="20">
        <v>0</v>
      </c>
      <c r="P402" s="20">
        <v>21.053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399678</v>
      </c>
      <c r="B403" s="19" t="s">
        <v>487</v>
      </c>
      <c r="C403" s="19">
        <v>473.226</v>
      </c>
      <c r="D403" s="19">
        <v>588.307</v>
      </c>
      <c r="E403" s="19">
        <v>0</v>
      </c>
      <c r="F403" s="19">
        <v>0</v>
      </c>
      <c r="G403" s="19">
        <v>0</v>
      </c>
      <c r="H403" s="19">
        <v>1</v>
      </c>
      <c r="I403" s="17">
        <v>2.76</v>
      </c>
      <c r="J403" s="17">
        <v>21.782</v>
      </c>
      <c r="K403" s="20">
        <v>4</v>
      </c>
      <c r="L403" s="20">
        <v>2</v>
      </c>
      <c r="M403" s="20">
        <v>0</v>
      </c>
      <c r="N403" s="20">
        <v>1</v>
      </c>
      <c r="O403" s="20">
        <v>0</v>
      </c>
      <c r="P403" s="20">
        <v>14.96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399679</v>
      </c>
      <c r="B404" s="19" t="s">
        <v>488</v>
      </c>
      <c r="C404" s="19">
        <v>4515.043</v>
      </c>
      <c r="D404" s="19">
        <v>5620.645</v>
      </c>
      <c r="E404" s="19">
        <v>0</v>
      </c>
      <c r="F404" s="19">
        <v>0</v>
      </c>
      <c r="G404" s="19">
        <v>0</v>
      </c>
      <c r="H404" s="19">
        <v>1</v>
      </c>
      <c r="I404" s="17">
        <v>10.246</v>
      </c>
      <c r="J404" s="17">
        <v>27.901</v>
      </c>
      <c r="K404" s="20">
        <v>4</v>
      </c>
      <c r="L404" s="20">
        <v>0</v>
      </c>
      <c r="M404" s="20">
        <v>-1</v>
      </c>
      <c r="N404" s="20">
        <v>1</v>
      </c>
      <c r="O404" s="20">
        <v>0</v>
      </c>
      <c r="P404" s="20">
        <v>7.591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399680</v>
      </c>
      <c r="B405" s="19" t="s">
        <v>489</v>
      </c>
      <c r="C405" s="19">
        <v>572.684</v>
      </c>
      <c r="D405" s="19">
        <v>683.766</v>
      </c>
      <c r="E405" s="19">
        <v>0</v>
      </c>
      <c r="F405" s="19">
        <v>0</v>
      </c>
      <c r="G405" s="19">
        <v>0</v>
      </c>
      <c r="H405" s="19">
        <v>1</v>
      </c>
      <c r="I405" s="17">
        <v>3.087</v>
      </c>
      <c r="J405" s="17">
        <v>18.831</v>
      </c>
      <c r="K405" s="20">
        <v>3</v>
      </c>
      <c r="L405" s="20">
        <v>0</v>
      </c>
      <c r="M405" s="20">
        <v>-1</v>
      </c>
      <c r="N405" s="20">
        <v>0</v>
      </c>
      <c r="O405" s="20">
        <v>0</v>
      </c>
      <c r="P405" s="20">
        <v>29.564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399681</v>
      </c>
      <c r="B406" s="19" t="s">
        <v>490</v>
      </c>
      <c r="C406" s="19">
        <v>843.308</v>
      </c>
      <c r="D406" s="19">
        <v>1033.248</v>
      </c>
      <c r="E406" s="19">
        <v>0</v>
      </c>
      <c r="F406" s="19">
        <v>0</v>
      </c>
      <c r="G406" s="19">
        <v>0</v>
      </c>
      <c r="H406" s="19">
        <v>1</v>
      </c>
      <c r="I406" s="17">
        <v>7.867</v>
      </c>
      <c r="J406" s="17">
        <v>24.804</v>
      </c>
      <c r="K406" s="20">
        <v>4</v>
      </c>
      <c r="L406" s="20">
        <v>0</v>
      </c>
      <c r="M406" s="20">
        <v>0</v>
      </c>
      <c r="N406" s="20">
        <v>0</v>
      </c>
      <c r="O406" s="20">
        <v>0</v>
      </c>
      <c r="P406" s="20">
        <v>0.784</v>
      </c>
      <c r="Q406" s="20">
        <v>0</v>
      </c>
      <c r="R406" s="20">
        <v>1</v>
      </c>
      <c r="S406" s="21"/>
      <c r="T406" s="21"/>
      <c r="U406" s="21"/>
      <c r="V406" s="21"/>
      <c r="W406" s="21"/>
    </row>
    <row r="407" ht="16.5" spans="1:23">
      <c r="A407" s="19">
        <v>399682</v>
      </c>
      <c r="B407" s="19" t="s">
        <v>491</v>
      </c>
      <c r="C407" s="19">
        <v>1314.069</v>
      </c>
      <c r="D407" s="19">
        <v>1616.373</v>
      </c>
      <c r="E407" s="19">
        <v>0</v>
      </c>
      <c r="F407" s="19">
        <v>0</v>
      </c>
      <c r="G407" s="19">
        <v>0</v>
      </c>
      <c r="H407" s="19">
        <v>1</v>
      </c>
      <c r="I407" s="17">
        <v>16.251</v>
      </c>
      <c r="J407" s="17">
        <v>31.914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5.326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399683</v>
      </c>
      <c r="B408" s="19" t="s">
        <v>492</v>
      </c>
      <c r="C408" s="19">
        <v>1777.122</v>
      </c>
      <c r="D408" s="19">
        <v>1970.911</v>
      </c>
      <c r="E408" s="19">
        <v>0</v>
      </c>
      <c r="F408" s="19">
        <v>0</v>
      </c>
      <c r="G408" s="19">
        <v>0</v>
      </c>
      <c r="H408" s="19">
        <v>1</v>
      </c>
      <c r="I408" s="17">
        <v>0.045</v>
      </c>
      <c r="J408" s="17">
        <v>9.873</v>
      </c>
      <c r="K408" s="20">
        <v>3</v>
      </c>
      <c r="L408" s="20">
        <v>2</v>
      </c>
      <c r="M408" s="20">
        <v>0</v>
      </c>
      <c r="N408" s="20">
        <v>0</v>
      </c>
      <c r="O408" s="20">
        <v>0</v>
      </c>
      <c r="P408" s="20">
        <v>6.997</v>
      </c>
      <c r="Q408" s="20">
        <v>0</v>
      </c>
      <c r="R408" s="20">
        <v>1</v>
      </c>
      <c r="S408" s="21"/>
      <c r="T408" s="21"/>
      <c r="U408" s="21"/>
      <c r="V408" s="21"/>
      <c r="W408" s="21"/>
    </row>
    <row r="409" ht="16.5" spans="1:23">
      <c r="A409" s="19">
        <v>399687</v>
      </c>
      <c r="B409" s="19" t="s">
        <v>493</v>
      </c>
      <c r="C409" s="19">
        <v>2726.153</v>
      </c>
      <c r="D409" s="19">
        <v>3502.12</v>
      </c>
      <c r="E409" s="19">
        <v>0</v>
      </c>
      <c r="F409" s="19">
        <v>0</v>
      </c>
      <c r="G409" s="19">
        <v>0</v>
      </c>
      <c r="H409" s="19">
        <v>1</v>
      </c>
      <c r="I409" s="17">
        <v>12.562</v>
      </c>
      <c r="J409" s="17">
        <v>31.936</v>
      </c>
      <c r="K409" s="20">
        <v>4</v>
      </c>
      <c r="L409" s="20">
        <v>2</v>
      </c>
      <c r="M409" s="20">
        <v>-1</v>
      </c>
      <c r="N409" s="20">
        <v>1</v>
      </c>
      <c r="O409" s="20">
        <v>0</v>
      </c>
      <c r="P409" s="20">
        <v>3.495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399688</v>
      </c>
      <c r="B410" s="19" t="s">
        <v>494</v>
      </c>
      <c r="C410" s="19">
        <v>2316.111</v>
      </c>
      <c r="D410" s="19">
        <v>4649.882</v>
      </c>
      <c r="E410" s="19">
        <v>0</v>
      </c>
      <c r="F410" s="19">
        <v>0</v>
      </c>
      <c r="G410" s="19">
        <v>0</v>
      </c>
      <c r="H410" s="19">
        <v>1</v>
      </c>
      <c r="I410" s="17">
        <v>14.152</v>
      </c>
      <c r="J410" s="17">
        <v>57.239</v>
      </c>
      <c r="K410" s="20">
        <v>1</v>
      </c>
      <c r="L410" s="20">
        <v>2</v>
      </c>
      <c r="M410" s="20">
        <v>0</v>
      </c>
      <c r="N410" s="20">
        <v>0</v>
      </c>
      <c r="O410" s="20">
        <v>0</v>
      </c>
      <c r="P410" s="20">
        <v>6.408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399692</v>
      </c>
      <c r="B411" s="19" t="s">
        <v>495</v>
      </c>
      <c r="C411" s="19">
        <v>3252.134</v>
      </c>
      <c r="D411" s="19">
        <v>3902.29</v>
      </c>
      <c r="E411" s="19">
        <v>0</v>
      </c>
      <c r="F411" s="19">
        <v>0</v>
      </c>
      <c r="G411" s="19">
        <v>0</v>
      </c>
      <c r="H411" s="19">
        <v>1</v>
      </c>
      <c r="I411" s="17">
        <v>2.104</v>
      </c>
      <c r="J411" s="17">
        <v>18.415</v>
      </c>
      <c r="K411" s="20">
        <v>4</v>
      </c>
      <c r="L411" s="20">
        <v>0</v>
      </c>
      <c r="M411" s="20">
        <v>-1</v>
      </c>
      <c r="N411" s="20">
        <v>1</v>
      </c>
      <c r="O411" s="20">
        <v>0</v>
      </c>
      <c r="P411" s="20">
        <v>11.922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399694</v>
      </c>
      <c r="B412" s="19" t="s">
        <v>496</v>
      </c>
      <c r="C412" s="19">
        <v>3045.431</v>
      </c>
      <c r="D412" s="19">
        <v>3867.682</v>
      </c>
      <c r="E412" s="19">
        <v>0</v>
      </c>
      <c r="F412" s="19">
        <v>0</v>
      </c>
      <c r="G412" s="19">
        <v>0</v>
      </c>
      <c r="H412" s="19">
        <v>1</v>
      </c>
      <c r="I412" s="17">
        <v>8.983</v>
      </c>
      <c r="J412" s="17">
        <v>28.333</v>
      </c>
      <c r="K412" s="20">
        <v>4</v>
      </c>
      <c r="L412" s="20">
        <v>1</v>
      </c>
      <c r="M412" s="20">
        <v>-1</v>
      </c>
      <c r="N412" s="20">
        <v>1</v>
      </c>
      <c r="O412" s="20">
        <v>0</v>
      </c>
      <c r="P412" s="20">
        <v>10.217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399695</v>
      </c>
      <c r="B413" s="19" t="s">
        <v>497</v>
      </c>
      <c r="C413" s="19">
        <v>2044.998</v>
      </c>
      <c r="D413" s="19">
        <v>2500.587</v>
      </c>
      <c r="E413" s="19">
        <v>0</v>
      </c>
      <c r="F413" s="19">
        <v>0</v>
      </c>
      <c r="G413" s="19">
        <v>0</v>
      </c>
      <c r="H413" s="19">
        <v>1</v>
      </c>
      <c r="I413" s="17">
        <v>14.722</v>
      </c>
      <c r="J413" s="17">
        <v>30.259</v>
      </c>
      <c r="K413" s="20">
        <v>4</v>
      </c>
      <c r="L413" s="20">
        <v>0</v>
      </c>
      <c r="M413" s="20">
        <v>-1</v>
      </c>
      <c r="N413" s="20">
        <v>1</v>
      </c>
      <c r="O413" s="20">
        <v>0</v>
      </c>
      <c r="P413" s="20">
        <v>4.059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399696</v>
      </c>
      <c r="B414" s="19" t="s">
        <v>498</v>
      </c>
      <c r="C414" s="19">
        <v>2627.649</v>
      </c>
      <c r="D414" s="19">
        <v>3507.432</v>
      </c>
      <c r="E414" s="19">
        <v>0</v>
      </c>
      <c r="F414" s="19">
        <v>0</v>
      </c>
      <c r="G414" s="19">
        <v>0</v>
      </c>
      <c r="H414" s="19">
        <v>1</v>
      </c>
      <c r="I414" s="17">
        <v>12.324</v>
      </c>
      <c r="J414" s="17">
        <v>34.316</v>
      </c>
      <c r="K414" s="20">
        <v>4</v>
      </c>
      <c r="L414" s="20">
        <v>1</v>
      </c>
      <c r="M414" s="20">
        <v>-1</v>
      </c>
      <c r="N414" s="20">
        <v>1</v>
      </c>
      <c r="O414" s="20">
        <v>0</v>
      </c>
      <c r="P414" s="20">
        <v>6.885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399697</v>
      </c>
      <c r="B415" s="19" t="s">
        <v>499</v>
      </c>
      <c r="C415" s="19">
        <v>2982.287</v>
      </c>
      <c r="D415" s="19">
        <v>3659.445</v>
      </c>
      <c r="E415" s="19">
        <v>0</v>
      </c>
      <c r="F415" s="19">
        <v>0</v>
      </c>
      <c r="G415" s="19">
        <v>0</v>
      </c>
      <c r="H415" s="19">
        <v>1</v>
      </c>
      <c r="I415" s="17">
        <v>3.264</v>
      </c>
      <c r="J415" s="17">
        <v>21.164</v>
      </c>
      <c r="K415" s="20">
        <v>4</v>
      </c>
      <c r="L415" s="20">
        <v>2</v>
      </c>
      <c r="M415" s="20">
        <v>-1</v>
      </c>
      <c r="N415" s="20">
        <v>1</v>
      </c>
      <c r="O415" s="20">
        <v>0</v>
      </c>
      <c r="P415" s="20">
        <v>3.241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399701</v>
      </c>
      <c r="B416" s="19" t="s">
        <v>500</v>
      </c>
      <c r="C416" s="19">
        <v>7151.368</v>
      </c>
      <c r="D416" s="19">
        <v>7975.423</v>
      </c>
      <c r="E416" s="19">
        <v>0</v>
      </c>
      <c r="F416" s="19">
        <v>0</v>
      </c>
      <c r="G416" s="19">
        <v>0</v>
      </c>
      <c r="H416" s="19">
        <v>1</v>
      </c>
      <c r="I416" s="17">
        <v>3.007</v>
      </c>
      <c r="J416" s="17">
        <v>13.029</v>
      </c>
      <c r="K416" s="20">
        <v>4</v>
      </c>
      <c r="L416" s="20">
        <v>2</v>
      </c>
      <c r="M416" s="20">
        <v>-1</v>
      </c>
      <c r="N416" s="20">
        <v>1</v>
      </c>
      <c r="O416" s="20">
        <v>0</v>
      </c>
      <c r="P416" s="20">
        <v>10.108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399702</v>
      </c>
      <c r="B417" s="19" t="s">
        <v>501</v>
      </c>
      <c r="C417" s="19">
        <v>6483.964</v>
      </c>
      <c r="D417" s="19">
        <v>7317.94</v>
      </c>
      <c r="E417" s="19">
        <v>0</v>
      </c>
      <c r="F417" s="19">
        <v>0</v>
      </c>
      <c r="G417" s="19">
        <v>0</v>
      </c>
      <c r="H417" s="19">
        <v>1</v>
      </c>
      <c r="I417" s="17">
        <v>4.652</v>
      </c>
      <c r="J417" s="17">
        <v>15.518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2.077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399703</v>
      </c>
      <c r="B418" s="19" t="s">
        <v>502</v>
      </c>
      <c r="C418" s="19">
        <v>6306.943</v>
      </c>
      <c r="D418" s="19">
        <v>7169.377</v>
      </c>
      <c r="E418" s="19">
        <v>0</v>
      </c>
      <c r="F418" s="19">
        <v>0</v>
      </c>
      <c r="G418" s="19">
        <v>0</v>
      </c>
      <c r="H418" s="19">
        <v>1</v>
      </c>
      <c r="I418" s="17">
        <v>5.392</v>
      </c>
      <c r="J418" s="17">
        <v>16.773</v>
      </c>
      <c r="K418" s="20">
        <v>4</v>
      </c>
      <c r="L418" s="20">
        <v>1</v>
      </c>
      <c r="M418" s="20">
        <v>0</v>
      </c>
      <c r="N418" s="20">
        <v>0</v>
      </c>
      <c r="O418" s="20">
        <v>0</v>
      </c>
      <c r="P418" s="20">
        <v>-2.003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399704</v>
      </c>
      <c r="B419" s="19" t="s">
        <v>503</v>
      </c>
      <c r="C419" s="19">
        <v>3969.996</v>
      </c>
      <c r="D419" s="19">
        <v>5166.239</v>
      </c>
      <c r="E419" s="19">
        <v>0</v>
      </c>
      <c r="F419" s="19">
        <v>0</v>
      </c>
      <c r="G419" s="19">
        <v>0</v>
      </c>
      <c r="H419" s="19">
        <v>1</v>
      </c>
      <c r="I419" s="17">
        <v>10.819</v>
      </c>
      <c r="J419" s="17">
        <v>31.468</v>
      </c>
      <c r="K419" s="20">
        <v>4</v>
      </c>
      <c r="L419" s="20">
        <v>2</v>
      </c>
      <c r="M419" s="20">
        <v>0</v>
      </c>
      <c r="N419" s="20">
        <v>1</v>
      </c>
      <c r="O419" s="20">
        <v>0</v>
      </c>
      <c r="P419" s="20">
        <v>13.57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399705</v>
      </c>
      <c r="B420" s="19" t="s">
        <v>504</v>
      </c>
      <c r="C420" s="19">
        <v>2703.223</v>
      </c>
      <c r="D420" s="19">
        <v>3578.387</v>
      </c>
      <c r="E420" s="19">
        <v>0</v>
      </c>
      <c r="F420" s="19">
        <v>0</v>
      </c>
      <c r="G420" s="19">
        <v>0</v>
      </c>
      <c r="H420" s="19">
        <v>1</v>
      </c>
      <c r="I420" s="17">
        <v>16.694</v>
      </c>
      <c r="J420" s="17">
        <v>37.068</v>
      </c>
      <c r="K420" s="20">
        <v>4</v>
      </c>
      <c r="L420" s="20">
        <v>0</v>
      </c>
      <c r="M420" s="20">
        <v>-1</v>
      </c>
      <c r="N420" s="20">
        <v>1</v>
      </c>
      <c r="O420" s="20">
        <v>0</v>
      </c>
      <c r="P420" s="20">
        <v>5.205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399706</v>
      </c>
      <c r="B421" s="19" t="s">
        <v>505</v>
      </c>
      <c r="C421" s="19">
        <v>5368.892</v>
      </c>
      <c r="D421" s="19">
        <v>5989.617</v>
      </c>
      <c r="E421" s="19">
        <v>0</v>
      </c>
      <c r="F421" s="19">
        <v>0</v>
      </c>
      <c r="G421" s="19">
        <v>0</v>
      </c>
      <c r="H421" s="19">
        <v>1</v>
      </c>
      <c r="I421" s="17">
        <v>1.081</v>
      </c>
      <c r="J421" s="17">
        <v>11.332</v>
      </c>
      <c r="K421" s="20">
        <v>4</v>
      </c>
      <c r="L421" s="20">
        <v>0</v>
      </c>
      <c r="M421" s="20">
        <v>0</v>
      </c>
      <c r="N421" s="20">
        <v>1</v>
      </c>
      <c r="O421" s="20">
        <v>0</v>
      </c>
      <c r="P421" s="20">
        <v>3.645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399750</v>
      </c>
      <c r="B422" s="19" t="s">
        <v>506</v>
      </c>
      <c r="C422" s="19">
        <v>8070.029</v>
      </c>
      <c r="D422" s="19">
        <v>8939.744</v>
      </c>
      <c r="E422" s="19">
        <v>0</v>
      </c>
      <c r="F422" s="19">
        <v>0</v>
      </c>
      <c r="G422" s="19">
        <v>0</v>
      </c>
      <c r="H422" s="19">
        <v>1</v>
      </c>
      <c r="I422" s="17">
        <v>3.545</v>
      </c>
      <c r="J422" s="17">
        <v>12.929</v>
      </c>
      <c r="K422" s="20">
        <v>3</v>
      </c>
      <c r="L422" s="20">
        <v>2</v>
      </c>
      <c r="M422" s="20">
        <v>0</v>
      </c>
      <c r="N422" s="20">
        <v>0</v>
      </c>
      <c r="O422" s="20">
        <v>0</v>
      </c>
      <c r="P422" s="20">
        <v>11.213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399802</v>
      </c>
      <c r="B423" s="19" t="s">
        <v>507</v>
      </c>
      <c r="C423" s="19">
        <v>5059.19</v>
      </c>
      <c r="D423" s="19">
        <v>6215.578</v>
      </c>
      <c r="E423" s="19">
        <v>0</v>
      </c>
      <c r="F423" s="19">
        <v>0</v>
      </c>
      <c r="G423" s="19">
        <v>0</v>
      </c>
      <c r="H423" s="19">
        <v>1</v>
      </c>
      <c r="I423" s="17">
        <v>9.543</v>
      </c>
      <c r="J423" s="17">
        <v>26.372</v>
      </c>
      <c r="K423" s="20">
        <v>3</v>
      </c>
      <c r="L423" s="20">
        <v>1</v>
      </c>
      <c r="M423" s="20">
        <v>0</v>
      </c>
      <c r="N423" s="20">
        <v>0</v>
      </c>
      <c r="O423" s="20">
        <v>0</v>
      </c>
      <c r="P423" s="20">
        <v>16.513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399803</v>
      </c>
      <c r="B424" s="19" t="s">
        <v>508</v>
      </c>
      <c r="C424" s="19">
        <v>3727.631</v>
      </c>
      <c r="D424" s="19">
        <v>4787.039</v>
      </c>
      <c r="E424" s="19">
        <v>0</v>
      </c>
      <c r="F424" s="19">
        <v>0</v>
      </c>
      <c r="G424" s="19">
        <v>0</v>
      </c>
      <c r="H424" s="19">
        <v>1</v>
      </c>
      <c r="I424" s="17">
        <v>15.9</v>
      </c>
      <c r="J424" s="17">
        <v>34.512</v>
      </c>
      <c r="K424" s="20">
        <v>3</v>
      </c>
      <c r="L424" s="20">
        <v>2</v>
      </c>
      <c r="M424" s="20">
        <v>0</v>
      </c>
      <c r="N424" s="20">
        <v>0</v>
      </c>
      <c r="O424" s="20">
        <v>0</v>
      </c>
      <c r="P424" s="20">
        <v>8.318</v>
      </c>
      <c r="Q424" s="20">
        <v>0</v>
      </c>
      <c r="R424" s="20">
        <v>1</v>
      </c>
      <c r="S424" s="21"/>
      <c r="T424" s="21"/>
      <c r="U424" s="21"/>
      <c r="V424" s="21"/>
      <c r="W424" s="21"/>
    </row>
    <row r="425" ht="16.5" spans="1:23">
      <c r="A425" s="19">
        <v>399804</v>
      </c>
      <c r="B425" s="19" t="s">
        <v>509</v>
      </c>
      <c r="C425" s="19">
        <v>1618.578</v>
      </c>
      <c r="D425" s="19">
        <v>1975.109</v>
      </c>
      <c r="E425" s="19">
        <v>0</v>
      </c>
      <c r="F425" s="19">
        <v>0</v>
      </c>
      <c r="G425" s="19">
        <v>0</v>
      </c>
      <c r="H425" s="19">
        <v>1</v>
      </c>
      <c r="I425" s="17">
        <v>6.423</v>
      </c>
      <c r="J425" s="17">
        <v>23.315</v>
      </c>
      <c r="K425" s="20">
        <v>4</v>
      </c>
      <c r="L425" s="20">
        <v>0</v>
      </c>
      <c r="M425" s="20">
        <v>0</v>
      </c>
      <c r="N425" s="20">
        <v>0</v>
      </c>
      <c r="O425" s="20">
        <v>0</v>
      </c>
      <c r="P425" s="20">
        <v>-6.586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399806</v>
      </c>
      <c r="B426" s="19" t="s">
        <v>510</v>
      </c>
      <c r="C426" s="19">
        <v>1195.974</v>
      </c>
      <c r="D426" s="19">
        <v>1362.936</v>
      </c>
      <c r="E426" s="19">
        <v>0</v>
      </c>
      <c r="F426" s="19">
        <v>0</v>
      </c>
      <c r="G426" s="19">
        <v>0</v>
      </c>
      <c r="H426" s="19">
        <v>1</v>
      </c>
      <c r="I426" s="17">
        <v>2.6</v>
      </c>
      <c r="J426" s="17">
        <v>14.532</v>
      </c>
      <c r="K426" s="20">
        <v>4</v>
      </c>
      <c r="L426" s="20">
        <v>0</v>
      </c>
      <c r="M426" s="20">
        <v>0</v>
      </c>
      <c r="N426" s="20">
        <v>1</v>
      </c>
      <c r="O426" s="20">
        <v>0</v>
      </c>
      <c r="P426" s="20">
        <v>-19.194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399808</v>
      </c>
      <c r="B427" s="19" t="s">
        <v>511</v>
      </c>
      <c r="C427" s="19">
        <v>1790.928</v>
      </c>
      <c r="D427" s="19">
        <v>2282.145</v>
      </c>
      <c r="E427" s="19">
        <v>0</v>
      </c>
      <c r="F427" s="19">
        <v>0</v>
      </c>
      <c r="G427" s="19">
        <v>0</v>
      </c>
      <c r="H427" s="19">
        <v>1</v>
      </c>
      <c r="I427" s="17">
        <v>18.484</v>
      </c>
      <c r="J427" s="17">
        <v>36.03</v>
      </c>
      <c r="K427" s="20">
        <v>1</v>
      </c>
      <c r="L427" s="20">
        <v>1</v>
      </c>
      <c r="M427" s="20">
        <v>0</v>
      </c>
      <c r="N427" s="20">
        <v>0</v>
      </c>
      <c r="O427" s="20">
        <v>0</v>
      </c>
      <c r="P427" s="20">
        <v>2.041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399810</v>
      </c>
      <c r="B428" s="19" t="s">
        <v>512</v>
      </c>
      <c r="C428" s="19">
        <v>2653.3</v>
      </c>
      <c r="D428" s="19">
        <v>3138</v>
      </c>
      <c r="E428" s="19">
        <v>0</v>
      </c>
      <c r="F428" s="19">
        <v>0</v>
      </c>
      <c r="G428" s="19">
        <v>0</v>
      </c>
      <c r="H428" s="19">
        <v>1</v>
      </c>
      <c r="I428" s="17">
        <v>3.677</v>
      </c>
      <c r="J428" s="17">
        <v>18.555</v>
      </c>
      <c r="K428" s="20">
        <v>3</v>
      </c>
      <c r="L428" s="20">
        <v>2</v>
      </c>
      <c r="M428" s="20">
        <v>0</v>
      </c>
      <c r="N428" s="20">
        <v>0</v>
      </c>
      <c r="O428" s="20">
        <v>0</v>
      </c>
      <c r="P428" s="20">
        <v>4.269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399811</v>
      </c>
      <c r="B429" s="19" t="s">
        <v>513</v>
      </c>
      <c r="C429" s="19">
        <v>3525.139</v>
      </c>
      <c r="D429" s="19">
        <v>4898.509</v>
      </c>
      <c r="E429" s="19">
        <v>0</v>
      </c>
      <c r="F429" s="19">
        <v>0</v>
      </c>
      <c r="G429" s="19">
        <v>0</v>
      </c>
      <c r="H429" s="19">
        <v>1</v>
      </c>
      <c r="I429" s="17">
        <v>18.704</v>
      </c>
      <c r="J429" s="17">
        <v>41.496</v>
      </c>
      <c r="K429" s="20">
        <v>4</v>
      </c>
      <c r="L429" s="20">
        <v>0</v>
      </c>
      <c r="M429" s="20">
        <v>-1</v>
      </c>
      <c r="N429" s="20">
        <v>1</v>
      </c>
      <c r="O429" s="20">
        <v>0</v>
      </c>
      <c r="P429" s="20">
        <v>4.575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399850</v>
      </c>
      <c r="B430" s="19" t="s">
        <v>514</v>
      </c>
      <c r="C430" s="19">
        <v>6959.691</v>
      </c>
      <c r="D430" s="19">
        <v>8381.75</v>
      </c>
      <c r="E430" s="19">
        <v>0</v>
      </c>
      <c r="F430" s="19">
        <v>0</v>
      </c>
      <c r="G430" s="19">
        <v>0</v>
      </c>
      <c r="H430" s="19">
        <v>1</v>
      </c>
      <c r="I430" s="17">
        <v>10.022</v>
      </c>
      <c r="J430" s="17">
        <v>25.288</v>
      </c>
      <c r="K430" s="20">
        <v>4</v>
      </c>
      <c r="L430" s="20">
        <v>0</v>
      </c>
      <c r="M430" s="20">
        <v>-1</v>
      </c>
      <c r="N430" s="20">
        <v>1</v>
      </c>
      <c r="O430" s="20">
        <v>0</v>
      </c>
      <c r="P430" s="20">
        <v>8.566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399852</v>
      </c>
      <c r="B431" s="19" t="s">
        <v>229</v>
      </c>
      <c r="C431" s="19">
        <v>6061.858</v>
      </c>
      <c r="D431" s="19">
        <v>7232.109</v>
      </c>
      <c r="E431" s="19">
        <v>0</v>
      </c>
      <c r="F431" s="19">
        <v>0</v>
      </c>
      <c r="G431" s="19">
        <v>0</v>
      </c>
      <c r="H431" s="19">
        <v>1</v>
      </c>
      <c r="I431" s="17">
        <v>4.526</v>
      </c>
      <c r="J431" s="17">
        <v>19.975</v>
      </c>
      <c r="K431" s="20">
        <v>3</v>
      </c>
      <c r="L431" s="20">
        <v>1</v>
      </c>
      <c r="M431" s="20">
        <v>0</v>
      </c>
      <c r="N431" s="20">
        <v>0</v>
      </c>
      <c r="O431" s="20">
        <v>0</v>
      </c>
      <c r="P431" s="20">
        <v>24.214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399903</v>
      </c>
      <c r="B432" s="19" t="s">
        <v>515</v>
      </c>
      <c r="C432" s="19">
        <v>3666.553</v>
      </c>
      <c r="D432" s="19">
        <v>4160.578</v>
      </c>
      <c r="E432" s="19">
        <v>0</v>
      </c>
      <c r="F432" s="19">
        <v>0</v>
      </c>
      <c r="G432" s="19">
        <v>0</v>
      </c>
      <c r="H432" s="19">
        <v>1</v>
      </c>
      <c r="I432" s="17">
        <v>7.476</v>
      </c>
      <c r="J432" s="17">
        <v>18.463</v>
      </c>
      <c r="K432" s="20">
        <v>4</v>
      </c>
      <c r="L432" s="20">
        <v>2</v>
      </c>
      <c r="M432" s="20">
        <v>0</v>
      </c>
      <c r="N432" s="20">
        <v>1</v>
      </c>
      <c r="O432" s="20">
        <v>0</v>
      </c>
      <c r="P432" s="20">
        <v>41.543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399905</v>
      </c>
      <c r="B433" s="19" t="s">
        <v>516</v>
      </c>
      <c r="C433" s="19">
        <v>5696.03</v>
      </c>
      <c r="D433" s="19">
        <v>6794.418</v>
      </c>
      <c r="E433" s="19">
        <v>0</v>
      </c>
      <c r="F433" s="19">
        <v>0</v>
      </c>
      <c r="G433" s="19">
        <v>0</v>
      </c>
      <c r="H433" s="19">
        <v>1</v>
      </c>
      <c r="I433" s="17">
        <v>8.337</v>
      </c>
      <c r="J433" s="17">
        <v>23.155</v>
      </c>
      <c r="K433" s="20">
        <v>3</v>
      </c>
      <c r="L433" s="20">
        <v>2</v>
      </c>
      <c r="M433" s="20">
        <v>0</v>
      </c>
      <c r="N433" s="20">
        <v>0</v>
      </c>
      <c r="O433" s="20">
        <v>0</v>
      </c>
      <c r="P433" s="20">
        <v>25.932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399935</v>
      </c>
      <c r="B434" s="19" t="s">
        <v>255</v>
      </c>
      <c r="C434" s="19">
        <v>4412.653</v>
      </c>
      <c r="D434" s="19">
        <v>5773.423</v>
      </c>
      <c r="E434" s="19">
        <v>0</v>
      </c>
      <c r="F434" s="19">
        <v>0</v>
      </c>
      <c r="G434" s="19">
        <v>0</v>
      </c>
      <c r="H434" s="19">
        <v>1</v>
      </c>
      <c r="I434" s="17">
        <v>16.036</v>
      </c>
      <c r="J434" s="17">
        <v>35.826</v>
      </c>
      <c r="K434" s="20">
        <v>4</v>
      </c>
      <c r="L434" s="20">
        <v>0</v>
      </c>
      <c r="M434" s="20">
        <v>0</v>
      </c>
      <c r="N434" s="20">
        <v>0</v>
      </c>
      <c r="O434" s="20">
        <v>0</v>
      </c>
      <c r="P434" s="20">
        <v>-1.527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399965</v>
      </c>
      <c r="B435" s="19" t="s">
        <v>517</v>
      </c>
      <c r="C435" s="19">
        <v>2451.255</v>
      </c>
      <c r="D435" s="19">
        <v>2889.893</v>
      </c>
      <c r="E435" s="19">
        <v>0</v>
      </c>
      <c r="F435" s="19">
        <v>0</v>
      </c>
      <c r="G435" s="19">
        <v>0</v>
      </c>
      <c r="H435" s="19">
        <v>1</v>
      </c>
      <c r="I435" s="17">
        <v>7.46</v>
      </c>
      <c r="J435" s="17">
        <v>21.506</v>
      </c>
      <c r="K435" s="20">
        <v>4</v>
      </c>
      <c r="L435" s="20">
        <v>2</v>
      </c>
      <c r="M435" s="20">
        <v>0</v>
      </c>
      <c r="N435" s="20">
        <v>0</v>
      </c>
      <c r="O435" s="20">
        <v>0</v>
      </c>
      <c r="P435" s="20">
        <v>3.007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399970</v>
      </c>
      <c r="B436" s="19" t="s">
        <v>518</v>
      </c>
      <c r="C436" s="19">
        <v>3077.199</v>
      </c>
      <c r="D436" s="19">
        <v>4058.787</v>
      </c>
      <c r="E436" s="19">
        <v>0</v>
      </c>
      <c r="F436" s="19">
        <v>0</v>
      </c>
      <c r="G436" s="19">
        <v>0</v>
      </c>
      <c r="H436" s="19">
        <v>1</v>
      </c>
      <c r="I436" s="17">
        <v>13.73</v>
      </c>
      <c r="J436" s="17">
        <v>34.594</v>
      </c>
      <c r="K436" s="20">
        <v>4</v>
      </c>
      <c r="L436" s="20">
        <v>2</v>
      </c>
      <c r="M436" s="20">
        <v>-1</v>
      </c>
      <c r="N436" s="20">
        <v>1</v>
      </c>
      <c r="O436" s="20">
        <v>0</v>
      </c>
      <c r="P436" s="20">
        <v>11.303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399971</v>
      </c>
      <c r="B437" s="19" t="s">
        <v>519</v>
      </c>
      <c r="C437" s="19">
        <v>1206.132</v>
      </c>
      <c r="D437" s="19">
        <v>1448.571</v>
      </c>
      <c r="E437" s="19">
        <v>0</v>
      </c>
      <c r="F437" s="19">
        <v>0</v>
      </c>
      <c r="G437" s="19">
        <v>0</v>
      </c>
      <c r="H437" s="19">
        <v>1</v>
      </c>
      <c r="I437" s="17">
        <v>7.59</v>
      </c>
      <c r="J437" s="17">
        <v>23.056</v>
      </c>
      <c r="K437" s="20">
        <v>4</v>
      </c>
      <c r="L437" s="20">
        <v>2</v>
      </c>
      <c r="M437" s="20">
        <v>-1</v>
      </c>
      <c r="N437" s="20">
        <v>1</v>
      </c>
      <c r="O437" s="20">
        <v>0</v>
      </c>
      <c r="P437" s="20">
        <v>4.417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399972</v>
      </c>
      <c r="B438" s="19" t="s">
        <v>520</v>
      </c>
      <c r="C438" s="19">
        <v>4276.974</v>
      </c>
      <c r="D438" s="19">
        <v>5147.79</v>
      </c>
      <c r="E438" s="19">
        <v>0</v>
      </c>
      <c r="F438" s="19">
        <v>0</v>
      </c>
      <c r="G438" s="19">
        <v>0</v>
      </c>
      <c r="H438" s="19">
        <v>1</v>
      </c>
      <c r="I438" s="17">
        <v>10.671</v>
      </c>
      <c r="J438" s="17">
        <v>25.782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5.295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399974</v>
      </c>
      <c r="B439" s="19" t="s">
        <v>521</v>
      </c>
      <c r="C439" s="19">
        <v>1652.513</v>
      </c>
      <c r="D439" s="19">
        <v>1838.996</v>
      </c>
      <c r="E439" s="19">
        <v>0</v>
      </c>
      <c r="F439" s="19">
        <v>0</v>
      </c>
      <c r="G439" s="19">
        <v>0</v>
      </c>
      <c r="H439" s="19">
        <v>1</v>
      </c>
      <c r="I439" s="17">
        <v>3.72</v>
      </c>
      <c r="J439" s="17">
        <v>13.483</v>
      </c>
      <c r="K439" s="20">
        <v>4</v>
      </c>
      <c r="L439" s="20">
        <v>2</v>
      </c>
      <c r="M439" s="20">
        <v>-1</v>
      </c>
      <c r="N439" s="20">
        <v>1</v>
      </c>
      <c r="O439" s="20">
        <v>0</v>
      </c>
      <c r="P439" s="20">
        <v>8.069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399976</v>
      </c>
      <c r="B440" s="19" t="s">
        <v>522</v>
      </c>
      <c r="C440" s="19">
        <v>2875.02</v>
      </c>
      <c r="D440" s="19">
        <v>3605.153</v>
      </c>
      <c r="E440" s="19">
        <v>0</v>
      </c>
      <c r="F440" s="19">
        <v>0</v>
      </c>
      <c r="G440" s="19">
        <v>0</v>
      </c>
      <c r="H440" s="19">
        <v>1</v>
      </c>
      <c r="I440" s="17">
        <v>20.73</v>
      </c>
      <c r="J440" s="17">
        <v>36.784</v>
      </c>
      <c r="K440" s="20">
        <v>4</v>
      </c>
      <c r="L440" s="20">
        <v>0</v>
      </c>
      <c r="M440" s="20">
        <v>0</v>
      </c>
      <c r="N440" s="20">
        <v>1</v>
      </c>
      <c r="O440" s="20">
        <v>0</v>
      </c>
      <c r="P440" s="20">
        <v>-0.269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399982</v>
      </c>
      <c r="B441" s="19" t="s">
        <v>269</v>
      </c>
      <c r="C441" s="19">
        <v>7100.531</v>
      </c>
      <c r="D441" s="19">
        <v>8340.844</v>
      </c>
      <c r="E441" s="19">
        <v>0</v>
      </c>
      <c r="F441" s="19">
        <v>0</v>
      </c>
      <c r="G441" s="19">
        <v>0</v>
      </c>
      <c r="H441" s="19">
        <v>1</v>
      </c>
      <c r="I441" s="17">
        <v>6.822</v>
      </c>
      <c r="J441" s="17">
        <v>20.678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399991</v>
      </c>
      <c r="B442" s="19" t="s">
        <v>523</v>
      </c>
      <c r="C442" s="19">
        <v>1979.429</v>
      </c>
      <c r="D442" s="19">
        <v>2478.561</v>
      </c>
      <c r="E442" s="19">
        <v>0</v>
      </c>
      <c r="F442" s="19">
        <v>0</v>
      </c>
      <c r="G442" s="19">
        <v>0</v>
      </c>
      <c r="H442" s="19">
        <v>1</v>
      </c>
      <c r="I442" s="17">
        <v>8.624</v>
      </c>
      <c r="J442" s="17">
        <v>27.026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3.004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399992</v>
      </c>
      <c r="B443" s="19" t="s">
        <v>524</v>
      </c>
      <c r="C443" s="19">
        <v>1664.476</v>
      </c>
      <c r="D443" s="19">
        <v>1975.773</v>
      </c>
      <c r="E443" s="19">
        <v>0</v>
      </c>
      <c r="F443" s="19">
        <v>0</v>
      </c>
      <c r="G443" s="19">
        <v>0</v>
      </c>
      <c r="H443" s="19">
        <v>1</v>
      </c>
      <c r="I443" s="17">
        <v>8.06</v>
      </c>
      <c r="J443" s="17">
        <v>22.546</v>
      </c>
      <c r="K443" s="20">
        <v>4</v>
      </c>
      <c r="L443" s="20">
        <v>2</v>
      </c>
      <c r="M443" s="20">
        <v>-1</v>
      </c>
      <c r="N443" s="20">
        <v>1</v>
      </c>
      <c r="O443" s="20">
        <v>0</v>
      </c>
      <c r="P443" s="20">
        <v>17.757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399994</v>
      </c>
      <c r="B444" s="19" t="s">
        <v>525</v>
      </c>
      <c r="C444" s="19">
        <v>1565.667</v>
      </c>
      <c r="D444" s="19">
        <v>1918.782</v>
      </c>
      <c r="E444" s="19">
        <v>0</v>
      </c>
      <c r="F444" s="19">
        <v>0</v>
      </c>
      <c r="G444" s="19">
        <v>0</v>
      </c>
      <c r="H444" s="19">
        <v>1</v>
      </c>
      <c r="I444" s="17">
        <v>2.996</v>
      </c>
      <c r="J444" s="17">
        <v>20.847</v>
      </c>
      <c r="K444" s="20">
        <v>4</v>
      </c>
      <c r="L444" s="20">
        <v>1</v>
      </c>
      <c r="M444" s="20">
        <v>-1</v>
      </c>
      <c r="N444" s="20">
        <v>1</v>
      </c>
      <c r="O444" s="20">
        <v>0</v>
      </c>
      <c r="P444" s="20">
        <v>4.265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399996</v>
      </c>
      <c r="B445" s="19" t="s">
        <v>526</v>
      </c>
      <c r="C445" s="19">
        <v>3360.697</v>
      </c>
      <c r="D445" s="19">
        <v>4205.646</v>
      </c>
      <c r="E445" s="19">
        <v>0</v>
      </c>
      <c r="F445" s="19">
        <v>0</v>
      </c>
      <c r="G445" s="19">
        <v>0</v>
      </c>
      <c r="H445" s="19">
        <v>1</v>
      </c>
      <c r="I445" s="17">
        <v>10.794</v>
      </c>
      <c r="J445" s="17">
        <v>28.716</v>
      </c>
      <c r="K445" s="20">
        <v>4</v>
      </c>
      <c r="L445" s="20">
        <v>1</v>
      </c>
      <c r="M445" s="20">
        <v>0</v>
      </c>
      <c r="N445" s="20">
        <v>0</v>
      </c>
      <c r="O445" s="20">
        <v>0</v>
      </c>
      <c r="P445" s="20">
        <v>18.997</v>
      </c>
      <c r="Q445" s="20">
        <v>1</v>
      </c>
      <c r="R445" s="20">
        <v>1</v>
      </c>
      <c r="S445" s="21"/>
      <c r="T445" s="21"/>
      <c r="U445" s="21"/>
      <c r="V445" s="21"/>
      <c r="W445" s="21"/>
    </row>
    <row r="446" ht="16.5" spans="1:23">
      <c r="A446" s="19">
        <v>980001</v>
      </c>
      <c r="B446" s="19" t="s">
        <v>527</v>
      </c>
      <c r="C446" s="19">
        <v>1291.44</v>
      </c>
      <c r="D446" s="19">
        <v>1484.759</v>
      </c>
      <c r="E446" s="19">
        <v>0</v>
      </c>
      <c r="F446" s="19">
        <v>0</v>
      </c>
      <c r="G446" s="19">
        <v>0</v>
      </c>
      <c r="H446" s="19">
        <v>1</v>
      </c>
      <c r="I446" s="17">
        <v>5.642</v>
      </c>
      <c r="J446" s="17">
        <v>17.928</v>
      </c>
      <c r="K446" s="20">
        <v>4</v>
      </c>
      <c r="L446" s="20">
        <v>0</v>
      </c>
      <c r="M446" s="20">
        <v>-1</v>
      </c>
      <c r="N446" s="20">
        <v>1</v>
      </c>
      <c r="O446" s="20">
        <v>0</v>
      </c>
      <c r="P446" s="20">
        <v>4.873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980017</v>
      </c>
      <c r="B447" s="19" t="s">
        <v>528</v>
      </c>
      <c r="C447" s="19">
        <v>8568.654</v>
      </c>
      <c r="D447" s="19">
        <v>11257.301</v>
      </c>
      <c r="E447" s="19">
        <v>0</v>
      </c>
      <c r="F447" s="19">
        <v>0</v>
      </c>
      <c r="G447" s="19">
        <v>0</v>
      </c>
      <c r="H447" s="19">
        <v>1</v>
      </c>
      <c r="I447" s="17">
        <v>18.952</v>
      </c>
      <c r="J447" s="17">
        <v>38.309</v>
      </c>
      <c r="K447" s="20">
        <v>4</v>
      </c>
      <c r="L447" s="20">
        <v>2</v>
      </c>
      <c r="M447" s="20">
        <v>0</v>
      </c>
      <c r="N447" s="20">
        <v>0</v>
      </c>
      <c r="O447" s="20">
        <v>0</v>
      </c>
      <c r="P447" s="20">
        <v>-0.739</v>
      </c>
      <c r="Q447" s="20">
        <v>0</v>
      </c>
      <c r="R447" s="20">
        <v>1</v>
      </c>
      <c r="S447" s="21"/>
      <c r="T447" s="21"/>
      <c r="U447" s="21"/>
      <c r="V447" s="21"/>
      <c r="W447" s="21"/>
    </row>
    <row r="448" ht="16.5" spans="1:23">
      <c r="A448" s="19">
        <v>980018</v>
      </c>
      <c r="B448" s="19" t="s">
        <v>529</v>
      </c>
      <c r="C448" s="19">
        <v>2964.522</v>
      </c>
      <c r="D448" s="19">
        <v>3668.11</v>
      </c>
      <c r="E448" s="19">
        <v>0</v>
      </c>
      <c r="F448" s="19">
        <v>0</v>
      </c>
      <c r="G448" s="19">
        <v>0</v>
      </c>
      <c r="H448" s="19">
        <v>1</v>
      </c>
      <c r="I448" s="17">
        <v>2.972</v>
      </c>
      <c r="J448" s="17">
        <v>21.584</v>
      </c>
      <c r="K448" s="20">
        <v>4</v>
      </c>
      <c r="L448" s="20">
        <v>2</v>
      </c>
      <c r="M448" s="20">
        <v>0</v>
      </c>
      <c r="N448" s="20">
        <v>1</v>
      </c>
      <c r="O448" s="20">
        <v>0</v>
      </c>
      <c r="P448" s="20">
        <v>0.591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980022</v>
      </c>
      <c r="B449" s="19" t="s">
        <v>530</v>
      </c>
      <c r="C449" s="19">
        <v>2012.025</v>
      </c>
      <c r="D449" s="19">
        <v>2589.479</v>
      </c>
      <c r="E449" s="19">
        <v>0</v>
      </c>
      <c r="F449" s="19">
        <v>0</v>
      </c>
      <c r="G449" s="19">
        <v>0</v>
      </c>
      <c r="H449" s="19">
        <v>1</v>
      </c>
      <c r="I449" s="17">
        <v>8.348</v>
      </c>
      <c r="J449" s="17">
        <v>28.786</v>
      </c>
      <c r="K449" s="20">
        <v>4</v>
      </c>
      <c r="L449" s="20">
        <v>1</v>
      </c>
      <c r="M449" s="20">
        <v>-1</v>
      </c>
      <c r="N449" s="20">
        <v>1</v>
      </c>
      <c r="O449" s="20">
        <v>0</v>
      </c>
      <c r="P449" s="20">
        <v>7.368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980023</v>
      </c>
      <c r="B450" s="19" t="s">
        <v>531</v>
      </c>
      <c r="C450" s="19">
        <v>2016.104</v>
      </c>
      <c r="D450" s="19">
        <v>2453.357</v>
      </c>
      <c r="E450" s="19">
        <v>0</v>
      </c>
      <c r="F450" s="19">
        <v>0</v>
      </c>
      <c r="G450" s="19">
        <v>0</v>
      </c>
      <c r="H450" s="19">
        <v>1</v>
      </c>
      <c r="I450" s="17">
        <v>7.508</v>
      </c>
      <c r="J450" s="17">
        <v>23.992</v>
      </c>
      <c r="K450" s="20">
        <v>4</v>
      </c>
      <c r="L450" s="20">
        <v>1</v>
      </c>
      <c r="M450" s="20">
        <v>0</v>
      </c>
      <c r="N450" s="20">
        <v>1</v>
      </c>
      <c r="O450" s="20">
        <v>0</v>
      </c>
      <c r="P450" s="20">
        <v>0.324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980027</v>
      </c>
      <c r="B451" s="19" t="s">
        <v>532</v>
      </c>
      <c r="C451" s="19">
        <v>2040.066</v>
      </c>
      <c r="D451" s="19">
        <v>2766.764</v>
      </c>
      <c r="E451" s="19">
        <v>0</v>
      </c>
      <c r="F451" s="19">
        <v>0</v>
      </c>
      <c r="G451" s="19">
        <v>0</v>
      </c>
      <c r="H451" s="19">
        <v>1</v>
      </c>
      <c r="I451" s="17">
        <v>22.026</v>
      </c>
      <c r="J451" s="17">
        <v>42.506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5.39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980028</v>
      </c>
      <c r="B452" s="19" t="s">
        <v>533</v>
      </c>
      <c r="C452" s="19">
        <v>10699.296</v>
      </c>
      <c r="D452" s="19">
        <v>12112.427</v>
      </c>
      <c r="E452" s="19">
        <v>0</v>
      </c>
      <c r="F452" s="19">
        <v>0</v>
      </c>
      <c r="G452" s="19">
        <v>0</v>
      </c>
      <c r="H452" s="19">
        <v>1</v>
      </c>
      <c r="I452" s="17">
        <v>3.484</v>
      </c>
      <c r="J452" s="17">
        <v>14.744</v>
      </c>
      <c r="K452" s="20">
        <v>4</v>
      </c>
      <c r="L452" s="20">
        <v>0</v>
      </c>
      <c r="M452" s="20">
        <v>-1</v>
      </c>
      <c r="N452" s="20">
        <v>1</v>
      </c>
      <c r="O452" s="20">
        <v>0</v>
      </c>
      <c r="P452" s="20">
        <v>9.243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980030</v>
      </c>
      <c r="B453" s="19" t="s">
        <v>534</v>
      </c>
      <c r="C453" s="19">
        <v>5060.869</v>
      </c>
      <c r="D453" s="19">
        <v>6571.616</v>
      </c>
      <c r="E453" s="19">
        <v>0</v>
      </c>
      <c r="F453" s="19">
        <v>0</v>
      </c>
      <c r="G453" s="19">
        <v>0</v>
      </c>
      <c r="H453" s="19">
        <v>1</v>
      </c>
      <c r="I453" s="17">
        <v>15.203</v>
      </c>
      <c r="J453" s="17">
        <v>34.697</v>
      </c>
      <c r="K453" s="20">
        <v>4</v>
      </c>
      <c r="L453" s="20">
        <v>2</v>
      </c>
      <c r="M453" s="20">
        <v>-1</v>
      </c>
      <c r="N453" s="20">
        <v>1</v>
      </c>
      <c r="O453" s="20">
        <v>0</v>
      </c>
      <c r="P453" s="20">
        <v>11.206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980032</v>
      </c>
      <c r="B454" s="19" t="s">
        <v>535</v>
      </c>
      <c r="C454" s="19">
        <v>9835.673</v>
      </c>
      <c r="D454" s="19">
        <v>12558.685</v>
      </c>
      <c r="E454" s="19">
        <v>0</v>
      </c>
      <c r="F454" s="19">
        <v>0</v>
      </c>
      <c r="G454" s="19">
        <v>0</v>
      </c>
      <c r="H454" s="19">
        <v>1</v>
      </c>
      <c r="I454" s="17">
        <v>23.195</v>
      </c>
      <c r="J454" s="17">
        <v>39.848</v>
      </c>
      <c r="K454" s="20">
        <v>4</v>
      </c>
      <c r="L454" s="20">
        <v>0</v>
      </c>
      <c r="M454" s="20">
        <v>0</v>
      </c>
      <c r="N454" s="20">
        <v>0</v>
      </c>
      <c r="O454" s="20">
        <v>0</v>
      </c>
      <c r="P454" s="20">
        <v>-0.278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980035</v>
      </c>
      <c r="B455" s="19" t="s">
        <v>536</v>
      </c>
      <c r="C455" s="19">
        <v>1647.469</v>
      </c>
      <c r="D455" s="19">
        <v>1939.924</v>
      </c>
      <c r="E455" s="19">
        <v>0</v>
      </c>
      <c r="F455" s="19">
        <v>0</v>
      </c>
      <c r="G455" s="19">
        <v>0</v>
      </c>
      <c r="H455" s="19">
        <v>1</v>
      </c>
      <c r="I455" s="17">
        <v>2.824</v>
      </c>
      <c r="J455" s="17">
        <v>17.474</v>
      </c>
      <c r="K455" s="20">
        <v>4</v>
      </c>
      <c r="L455" s="20">
        <v>2</v>
      </c>
      <c r="M455" s="20">
        <v>0</v>
      </c>
      <c r="N455" s="20">
        <v>0</v>
      </c>
      <c r="O455" s="20">
        <v>0</v>
      </c>
      <c r="P455" s="20">
        <v>-1.732</v>
      </c>
      <c r="Q455" s="20">
        <v>0</v>
      </c>
      <c r="R455" s="20">
        <v>1</v>
      </c>
      <c r="S455" s="21"/>
      <c r="T455" s="21"/>
      <c r="U455" s="21"/>
      <c r="V455" s="21"/>
      <c r="W455" s="21"/>
    </row>
    <row r="456" ht="16.5" spans="1:23">
      <c r="A456" s="19">
        <v>980068</v>
      </c>
      <c r="B456" s="19" t="s">
        <v>537</v>
      </c>
      <c r="C456" s="19">
        <v>2985.194</v>
      </c>
      <c r="D456" s="19">
        <v>3443.186</v>
      </c>
      <c r="E456" s="19">
        <v>0</v>
      </c>
      <c r="F456" s="19">
        <v>0</v>
      </c>
      <c r="G456" s="19">
        <v>0</v>
      </c>
      <c r="H456" s="19">
        <v>1</v>
      </c>
      <c r="I456" s="17">
        <v>2.467</v>
      </c>
      <c r="J456" s="17">
        <v>15.44</v>
      </c>
      <c r="K456" s="20">
        <v>4</v>
      </c>
      <c r="L456" s="20">
        <v>2</v>
      </c>
      <c r="M456" s="20">
        <v>0</v>
      </c>
      <c r="N456" s="20">
        <v>0</v>
      </c>
      <c r="O456" s="20">
        <v>0</v>
      </c>
      <c r="P456" s="20">
        <v>5.515</v>
      </c>
      <c r="Q456" s="20">
        <v>0</v>
      </c>
      <c r="R456" s="20">
        <v>1</v>
      </c>
      <c r="S456" s="21"/>
      <c r="T456" s="21"/>
      <c r="U456" s="21"/>
      <c r="V456" s="21"/>
      <c r="W456" s="21"/>
    </row>
    <row r="457" ht="16.5" spans="1:23">
      <c r="A457" s="19">
        <v>980092</v>
      </c>
      <c r="B457" s="19" t="s">
        <v>538</v>
      </c>
      <c r="C457" s="19">
        <v>4490.156</v>
      </c>
      <c r="D457" s="19">
        <v>4987.42</v>
      </c>
      <c r="E457" s="19">
        <v>0</v>
      </c>
      <c r="F457" s="19">
        <v>0</v>
      </c>
      <c r="G457" s="19">
        <v>0</v>
      </c>
      <c r="H457" s="19">
        <v>1</v>
      </c>
      <c r="I457" s="17">
        <v>1.188</v>
      </c>
      <c r="J457" s="17">
        <v>11.04</v>
      </c>
      <c r="K457" s="20">
        <v>4</v>
      </c>
      <c r="L457" s="20">
        <v>0</v>
      </c>
      <c r="M457" s="20">
        <v>0</v>
      </c>
      <c r="N457" s="20">
        <v>0</v>
      </c>
      <c r="O457" s="20">
        <v>0</v>
      </c>
      <c r="P457" s="20">
        <v>2.23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988006</v>
      </c>
      <c r="B458" s="19" t="s">
        <v>539</v>
      </c>
      <c r="C458" s="19">
        <v>1938.461</v>
      </c>
      <c r="D458" s="19">
        <v>2620.807</v>
      </c>
      <c r="E458" s="19">
        <v>0</v>
      </c>
      <c r="F458" s="19">
        <v>0</v>
      </c>
      <c r="G458" s="19">
        <v>0</v>
      </c>
      <c r="H458" s="19">
        <v>1</v>
      </c>
      <c r="I458" s="17">
        <v>15.424</v>
      </c>
      <c r="J458" s="17">
        <v>37.444</v>
      </c>
      <c r="K458" s="20">
        <v>4</v>
      </c>
      <c r="L458" s="20">
        <v>0</v>
      </c>
      <c r="M458" s="20">
        <v>0</v>
      </c>
      <c r="N458" s="20">
        <v>0</v>
      </c>
      <c r="O458" s="20">
        <v>0</v>
      </c>
      <c r="P458" s="20">
        <v>-0.366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988007</v>
      </c>
      <c r="B459" s="19" t="s">
        <v>540</v>
      </c>
      <c r="C459" s="19">
        <v>1926.496</v>
      </c>
      <c r="D459" s="19">
        <v>2612.112</v>
      </c>
      <c r="E459" s="19">
        <v>0</v>
      </c>
      <c r="F459" s="19">
        <v>0</v>
      </c>
      <c r="G459" s="19">
        <v>0</v>
      </c>
      <c r="H459" s="19">
        <v>1</v>
      </c>
      <c r="I459" s="17">
        <v>15.767</v>
      </c>
      <c r="J459" s="17">
        <v>37.876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988106</v>
      </c>
      <c r="B460" s="19" t="s">
        <v>541</v>
      </c>
      <c r="C460" s="19">
        <v>2140.196</v>
      </c>
      <c r="D460" s="19">
        <v>2900.493</v>
      </c>
      <c r="E460" s="19">
        <v>0</v>
      </c>
      <c r="F460" s="19">
        <v>0</v>
      </c>
      <c r="G460" s="19">
        <v>0</v>
      </c>
      <c r="H460" s="19">
        <v>1</v>
      </c>
      <c r="I460" s="17">
        <v>15.488</v>
      </c>
      <c r="J460" s="17">
        <v>37.641</v>
      </c>
      <c r="K460" s="20">
        <v>4</v>
      </c>
      <c r="L460" s="20">
        <v>1</v>
      </c>
      <c r="M460" s="20">
        <v>0</v>
      </c>
      <c r="N460" s="20">
        <v>0</v>
      </c>
      <c r="O460" s="20">
        <v>0</v>
      </c>
      <c r="P460" s="20">
        <v>-2.304</v>
      </c>
      <c r="Q460" s="20">
        <v>0</v>
      </c>
      <c r="R460" s="20">
        <v>1</v>
      </c>
      <c r="S460" s="21"/>
      <c r="T460" s="21"/>
      <c r="U460" s="21"/>
      <c r="V460" s="21"/>
      <c r="W460" s="21"/>
    </row>
    <row r="461" ht="16.5" spans="1:23">
      <c r="A461" s="19">
        <v>988107</v>
      </c>
      <c r="B461" s="19" t="s">
        <v>542</v>
      </c>
      <c r="C461" s="19">
        <v>2127.036</v>
      </c>
      <c r="D461" s="19">
        <v>2890.866</v>
      </c>
      <c r="E461" s="19">
        <v>0</v>
      </c>
      <c r="F461" s="19">
        <v>0</v>
      </c>
      <c r="G461" s="19">
        <v>0</v>
      </c>
      <c r="H461" s="19">
        <v>1</v>
      </c>
      <c r="I461" s="17">
        <v>15.831</v>
      </c>
      <c r="J461" s="17">
        <v>38.07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4.904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988201</v>
      </c>
      <c r="B462" s="19" t="s">
        <v>543</v>
      </c>
      <c r="C462" s="19">
        <v>1560.802</v>
      </c>
      <c r="D462" s="19">
        <v>1811.353</v>
      </c>
      <c r="E462" s="19">
        <v>0</v>
      </c>
      <c r="F462" s="19">
        <v>0</v>
      </c>
      <c r="G462" s="19">
        <v>0</v>
      </c>
      <c r="H462" s="19">
        <v>1</v>
      </c>
      <c r="I462" s="17">
        <v>5.94</v>
      </c>
      <c r="J462" s="17">
        <v>18.951</v>
      </c>
      <c r="K462" s="20">
        <v>1</v>
      </c>
      <c r="L462" s="20">
        <v>2</v>
      </c>
      <c r="M462" s="20">
        <v>0</v>
      </c>
      <c r="N462" s="20">
        <v>0</v>
      </c>
      <c r="O462" s="20">
        <v>0</v>
      </c>
      <c r="P462" s="20">
        <v>-0.179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22">
        <v>12</v>
      </c>
      <c r="B463" s="22" t="s">
        <v>544</v>
      </c>
      <c r="C463" s="22">
        <v>224.526</v>
      </c>
      <c r="D463" s="22">
        <v>226.095</v>
      </c>
      <c r="E463" s="22">
        <v>0</v>
      </c>
      <c r="F463" s="22">
        <v>0</v>
      </c>
      <c r="G463" s="22">
        <v>1</v>
      </c>
      <c r="H463" s="17">
        <v>0</v>
      </c>
      <c r="I463" s="17">
        <v>0</v>
      </c>
      <c r="J463" s="17">
        <v>0</v>
      </c>
      <c r="K463" s="20">
        <v>4</v>
      </c>
      <c r="L463" s="20">
        <v>0</v>
      </c>
      <c r="M463" s="20">
        <v>-1</v>
      </c>
      <c r="N463" s="20">
        <v>1</v>
      </c>
      <c r="O463" s="20">
        <v>0</v>
      </c>
      <c r="P463" s="20">
        <v>15.359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22">
        <v>15</v>
      </c>
      <c r="B464" s="22" t="s">
        <v>5</v>
      </c>
      <c r="C464" s="22">
        <v>3016.223</v>
      </c>
      <c r="D464" s="22">
        <v>3200.58</v>
      </c>
      <c r="E464" s="22">
        <v>0</v>
      </c>
      <c r="F464" s="22">
        <v>0</v>
      </c>
      <c r="G464" s="22">
        <v>1</v>
      </c>
      <c r="H464" s="17">
        <v>0</v>
      </c>
      <c r="I464" s="17">
        <v>0</v>
      </c>
      <c r="J464" s="17">
        <v>0</v>
      </c>
      <c r="K464" s="20">
        <v>1</v>
      </c>
      <c r="L464" s="20">
        <v>1</v>
      </c>
      <c r="M464" s="20">
        <v>0</v>
      </c>
      <c r="N464" s="20">
        <v>0</v>
      </c>
      <c r="O464" s="20">
        <v>0</v>
      </c>
      <c r="P464" s="20">
        <v>0.716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22">
        <v>18</v>
      </c>
      <c r="B465" s="22" t="s">
        <v>545</v>
      </c>
      <c r="C465" s="22">
        <v>5543.141</v>
      </c>
      <c r="D465" s="22">
        <v>6180.231</v>
      </c>
      <c r="E465" s="22">
        <v>0</v>
      </c>
      <c r="F465" s="22">
        <v>0</v>
      </c>
      <c r="G465" s="22">
        <v>1</v>
      </c>
      <c r="H465" s="17">
        <v>0</v>
      </c>
      <c r="I465" s="17">
        <v>0</v>
      </c>
      <c r="J465" s="17">
        <v>0</v>
      </c>
      <c r="K465" s="20">
        <v>4</v>
      </c>
      <c r="L465" s="20">
        <v>0</v>
      </c>
      <c r="M465" s="20">
        <v>0</v>
      </c>
      <c r="N465" s="20">
        <v>0</v>
      </c>
      <c r="O465" s="20">
        <v>0</v>
      </c>
      <c r="P465" s="20">
        <v>-3.735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22">
        <v>25</v>
      </c>
      <c r="B466" s="22" t="s">
        <v>546</v>
      </c>
      <c r="C466" s="22">
        <v>1819.405</v>
      </c>
      <c r="D466" s="22">
        <v>1940.758</v>
      </c>
      <c r="E466" s="22">
        <v>0</v>
      </c>
      <c r="F466" s="22">
        <v>0</v>
      </c>
      <c r="G466" s="22">
        <v>1</v>
      </c>
      <c r="H466" s="17">
        <v>0</v>
      </c>
      <c r="I466" s="17">
        <v>0</v>
      </c>
      <c r="J466" s="17">
        <v>0</v>
      </c>
      <c r="K466" s="20">
        <v>4</v>
      </c>
      <c r="L466" s="20">
        <v>1</v>
      </c>
      <c r="M466" s="20">
        <v>0</v>
      </c>
      <c r="N466" s="20">
        <v>0</v>
      </c>
      <c r="O466" s="20">
        <v>0</v>
      </c>
      <c r="P466" s="20">
        <v>2.839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22">
        <v>29</v>
      </c>
      <c r="B467" s="22" t="s">
        <v>547</v>
      </c>
      <c r="C467" s="22">
        <v>4215.648</v>
      </c>
      <c r="D467" s="22">
        <v>4599.731</v>
      </c>
      <c r="E467" s="22">
        <v>0</v>
      </c>
      <c r="F467" s="22">
        <v>0</v>
      </c>
      <c r="G467" s="22">
        <v>1</v>
      </c>
      <c r="H467" s="17">
        <v>0</v>
      </c>
      <c r="I467" s="17">
        <v>0</v>
      </c>
      <c r="J467" s="17">
        <v>0</v>
      </c>
      <c r="K467" s="20">
        <v>4</v>
      </c>
      <c r="L467" s="20">
        <v>0</v>
      </c>
      <c r="M467" s="20">
        <v>0</v>
      </c>
      <c r="N467" s="20">
        <v>0</v>
      </c>
      <c r="O467" s="20">
        <v>0</v>
      </c>
      <c r="P467" s="20">
        <v>-5.294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22">
        <v>38</v>
      </c>
      <c r="B468" s="22" t="s">
        <v>548</v>
      </c>
      <c r="C468" s="22">
        <v>5525.182</v>
      </c>
      <c r="D468" s="22">
        <v>6163.574</v>
      </c>
      <c r="E468" s="22">
        <v>0</v>
      </c>
      <c r="F468" s="22">
        <v>0</v>
      </c>
      <c r="G468" s="22">
        <v>1</v>
      </c>
      <c r="H468" s="17">
        <v>0</v>
      </c>
      <c r="I468" s="17">
        <v>0</v>
      </c>
      <c r="J468" s="17">
        <v>0</v>
      </c>
      <c r="K468" s="20">
        <v>4</v>
      </c>
      <c r="L468" s="20">
        <v>2</v>
      </c>
      <c r="M468" s="20">
        <v>0</v>
      </c>
      <c r="N468" s="20">
        <v>0</v>
      </c>
      <c r="O468" s="20">
        <v>0</v>
      </c>
      <c r="P468" s="20">
        <v>27.099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22">
        <v>61</v>
      </c>
      <c r="B469" s="22" t="s">
        <v>549</v>
      </c>
      <c r="C469" s="22">
        <v>177.739</v>
      </c>
      <c r="D469" s="22">
        <v>178.881</v>
      </c>
      <c r="E469" s="22">
        <v>0</v>
      </c>
      <c r="F469" s="22">
        <v>0</v>
      </c>
      <c r="G469" s="22">
        <v>1</v>
      </c>
      <c r="H469" s="17">
        <v>0</v>
      </c>
      <c r="I469" s="17">
        <v>0</v>
      </c>
      <c r="J469" s="17">
        <v>0</v>
      </c>
      <c r="K469" s="20">
        <v>2</v>
      </c>
      <c r="L469" s="20">
        <v>2</v>
      </c>
      <c r="M469" s="20">
        <v>0</v>
      </c>
      <c r="N469" s="20">
        <v>0</v>
      </c>
      <c r="O469" s="20">
        <v>0</v>
      </c>
      <c r="P469" s="20">
        <v>1.981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22">
        <v>76</v>
      </c>
      <c r="B470" s="22" t="s">
        <v>550</v>
      </c>
      <c r="C470" s="22">
        <v>5398.157</v>
      </c>
      <c r="D470" s="22">
        <v>6047.7</v>
      </c>
      <c r="E470" s="22">
        <v>0</v>
      </c>
      <c r="F470" s="22">
        <v>0</v>
      </c>
      <c r="G470" s="22">
        <v>1</v>
      </c>
      <c r="H470" s="17">
        <v>0</v>
      </c>
      <c r="I470" s="17">
        <v>0</v>
      </c>
      <c r="J470" s="17">
        <v>0</v>
      </c>
      <c r="K470" s="20">
        <v>4</v>
      </c>
      <c r="L470" s="20">
        <v>0</v>
      </c>
      <c r="M470" s="20">
        <v>0</v>
      </c>
      <c r="N470" s="20">
        <v>0</v>
      </c>
      <c r="O470" s="20">
        <v>0</v>
      </c>
      <c r="P470" s="20">
        <v>0.908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22">
        <v>134</v>
      </c>
      <c r="B471" s="22" t="s">
        <v>551</v>
      </c>
      <c r="C471" s="22">
        <v>1025.712</v>
      </c>
      <c r="D471" s="22">
        <v>1172.642</v>
      </c>
      <c r="E471" s="22">
        <v>0</v>
      </c>
      <c r="F471" s="22">
        <v>0</v>
      </c>
      <c r="G471" s="22">
        <v>1</v>
      </c>
      <c r="H471" s="17">
        <v>0</v>
      </c>
      <c r="I471" s="17">
        <v>0</v>
      </c>
      <c r="J471" s="17">
        <v>0</v>
      </c>
      <c r="K471" s="20">
        <v>4</v>
      </c>
      <c r="L471" s="20">
        <v>2</v>
      </c>
      <c r="M471" s="20">
        <v>0</v>
      </c>
      <c r="N471" s="20">
        <v>1</v>
      </c>
      <c r="O471" s="20">
        <v>0</v>
      </c>
      <c r="P471" s="20">
        <v>4.988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22">
        <v>149</v>
      </c>
      <c r="B472" s="22" t="s">
        <v>552</v>
      </c>
      <c r="C472" s="22">
        <v>3924.684</v>
      </c>
      <c r="D472" s="22">
        <v>4244.251</v>
      </c>
      <c r="E472" s="22">
        <v>0</v>
      </c>
      <c r="F472" s="22">
        <v>0</v>
      </c>
      <c r="G472" s="22">
        <v>1</v>
      </c>
      <c r="H472" s="17">
        <v>0</v>
      </c>
      <c r="I472" s="17">
        <v>0</v>
      </c>
      <c r="J472" s="17">
        <v>0</v>
      </c>
      <c r="K472" s="20">
        <v>3</v>
      </c>
      <c r="L472" s="20">
        <v>1</v>
      </c>
      <c r="M472" s="20">
        <v>0</v>
      </c>
      <c r="N472" s="20">
        <v>0</v>
      </c>
      <c r="O472" s="20">
        <v>0</v>
      </c>
      <c r="P472" s="20">
        <v>7.496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22">
        <v>151</v>
      </c>
      <c r="B473" s="22" t="s">
        <v>553</v>
      </c>
      <c r="C473" s="22">
        <v>1510.177</v>
      </c>
      <c r="D473" s="22">
        <v>1620.417</v>
      </c>
      <c r="E473" s="22">
        <v>0</v>
      </c>
      <c r="F473" s="22">
        <v>0</v>
      </c>
      <c r="G473" s="22">
        <v>1</v>
      </c>
      <c r="H473" s="17">
        <v>0</v>
      </c>
      <c r="I473" s="17">
        <v>0</v>
      </c>
      <c r="J473" s="17">
        <v>0</v>
      </c>
      <c r="K473" s="20">
        <v>1</v>
      </c>
      <c r="L473" s="20">
        <v>2</v>
      </c>
      <c r="M473" s="20">
        <v>1</v>
      </c>
      <c r="N473" s="20">
        <v>-1</v>
      </c>
      <c r="O473" s="20">
        <v>0</v>
      </c>
      <c r="P473" s="20">
        <v>0.003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22">
        <v>821</v>
      </c>
      <c r="B474" s="22" t="s">
        <v>554</v>
      </c>
      <c r="C474" s="22">
        <v>6467.521</v>
      </c>
      <c r="D474" s="22">
        <v>6998.616</v>
      </c>
      <c r="E474" s="22">
        <v>0</v>
      </c>
      <c r="F474" s="22">
        <v>0</v>
      </c>
      <c r="G474" s="22">
        <v>1</v>
      </c>
      <c r="H474" s="17">
        <v>0</v>
      </c>
      <c r="I474" s="17">
        <v>0</v>
      </c>
      <c r="J474" s="17">
        <v>0</v>
      </c>
      <c r="K474" s="20">
        <v>3</v>
      </c>
      <c r="L474" s="20">
        <v>2</v>
      </c>
      <c r="M474" s="20">
        <v>0</v>
      </c>
      <c r="N474" s="20">
        <v>0</v>
      </c>
      <c r="O474" s="20">
        <v>0</v>
      </c>
      <c r="P474" s="20">
        <v>6.56</v>
      </c>
      <c r="Q474" s="20">
        <v>0</v>
      </c>
      <c r="R474" s="20">
        <v>1</v>
      </c>
      <c r="S474" s="21"/>
      <c r="T474" s="21"/>
      <c r="U474" s="21"/>
      <c r="V474" s="21"/>
      <c r="W474" s="21"/>
    </row>
    <row r="475" ht="16.5" spans="1:23">
      <c r="A475" s="22">
        <v>917</v>
      </c>
      <c r="B475" s="22" t="s">
        <v>555</v>
      </c>
      <c r="C475" s="22">
        <v>2512.711</v>
      </c>
      <c r="D475" s="22">
        <v>2707.488</v>
      </c>
      <c r="E475" s="22">
        <v>0</v>
      </c>
      <c r="F475" s="22">
        <v>0</v>
      </c>
      <c r="G475" s="22">
        <v>1</v>
      </c>
      <c r="H475" s="17">
        <v>0</v>
      </c>
      <c r="I475" s="17">
        <v>0</v>
      </c>
      <c r="J475" s="17">
        <v>0</v>
      </c>
      <c r="K475" s="20">
        <v>4</v>
      </c>
      <c r="L475" s="20">
        <v>0</v>
      </c>
      <c r="M475" s="20">
        <v>0</v>
      </c>
      <c r="N475" s="20">
        <v>0</v>
      </c>
      <c r="O475" s="20">
        <v>0</v>
      </c>
      <c r="P475" s="20">
        <v>-5.464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22">
        <v>399237</v>
      </c>
      <c r="B476" s="22" t="s">
        <v>556</v>
      </c>
      <c r="C476" s="22">
        <v>1124.171</v>
      </c>
      <c r="D476" s="22">
        <v>1235.625</v>
      </c>
      <c r="E476" s="22">
        <v>0</v>
      </c>
      <c r="F476" s="22">
        <v>0</v>
      </c>
      <c r="G476" s="22">
        <v>1</v>
      </c>
      <c r="H476" s="17">
        <v>0</v>
      </c>
      <c r="I476" s="17">
        <v>0</v>
      </c>
      <c r="J476" s="17">
        <v>0</v>
      </c>
      <c r="K476" s="20">
        <v>2</v>
      </c>
      <c r="L476" s="20">
        <v>1</v>
      </c>
      <c r="M476" s="20">
        <v>0</v>
      </c>
      <c r="N476" s="20">
        <v>0</v>
      </c>
      <c r="O476" s="20">
        <v>0</v>
      </c>
      <c r="P476" s="20">
        <v>7.165</v>
      </c>
      <c r="Q476" s="20">
        <v>0</v>
      </c>
      <c r="R476" s="20">
        <v>1</v>
      </c>
      <c r="S476" s="21"/>
      <c r="T476" s="21"/>
      <c r="U476" s="21"/>
      <c r="V476" s="21"/>
      <c r="W476" s="21"/>
    </row>
    <row r="477" ht="16.5" spans="1:23">
      <c r="A477" s="22">
        <v>399353</v>
      </c>
      <c r="B477" s="22" t="s">
        <v>557</v>
      </c>
      <c r="C477" s="22">
        <v>2118.903</v>
      </c>
      <c r="D477" s="22">
        <v>2238.194</v>
      </c>
      <c r="E477" s="22">
        <v>0</v>
      </c>
      <c r="F477" s="22">
        <v>0</v>
      </c>
      <c r="G477" s="22">
        <v>1</v>
      </c>
      <c r="H477" s="17">
        <v>0</v>
      </c>
      <c r="I477" s="17">
        <v>0</v>
      </c>
      <c r="J477" s="17">
        <v>0</v>
      </c>
      <c r="K477" s="20">
        <v>4</v>
      </c>
      <c r="L477" s="20">
        <v>1</v>
      </c>
      <c r="M477" s="20">
        <v>0</v>
      </c>
      <c r="N477" s="20">
        <v>0</v>
      </c>
      <c r="O477" s="20">
        <v>0</v>
      </c>
      <c r="P477" s="20">
        <v>5.512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22">
        <v>399359</v>
      </c>
      <c r="B478" s="22" t="s">
        <v>43</v>
      </c>
      <c r="C478" s="22">
        <v>2703.607</v>
      </c>
      <c r="D478" s="22">
        <v>2872.09</v>
      </c>
      <c r="E478" s="22">
        <v>0</v>
      </c>
      <c r="F478" s="22">
        <v>0</v>
      </c>
      <c r="G478" s="22">
        <v>1</v>
      </c>
      <c r="H478" s="17">
        <v>0</v>
      </c>
      <c r="I478" s="17">
        <v>0</v>
      </c>
      <c r="J478" s="17">
        <v>0</v>
      </c>
      <c r="K478" s="20">
        <v>2</v>
      </c>
      <c r="L478" s="20">
        <v>1</v>
      </c>
      <c r="M478" s="20">
        <v>0</v>
      </c>
      <c r="N478" s="20">
        <v>0</v>
      </c>
      <c r="O478" s="20">
        <v>0</v>
      </c>
      <c r="P478" s="20">
        <v>5.013</v>
      </c>
      <c r="Q478" s="20">
        <v>0</v>
      </c>
      <c r="R478" s="20">
        <v>1</v>
      </c>
      <c r="S478" s="21"/>
      <c r="T478" s="21"/>
      <c r="U478" s="21"/>
      <c r="V478" s="21"/>
      <c r="W478" s="21"/>
    </row>
    <row r="479" ht="16.5" spans="1:23">
      <c r="A479" s="22">
        <v>399373</v>
      </c>
      <c r="B479" s="22" t="s">
        <v>558</v>
      </c>
      <c r="C479" s="22">
        <v>8100.283</v>
      </c>
      <c r="D479" s="22">
        <v>8686.292</v>
      </c>
      <c r="E479" s="22">
        <v>0</v>
      </c>
      <c r="F479" s="22">
        <v>0</v>
      </c>
      <c r="G479" s="22">
        <v>1</v>
      </c>
      <c r="H479" s="17">
        <v>0</v>
      </c>
      <c r="I479" s="17">
        <v>0</v>
      </c>
      <c r="J479" s="17">
        <v>0</v>
      </c>
      <c r="K479" s="20">
        <v>2</v>
      </c>
      <c r="L479" s="20">
        <v>2</v>
      </c>
      <c r="M479" s="20">
        <v>0</v>
      </c>
      <c r="N479" s="20">
        <v>0</v>
      </c>
      <c r="O479" s="20">
        <v>0</v>
      </c>
      <c r="P479" s="20">
        <v>1.892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22">
        <v>399431</v>
      </c>
      <c r="B480" s="22" t="s">
        <v>559</v>
      </c>
      <c r="C480" s="22">
        <v>7882.91</v>
      </c>
      <c r="D480" s="22">
        <v>8996.488</v>
      </c>
      <c r="E480" s="22">
        <v>0</v>
      </c>
      <c r="F480" s="22">
        <v>0</v>
      </c>
      <c r="G480" s="22">
        <v>1</v>
      </c>
      <c r="H480" s="17">
        <v>0</v>
      </c>
      <c r="I480" s="17">
        <v>0</v>
      </c>
      <c r="J480" s="17">
        <v>0</v>
      </c>
      <c r="K480" s="20">
        <v>4</v>
      </c>
      <c r="L480" s="20">
        <v>1</v>
      </c>
      <c r="M480" s="20">
        <v>-1</v>
      </c>
      <c r="N480" s="20">
        <v>1</v>
      </c>
      <c r="O480" s="20">
        <v>0</v>
      </c>
      <c r="P480" s="20">
        <v>4.082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22">
        <v>399481</v>
      </c>
      <c r="B481" s="22" t="s">
        <v>123</v>
      </c>
      <c r="C481" s="22">
        <v>127.9</v>
      </c>
      <c r="D481" s="22">
        <v>128.066</v>
      </c>
      <c r="E481" s="22">
        <v>0</v>
      </c>
      <c r="F481" s="22">
        <v>0</v>
      </c>
      <c r="G481" s="22">
        <v>1</v>
      </c>
      <c r="H481" s="17">
        <v>0</v>
      </c>
      <c r="I481" s="17">
        <v>0</v>
      </c>
      <c r="J481" s="17">
        <v>0</v>
      </c>
      <c r="K481" s="20">
        <v>4</v>
      </c>
      <c r="L481" s="20">
        <v>0</v>
      </c>
      <c r="M481" s="20">
        <v>0</v>
      </c>
      <c r="N481" s="20">
        <v>0</v>
      </c>
      <c r="O481" s="20">
        <v>0</v>
      </c>
      <c r="P481" s="20">
        <v>-1.047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22">
        <v>399986</v>
      </c>
      <c r="B482" s="22" t="s">
        <v>560</v>
      </c>
      <c r="C482" s="22">
        <v>7496.754</v>
      </c>
      <c r="D482" s="22">
        <v>8557.093</v>
      </c>
      <c r="E482" s="22">
        <v>0</v>
      </c>
      <c r="F482" s="22">
        <v>0</v>
      </c>
      <c r="G482" s="22">
        <v>1</v>
      </c>
      <c r="H482" s="17">
        <v>0</v>
      </c>
      <c r="I482" s="17">
        <v>0</v>
      </c>
      <c r="J482" s="17">
        <v>0</v>
      </c>
      <c r="K482" s="20">
        <v>4</v>
      </c>
      <c r="L482" s="20">
        <v>0</v>
      </c>
      <c r="M482" s="20">
        <v>-1</v>
      </c>
      <c r="N482" s="20">
        <v>1</v>
      </c>
      <c r="O482" s="20">
        <v>0</v>
      </c>
      <c r="P482" s="20">
        <v>-0.022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5"/>
      <c r="L483" s="25"/>
      <c r="M483" s="25"/>
      <c r="N483" s="25"/>
      <c r="O483" s="25"/>
      <c r="P483" s="25"/>
      <c r="Q483" s="25"/>
      <c r="R483" s="25"/>
      <c r="S483" s="21"/>
      <c r="T483" s="21"/>
      <c r="U483" s="21"/>
      <c r="V483" s="21"/>
      <c r="W483" s="21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6"/>
      <c r="L484" s="26"/>
      <c r="M484" s="26"/>
      <c r="N484" s="26"/>
      <c r="O484" s="26"/>
      <c r="P484" s="26"/>
      <c r="Q484" s="26"/>
      <c r="R484" s="26"/>
      <c r="S484" s="21"/>
      <c r="T484" s="21"/>
      <c r="U484" s="21"/>
      <c r="V484" s="21"/>
      <c r="W484" s="21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6"/>
      <c r="L485" s="26"/>
      <c r="M485" s="26"/>
      <c r="N485" s="26"/>
      <c r="O485" s="26"/>
      <c r="P485" s="26"/>
      <c r="Q485" s="26"/>
      <c r="R485" s="26"/>
      <c r="S485" s="21"/>
      <c r="T485" s="21"/>
      <c r="U485" s="21"/>
      <c r="V485" s="21"/>
      <c r="W485" s="21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6"/>
      <c r="L486" s="26"/>
      <c r="M486" s="26"/>
      <c r="N486" s="26"/>
      <c r="O486" s="26"/>
      <c r="P486" s="26"/>
      <c r="Q486" s="26"/>
      <c r="R486" s="26"/>
      <c r="S486" s="21"/>
      <c r="T486" s="21"/>
      <c r="U486" s="21"/>
      <c r="V486" s="21"/>
      <c r="W486" s="21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6"/>
      <c r="L487" s="26"/>
      <c r="M487" s="26"/>
      <c r="N487" s="26"/>
      <c r="O487" s="26"/>
      <c r="P487" s="26"/>
      <c r="Q487" s="26"/>
      <c r="R487" s="26"/>
      <c r="S487" s="21"/>
      <c r="T487" s="21"/>
      <c r="U487" s="21"/>
      <c r="V487" s="21"/>
      <c r="W487" s="21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6"/>
      <c r="L488" s="26"/>
      <c r="M488" s="26"/>
      <c r="N488" s="26"/>
      <c r="O488" s="26"/>
      <c r="P488" s="26"/>
      <c r="Q488" s="26"/>
      <c r="R488" s="26"/>
      <c r="S488" s="21"/>
      <c r="T488" s="21"/>
      <c r="U488" s="21"/>
      <c r="V488" s="21"/>
      <c r="W488" s="21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6"/>
      <c r="L489" s="26"/>
      <c r="M489" s="26"/>
      <c r="N489" s="26"/>
      <c r="O489" s="26"/>
      <c r="P489" s="26"/>
      <c r="Q489" s="26"/>
      <c r="R489" s="26"/>
      <c r="S489" s="21"/>
      <c r="T489" s="21"/>
      <c r="U489" s="21"/>
      <c r="V489" s="21"/>
      <c r="W489" s="21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6"/>
      <c r="L490" s="26"/>
      <c r="M490" s="26"/>
      <c r="N490" s="26"/>
      <c r="O490" s="26"/>
      <c r="P490" s="26"/>
      <c r="Q490" s="26"/>
      <c r="R490" s="26"/>
      <c r="S490" s="21"/>
      <c r="T490" s="21"/>
      <c r="U490" s="21"/>
      <c r="V490" s="21"/>
      <c r="W490" s="21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6"/>
      <c r="L491" s="26"/>
      <c r="M491" s="26"/>
      <c r="N491" s="26"/>
      <c r="O491" s="26"/>
      <c r="P491" s="26"/>
      <c r="Q491" s="26"/>
      <c r="R491" s="26"/>
      <c r="S491" s="21"/>
      <c r="T491" s="21"/>
      <c r="U491" s="21"/>
      <c r="V491" s="21"/>
      <c r="W491" s="21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6"/>
      <c r="L492" s="26"/>
      <c r="M492" s="26"/>
      <c r="N492" s="26"/>
      <c r="O492" s="26"/>
      <c r="P492" s="26"/>
      <c r="Q492" s="26"/>
      <c r="R492" s="26"/>
      <c r="S492" s="21"/>
      <c r="T492" s="21"/>
      <c r="U492" s="21"/>
      <c r="V492" s="21"/>
      <c r="W492" s="21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6"/>
      <c r="L493" s="26"/>
      <c r="M493" s="26"/>
      <c r="N493" s="26"/>
      <c r="O493" s="26"/>
      <c r="P493" s="26"/>
      <c r="Q493" s="26"/>
      <c r="R493" s="26"/>
      <c r="S493" s="21"/>
      <c r="T493" s="21"/>
      <c r="U493" s="21"/>
      <c r="V493" s="21"/>
      <c r="W493" s="21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6"/>
      <c r="L494" s="26"/>
      <c r="M494" s="26"/>
      <c r="N494" s="26"/>
      <c r="O494" s="26"/>
      <c r="P494" s="26"/>
      <c r="Q494" s="26"/>
      <c r="R494" s="26"/>
      <c r="S494" s="21"/>
      <c r="T494" s="21"/>
      <c r="U494" s="21"/>
      <c r="V494" s="21"/>
      <c r="W494" s="21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6"/>
      <c r="L495" s="26"/>
      <c r="M495" s="26"/>
      <c r="N495" s="26"/>
      <c r="O495" s="26"/>
      <c r="P495" s="26"/>
      <c r="Q495" s="26"/>
      <c r="R495" s="26"/>
      <c r="S495" s="21"/>
      <c r="T495" s="21"/>
      <c r="U495" s="21"/>
      <c r="V495" s="21"/>
      <c r="W495" s="21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6"/>
      <c r="L496" s="26"/>
      <c r="M496" s="26"/>
      <c r="N496" s="26"/>
      <c r="O496" s="26"/>
      <c r="P496" s="26"/>
      <c r="Q496" s="26"/>
      <c r="R496" s="26"/>
      <c r="S496" s="21"/>
      <c r="T496" s="21"/>
      <c r="U496" s="21"/>
      <c r="V496" s="21"/>
      <c r="W496" s="21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6"/>
      <c r="L497" s="26"/>
      <c r="M497" s="26"/>
      <c r="N497" s="26"/>
      <c r="O497" s="26"/>
      <c r="P497" s="26"/>
      <c r="Q497" s="26"/>
      <c r="R497" s="26"/>
      <c r="S497" s="21"/>
      <c r="T497" s="21"/>
      <c r="U497" s="21"/>
      <c r="V497" s="21"/>
      <c r="W497" s="21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6"/>
      <c r="L498" s="26"/>
      <c r="M498" s="26"/>
      <c r="N498" s="26"/>
      <c r="O498" s="26"/>
      <c r="P498" s="26"/>
      <c r="Q498" s="26"/>
      <c r="R498" s="26"/>
      <c r="S498" s="21"/>
      <c r="T498" s="21"/>
      <c r="U498" s="21"/>
      <c r="V498" s="21"/>
      <c r="W498" s="21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6"/>
      <c r="L499" s="26"/>
      <c r="M499" s="26"/>
      <c r="N499" s="26"/>
      <c r="O499" s="26"/>
      <c r="P499" s="26"/>
      <c r="Q499" s="26"/>
      <c r="R499" s="26"/>
      <c r="S499" s="21"/>
      <c r="T499" s="21"/>
      <c r="U499" s="21"/>
      <c r="V499" s="21"/>
      <c r="W499" s="21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6"/>
      <c r="L500" s="26"/>
      <c r="M500" s="26"/>
      <c r="N500" s="26"/>
      <c r="O500" s="26"/>
      <c r="P500" s="26"/>
      <c r="Q500" s="26"/>
      <c r="R500" s="26"/>
      <c r="S500" s="21"/>
      <c r="T500" s="21"/>
      <c r="U500" s="21"/>
      <c r="V500" s="21"/>
      <c r="W500" s="21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6"/>
      <c r="L501" s="26"/>
      <c r="M501" s="26"/>
      <c r="N501" s="26"/>
      <c r="O501" s="26"/>
      <c r="P501" s="26"/>
      <c r="Q501" s="26"/>
      <c r="R501" s="26"/>
      <c r="S501" s="21"/>
      <c r="T501" s="21"/>
      <c r="U501" s="21"/>
      <c r="V501" s="21"/>
      <c r="W501" s="21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6"/>
      <c r="L502" s="26"/>
      <c r="M502" s="26"/>
      <c r="N502" s="26"/>
      <c r="O502" s="26"/>
      <c r="P502" s="26"/>
      <c r="Q502" s="26"/>
      <c r="R502" s="26"/>
      <c r="S502" s="21"/>
      <c r="T502" s="21"/>
      <c r="U502" s="21"/>
      <c r="V502" s="21"/>
      <c r="W502" s="21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6"/>
      <c r="L503" s="26"/>
      <c r="M503" s="26"/>
      <c r="N503" s="26"/>
      <c r="O503" s="26"/>
      <c r="P503" s="26"/>
      <c r="Q503" s="26"/>
      <c r="R503" s="26"/>
      <c r="S503" s="21"/>
      <c r="T503" s="21"/>
      <c r="U503" s="21"/>
      <c r="V503" s="21"/>
      <c r="W503" s="21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6"/>
      <c r="L504" s="26"/>
      <c r="M504" s="26"/>
      <c r="N504" s="26"/>
      <c r="O504" s="26"/>
      <c r="P504" s="26"/>
      <c r="Q504" s="26"/>
      <c r="R504" s="26"/>
      <c r="S504" s="21"/>
      <c r="T504" s="21"/>
      <c r="U504" s="21"/>
      <c r="V504" s="21"/>
      <c r="W504" s="21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6"/>
      <c r="L505" s="26"/>
      <c r="M505" s="26"/>
      <c r="N505" s="26"/>
      <c r="O505" s="26"/>
      <c r="P505" s="26"/>
      <c r="Q505" s="26"/>
      <c r="R505" s="26"/>
      <c r="S505" s="21"/>
      <c r="T505" s="21"/>
      <c r="U505" s="21"/>
      <c r="V505" s="21"/>
      <c r="W505" s="21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6"/>
      <c r="L506" s="26"/>
      <c r="M506" s="26"/>
      <c r="N506" s="26"/>
      <c r="O506" s="26"/>
      <c r="P506" s="26"/>
      <c r="Q506" s="26"/>
      <c r="R506" s="26"/>
      <c r="S506" s="21"/>
      <c r="T506" s="21"/>
      <c r="U506" s="21"/>
      <c r="V506" s="21"/>
      <c r="W506" s="21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0" t="s">
        <v>561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20.25" spans="1:18">
      <c r="A3" s="5" t="s">
        <v>562</v>
      </c>
      <c r="B3" s="5" t="s">
        <v>563</v>
      </c>
      <c r="C3" s="5">
        <v>2420.908</v>
      </c>
      <c r="D3" s="5">
        <v>2723.29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0.004</v>
      </c>
      <c r="K3" s="13">
        <v>0</v>
      </c>
      <c r="L3" s="13">
        <v>0</v>
      </c>
      <c r="M3" s="13">
        <v>1</v>
      </c>
      <c r="N3" s="13">
        <v>-1</v>
      </c>
      <c r="O3" s="13">
        <v>0</v>
      </c>
      <c r="P3" s="13">
        <v>1.047</v>
      </c>
      <c r="Q3" s="13">
        <v>0</v>
      </c>
      <c r="R3" s="13">
        <v>0</v>
      </c>
    </row>
    <row r="4" ht="20.25" spans="1:18">
      <c r="A4" s="5" t="s">
        <v>564</v>
      </c>
      <c r="B4" s="5" t="s">
        <v>565</v>
      </c>
      <c r="C4" s="5">
        <v>1666.072</v>
      </c>
      <c r="D4" s="5">
        <v>1875.84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0.235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1.834</v>
      </c>
      <c r="Q4" s="13">
        <v>0</v>
      </c>
      <c r="R4" s="13">
        <v>0</v>
      </c>
    </row>
    <row r="5" ht="20.25" spans="1:18">
      <c r="A5" s="5" t="s">
        <v>566</v>
      </c>
      <c r="B5" s="5" t="s">
        <v>567</v>
      </c>
      <c r="C5" s="5">
        <v>107.74</v>
      </c>
      <c r="D5" s="5">
        <v>109.079</v>
      </c>
      <c r="E5" s="5">
        <v>0</v>
      </c>
      <c r="F5" s="5">
        <v>1</v>
      </c>
      <c r="G5" s="7">
        <v>0</v>
      </c>
      <c r="H5" s="7">
        <v>0</v>
      </c>
      <c r="I5" s="7">
        <v>0</v>
      </c>
      <c r="J5" s="7">
        <v>0.097</v>
      </c>
      <c r="K5" s="13">
        <v>0</v>
      </c>
      <c r="L5" s="13">
        <v>0</v>
      </c>
      <c r="M5" s="13">
        <v>0</v>
      </c>
      <c r="N5" s="13">
        <v>0</v>
      </c>
      <c r="O5" s="13">
        <v>1</v>
      </c>
      <c r="P5" s="13">
        <v>0.016</v>
      </c>
      <c r="Q5" s="13">
        <v>0</v>
      </c>
      <c r="R5" s="13">
        <v>0</v>
      </c>
    </row>
    <row r="6" ht="20.25" spans="1:18">
      <c r="A6" s="8" t="s">
        <v>568</v>
      </c>
      <c r="B6" s="8" t="s">
        <v>569</v>
      </c>
      <c r="C6" s="8">
        <v>8440.119</v>
      </c>
      <c r="D6" s="8">
        <v>9801.676</v>
      </c>
      <c r="E6" s="8">
        <v>0</v>
      </c>
      <c r="F6" s="8">
        <v>0</v>
      </c>
      <c r="G6" s="8">
        <v>0</v>
      </c>
      <c r="H6" s="8">
        <v>1</v>
      </c>
      <c r="I6" s="6">
        <v>10.225</v>
      </c>
      <c r="J6" s="6">
        <v>22.695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19.385</v>
      </c>
      <c r="Q6" s="13">
        <v>0</v>
      </c>
      <c r="R6" s="13">
        <v>0</v>
      </c>
    </row>
    <row r="7" ht="20.25" spans="1:18">
      <c r="A7" s="8" t="s">
        <v>570</v>
      </c>
      <c r="B7" s="8" t="s">
        <v>571</v>
      </c>
      <c r="C7" s="8">
        <v>757.952</v>
      </c>
      <c r="D7" s="8">
        <v>822.074</v>
      </c>
      <c r="E7" s="8">
        <v>0</v>
      </c>
      <c r="F7" s="8">
        <v>0</v>
      </c>
      <c r="G7" s="8">
        <v>0</v>
      </c>
      <c r="H7" s="8">
        <v>1</v>
      </c>
      <c r="I7" s="6">
        <v>5.984</v>
      </c>
      <c r="J7" s="6">
        <v>13.317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1.21</v>
      </c>
      <c r="Q7" s="13">
        <v>0</v>
      </c>
      <c r="R7" s="13">
        <v>0</v>
      </c>
    </row>
    <row r="8" ht="20.25" spans="1:18">
      <c r="A8" s="8" t="s">
        <v>572</v>
      </c>
      <c r="B8" s="8" t="s">
        <v>573</v>
      </c>
      <c r="C8" s="8">
        <v>77403.891</v>
      </c>
      <c r="D8" s="8">
        <v>81227.828</v>
      </c>
      <c r="E8" s="8">
        <v>0</v>
      </c>
      <c r="F8" s="8">
        <v>0</v>
      </c>
      <c r="G8" s="8">
        <v>0</v>
      </c>
      <c r="H8" s="8">
        <v>1</v>
      </c>
      <c r="I8" s="6">
        <v>2.265</v>
      </c>
      <c r="J8" s="6">
        <v>6.866</v>
      </c>
      <c r="K8" s="13">
        <v>4</v>
      </c>
      <c r="L8" s="13">
        <v>1</v>
      </c>
      <c r="M8" s="13">
        <v>0</v>
      </c>
      <c r="N8" s="13">
        <v>1</v>
      </c>
      <c r="O8" s="13">
        <v>0</v>
      </c>
      <c r="P8" s="13">
        <v>104.482</v>
      </c>
      <c r="Q8" s="13">
        <v>0</v>
      </c>
      <c r="R8" s="13">
        <v>0</v>
      </c>
    </row>
    <row r="9" ht="20.25" spans="1:18">
      <c r="A9" s="8" t="s">
        <v>574</v>
      </c>
      <c r="B9" s="8" t="s">
        <v>575</v>
      </c>
      <c r="C9" s="8">
        <v>7558.339</v>
      </c>
      <c r="D9" s="8">
        <v>8419.368</v>
      </c>
      <c r="E9" s="8">
        <v>0</v>
      </c>
      <c r="F9" s="8">
        <v>0</v>
      </c>
      <c r="G9" s="8">
        <v>0</v>
      </c>
      <c r="H9" s="8">
        <v>1</v>
      </c>
      <c r="I9" s="6">
        <v>2.294</v>
      </c>
      <c r="J9" s="6">
        <v>12.286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18.583</v>
      </c>
      <c r="Q9" s="13">
        <v>0</v>
      </c>
      <c r="R9" s="13">
        <v>0</v>
      </c>
    </row>
    <row r="10" ht="20.25" spans="1:18">
      <c r="A10" s="8" t="s">
        <v>576</v>
      </c>
      <c r="B10" s="8" t="s">
        <v>577</v>
      </c>
      <c r="C10" s="8">
        <v>5364.606</v>
      </c>
      <c r="D10" s="8">
        <v>6578.599</v>
      </c>
      <c r="E10" s="8">
        <v>0</v>
      </c>
      <c r="F10" s="8">
        <v>0</v>
      </c>
      <c r="G10" s="8">
        <v>0</v>
      </c>
      <c r="H10" s="8">
        <v>1</v>
      </c>
      <c r="I10" s="6">
        <v>9.764</v>
      </c>
      <c r="J10" s="6">
        <v>26.415</v>
      </c>
      <c r="K10" s="13">
        <v>4</v>
      </c>
      <c r="L10" s="13">
        <v>2</v>
      </c>
      <c r="M10" s="13">
        <v>-1</v>
      </c>
      <c r="N10" s="13">
        <v>1</v>
      </c>
      <c r="O10" s="13">
        <v>0</v>
      </c>
      <c r="P10" s="13">
        <v>10.171</v>
      </c>
      <c r="Q10" s="13">
        <v>0</v>
      </c>
      <c r="R10" s="13">
        <v>0</v>
      </c>
    </row>
    <row r="11" ht="20.25" spans="1:18">
      <c r="A11" s="8" t="s">
        <v>578</v>
      </c>
      <c r="B11" s="8" t="s">
        <v>579</v>
      </c>
      <c r="C11" s="8">
        <v>3745.14</v>
      </c>
      <c r="D11" s="8">
        <v>4326.219</v>
      </c>
      <c r="E11" s="8">
        <v>0</v>
      </c>
      <c r="F11" s="8">
        <v>0</v>
      </c>
      <c r="G11" s="8">
        <v>0</v>
      </c>
      <c r="H11" s="8">
        <v>1</v>
      </c>
      <c r="I11" s="6">
        <v>6.318</v>
      </c>
      <c r="J11" s="6">
        <v>18.901</v>
      </c>
      <c r="K11" s="13">
        <v>4</v>
      </c>
      <c r="L11" s="13">
        <v>2</v>
      </c>
      <c r="M11" s="13">
        <v>-1</v>
      </c>
      <c r="N11" s="13">
        <v>1</v>
      </c>
      <c r="O11" s="13">
        <v>0</v>
      </c>
      <c r="P11" s="13">
        <v>5.267</v>
      </c>
      <c r="Q11" s="13">
        <v>0</v>
      </c>
      <c r="R11" s="13">
        <v>0</v>
      </c>
    </row>
    <row r="12" ht="20.25" spans="1:18">
      <c r="A12" s="8" t="s">
        <v>580</v>
      </c>
      <c r="B12" s="8" t="s">
        <v>581</v>
      </c>
      <c r="C12" s="8">
        <v>2631.42</v>
      </c>
      <c r="D12" s="8">
        <v>2924.123</v>
      </c>
      <c r="E12" s="8">
        <v>0</v>
      </c>
      <c r="F12" s="8">
        <v>0</v>
      </c>
      <c r="G12" s="8">
        <v>0</v>
      </c>
      <c r="H12" s="8">
        <v>1</v>
      </c>
      <c r="I12" s="6">
        <v>2.171</v>
      </c>
      <c r="J12" s="6">
        <v>11.963</v>
      </c>
      <c r="K12" s="13">
        <v>4</v>
      </c>
      <c r="L12" s="13">
        <v>2</v>
      </c>
      <c r="M12" s="13">
        <v>0</v>
      </c>
      <c r="N12" s="13">
        <v>0</v>
      </c>
      <c r="O12" s="13">
        <v>0</v>
      </c>
      <c r="P12" s="13">
        <v>4.685</v>
      </c>
      <c r="Q12" s="13">
        <v>0</v>
      </c>
      <c r="R12" s="13">
        <v>0</v>
      </c>
    </row>
    <row r="13" ht="20.25" spans="1:18">
      <c r="A13" s="8" t="s">
        <v>582</v>
      </c>
      <c r="B13" s="8" t="s">
        <v>583</v>
      </c>
      <c r="C13" s="8">
        <v>5617.083</v>
      </c>
      <c r="D13" s="8">
        <v>6942.513</v>
      </c>
      <c r="E13" s="8">
        <v>0</v>
      </c>
      <c r="F13" s="8">
        <v>0</v>
      </c>
      <c r="G13" s="8">
        <v>0</v>
      </c>
      <c r="H13" s="8">
        <v>1</v>
      </c>
      <c r="I13" s="6">
        <v>6.261</v>
      </c>
      <c r="J13" s="6">
        <v>24.157</v>
      </c>
      <c r="K13" s="13">
        <v>4</v>
      </c>
      <c r="L13" s="13">
        <v>2</v>
      </c>
      <c r="M13" s="13">
        <v>0</v>
      </c>
      <c r="N13" s="13">
        <v>1</v>
      </c>
      <c r="O13" s="13">
        <v>0</v>
      </c>
      <c r="P13" s="13">
        <v>11.406</v>
      </c>
      <c r="Q13" s="13">
        <v>0</v>
      </c>
      <c r="R13" s="13">
        <v>0</v>
      </c>
    </row>
    <row r="14" ht="20.25" spans="1:18">
      <c r="A14" s="8" t="s">
        <v>584</v>
      </c>
      <c r="B14" s="8" t="s">
        <v>585</v>
      </c>
      <c r="C14" s="8">
        <v>67913.227</v>
      </c>
      <c r="D14" s="8">
        <v>71905.359</v>
      </c>
      <c r="E14" s="8">
        <v>0</v>
      </c>
      <c r="F14" s="8">
        <v>0</v>
      </c>
      <c r="G14" s="8">
        <v>0</v>
      </c>
      <c r="H14" s="8">
        <v>1</v>
      </c>
      <c r="I14" s="7">
        <v>2.66</v>
      </c>
      <c r="J14" s="7">
        <v>8.064</v>
      </c>
      <c r="K14" s="13">
        <v>4</v>
      </c>
      <c r="L14" s="13">
        <v>2</v>
      </c>
      <c r="M14" s="13">
        <v>0</v>
      </c>
      <c r="N14" s="13">
        <v>1</v>
      </c>
      <c r="O14" s="13">
        <v>0</v>
      </c>
      <c r="P14" s="13">
        <v>98.709</v>
      </c>
      <c r="Q14" s="13">
        <v>0</v>
      </c>
      <c r="R14" s="13">
        <v>0</v>
      </c>
    </row>
    <row r="15" ht="20.25" spans="1:18">
      <c r="A15" s="9" t="s">
        <v>586</v>
      </c>
      <c r="B15" s="9" t="s">
        <v>587</v>
      </c>
      <c r="C15" s="9">
        <v>4976.996</v>
      </c>
      <c r="D15" s="9">
        <v>5583.114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-1</v>
      </c>
      <c r="O15" s="13">
        <v>0</v>
      </c>
      <c r="P15" s="13">
        <v>-17.937</v>
      </c>
      <c r="Q15" s="13">
        <v>0</v>
      </c>
      <c r="R15" s="13">
        <v>0</v>
      </c>
    </row>
    <row r="16" ht="20.25" spans="1:18">
      <c r="A16" s="9" t="s">
        <v>588</v>
      </c>
      <c r="B16" s="9" t="s">
        <v>589</v>
      </c>
      <c r="C16" s="9">
        <v>3213.6</v>
      </c>
      <c r="D16" s="9">
        <v>3686.4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-1</v>
      </c>
      <c r="O16" s="13">
        <v>0</v>
      </c>
      <c r="P16" s="13">
        <v>-0.297</v>
      </c>
      <c r="Q16" s="13">
        <v>0</v>
      </c>
      <c r="R16" s="13">
        <v>0</v>
      </c>
    </row>
    <row r="17" ht="20.25" spans="1:18">
      <c r="A17" s="9" t="s">
        <v>590</v>
      </c>
      <c r="B17" s="9" t="s">
        <v>591</v>
      </c>
      <c r="C17" s="9">
        <v>3967.035</v>
      </c>
      <c r="D17" s="9">
        <v>4254.004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-0.153</v>
      </c>
      <c r="Q17" s="13">
        <v>0</v>
      </c>
      <c r="R17" s="13">
        <v>0</v>
      </c>
    </row>
    <row r="18" ht="20.25" spans="1:18">
      <c r="A18" s="9" t="s">
        <v>592</v>
      </c>
      <c r="B18" s="9" t="s">
        <v>593</v>
      </c>
      <c r="C18" s="9">
        <v>5864.909</v>
      </c>
      <c r="D18" s="9">
        <v>6429.291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-9.633</v>
      </c>
      <c r="Q18" s="13">
        <v>0</v>
      </c>
      <c r="R18" s="13">
        <v>0</v>
      </c>
    </row>
    <row r="19" ht="20.25" spans="1:18">
      <c r="A19" s="9" t="s">
        <v>594</v>
      </c>
      <c r="B19" s="9" t="s">
        <v>595</v>
      </c>
      <c r="C19" s="9">
        <v>2162.65</v>
      </c>
      <c r="D19" s="9">
        <v>2320.33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-0.772</v>
      </c>
      <c r="Q19" s="13">
        <v>0</v>
      </c>
      <c r="R19" s="13">
        <v>-1</v>
      </c>
    </row>
    <row r="20" ht="20.25" spans="1:18">
      <c r="A20" s="9" t="s">
        <v>596</v>
      </c>
      <c r="B20" s="9" t="s">
        <v>597</v>
      </c>
      <c r="C20" s="9">
        <v>2482.664</v>
      </c>
      <c r="D20" s="9">
        <v>2688.848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3">
        <v>1</v>
      </c>
      <c r="L20" s="13">
        <v>0</v>
      </c>
      <c r="M20" s="13">
        <v>0</v>
      </c>
      <c r="N20" s="13">
        <v>0</v>
      </c>
      <c r="O20" s="13">
        <v>0</v>
      </c>
      <c r="P20" s="13">
        <v>-0.375</v>
      </c>
      <c r="Q20" s="13">
        <v>0</v>
      </c>
      <c r="R20" s="13">
        <v>0</v>
      </c>
    </row>
    <row r="21" ht="20.25" spans="1:18">
      <c r="A21" s="9" t="s">
        <v>598</v>
      </c>
      <c r="B21" s="9" t="s">
        <v>599</v>
      </c>
      <c r="C21" s="9">
        <v>6864.275</v>
      </c>
      <c r="D21" s="9">
        <v>7663.653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-5.163</v>
      </c>
      <c r="Q21" s="13">
        <v>0</v>
      </c>
      <c r="R21" s="13">
        <v>0</v>
      </c>
    </row>
    <row r="22" ht="20.25" spans="1:18">
      <c r="A22" s="9" t="s">
        <v>600</v>
      </c>
      <c r="B22" s="9" t="s">
        <v>601</v>
      </c>
      <c r="C22" s="9">
        <v>4246.075</v>
      </c>
      <c r="D22" s="9">
        <v>4627.705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3">
        <v>0</v>
      </c>
      <c r="L22" s="13">
        <v>1</v>
      </c>
      <c r="M22" s="13">
        <v>1</v>
      </c>
      <c r="N22" s="13">
        <v>-1</v>
      </c>
      <c r="O22" s="13">
        <v>0</v>
      </c>
      <c r="P22" s="13">
        <v>-0.382</v>
      </c>
      <c r="Q22" s="13">
        <v>0</v>
      </c>
      <c r="R22" s="13">
        <v>0</v>
      </c>
    </row>
    <row r="23" ht="20.25" spans="1:18">
      <c r="A23" s="9" t="s">
        <v>602</v>
      </c>
      <c r="B23" s="9" t="s">
        <v>603</v>
      </c>
      <c r="C23" s="9">
        <v>3105.493</v>
      </c>
      <c r="D23" s="9">
        <v>3704.515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3">
        <v>0</v>
      </c>
      <c r="L23" s="13">
        <v>0</v>
      </c>
      <c r="M23" s="13">
        <v>0</v>
      </c>
      <c r="N23" s="13">
        <v>-1</v>
      </c>
      <c r="O23" s="13">
        <v>0</v>
      </c>
      <c r="P23" s="13">
        <v>1.467</v>
      </c>
      <c r="Q23" s="13">
        <v>0</v>
      </c>
      <c r="R23" s="13">
        <v>0</v>
      </c>
    </row>
    <row r="24" ht="20.25" spans="1:18">
      <c r="A24" s="9" t="s">
        <v>604</v>
      </c>
      <c r="B24" s="9" t="s">
        <v>605</v>
      </c>
      <c r="C24" s="9">
        <v>13213.014</v>
      </c>
      <c r="D24" s="9">
        <v>15082.84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-8.911</v>
      </c>
      <c r="Q24" s="13">
        <v>0</v>
      </c>
      <c r="R24" s="13">
        <v>0</v>
      </c>
    </row>
    <row r="25" ht="20.25" spans="1:18">
      <c r="A25" s="9" t="s">
        <v>606</v>
      </c>
      <c r="B25" s="9" t="s">
        <v>607</v>
      </c>
      <c r="C25" s="9">
        <v>2944.63</v>
      </c>
      <c r="D25" s="9">
        <v>3180.216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0.377</v>
      </c>
      <c r="Q25" s="13">
        <v>0</v>
      </c>
      <c r="R25" s="13">
        <v>0</v>
      </c>
    </row>
    <row r="26" ht="20.25" spans="1:18">
      <c r="A26" s="9" t="s">
        <v>608</v>
      </c>
      <c r="B26" s="9" t="s">
        <v>609</v>
      </c>
      <c r="C26" s="9">
        <v>6892.182</v>
      </c>
      <c r="D26" s="9">
        <v>7321.026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1</v>
      </c>
      <c r="N26" s="13">
        <v>0</v>
      </c>
      <c r="O26" s="13">
        <v>0</v>
      </c>
      <c r="P26" s="13">
        <v>-2.196</v>
      </c>
      <c r="Q26" s="13">
        <v>0</v>
      </c>
      <c r="R26" s="13">
        <v>0</v>
      </c>
    </row>
    <row r="27" ht="20.25" spans="1:18">
      <c r="A27" s="9" t="s">
        <v>610</v>
      </c>
      <c r="B27" s="9" t="s">
        <v>611</v>
      </c>
      <c r="C27" s="9">
        <v>4842.758</v>
      </c>
      <c r="D27" s="9">
        <v>5517.806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-7.364</v>
      </c>
      <c r="Q27" s="13">
        <v>0</v>
      </c>
      <c r="R27" s="13">
        <v>0</v>
      </c>
    </row>
    <row r="28" ht="20.25" spans="1:18">
      <c r="A28" s="9" t="s">
        <v>612</v>
      </c>
      <c r="B28" s="9" t="s">
        <v>613</v>
      </c>
      <c r="C28" s="9">
        <v>13422.028</v>
      </c>
      <c r="D28" s="9">
        <v>14576.583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3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-9.096</v>
      </c>
      <c r="Q28" s="13">
        <v>0</v>
      </c>
      <c r="R28" s="13">
        <v>0</v>
      </c>
    </row>
    <row r="29" ht="20.25" spans="1:18">
      <c r="A29" s="9" t="s">
        <v>614</v>
      </c>
      <c r="B29" s="9" t="s">
        <v>615</v>
      </c>
      <c r="C29" s="9">
        <v>2627.982</v>
      </c>
      <c r="D29" s="9">
        <v>3237.309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3">
        <v>2</v>
      </c>
      <c r="L29" s="13">
        <v>0</v>
      </c>
      <c r="M29" s="13">
        <v>1</v>
      </c>
      <c r="N29" s="13">
        <v>-1</v>
      </c>
      <c r="O29" s="13">
        <v>0</v>
      </c>
      <c r="P29" s="13">
        <v>7.748</v>
      </c>
      <c r="Q29" s="13">
        <v>0</v>
      </c>
      <c r="R29" s="13">
        <v>0</v>
      </c>
    </row>
    <row r="30" ht="20.25" spans="1:18">
      <c r="A30" s="9" t="s">
        <v>616</v>
      </c>
      <c r="B30" s="9" t="s">
        <v>617</v>
      </c>
      <c r="C30" s="9">
        <v>7799.019</v>
      </c>
      <c r="D30" s="9">
        <v>8286.848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-6.077</v>
      </c>
      <c r="Q30" s="13">
        <v>0</v>
      </c>
      <c r="R30" s="13">
        <v>0</v>
      </c>
    </row>
    <row r="31" ht="20.25" spans="1:18">
      <c r="A31" s="9" t="s">
        <v>618</v>
      </c>
      <c r="B31" s="9" t="s">
        <v>619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3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9" t="s">
        <v>620</v>
      </c>
      <c r="B32" s="9" t="s">
        <v>621</v>
      </c>
      <c r="C32" s="9">
        <v>5509.921</v>
      </c>
      <c r="D32" s="9">
        <v>5817.281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3.717</v>
      </c>
      <c r="Q32" s="13">
        <v>0</v>
      </c>
      <c r="R32" s="13">
        <v>0</v>
      </c>
    </row>
    <row r="33" ht="20.25" spans="1:18">
      <c r="A33" s="9" t="s">
        <v>622</v>
      </c>
      <c r="B33" s="9" t="s">
        <v>623</v>
      </c>
      <c r="C33" s="9">
        <v>967.581</v>
      </c>
      <c r="D33" s="9">
        <v>1188.864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3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9" t="s">
        <v>624</v>
      </c>
      <c r="B34" s="9" t="s">
        <v>625</v>
      </c>
      <c r="C34" s="9">
        <v>115.86</v>
      </c>
      <c r="D34" s="9">
        <v>120.899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0.008</v>
      </c>
      <c r="Q34" s="13">
        <v>0</v>
      </c>
      <c r="R34" s="13">
        <v>0</v>
      </c>
    </row>
    <row r="35" ht="20.25" spans="1:18">
      <c r="A35" s="9" t="s">
        <v>626</v>
      </c>
      <c r="B35" s="9" t="s">
        <v>627</v>
      </c>
      <c r="C35" s="9">
        <v>1176.528</v>
      </c>
      <c r="D35" s="9">
        <v>1742.992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3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1.017</v>
      </c>
      <c r="Q35" s="13">
        <v>0</v>
      </c>
      <c r="R35" s="13">
        <v>0</v>
      </c>
    </row>
    <row r="36" ht="20.25" spans="1:18">
      <c r="A36" s="6" t="s">
        <v>628</v>
      </c>
      <c r="B36" s="6" t="s">
        <v>629</v>
      </c>
      <c r="C36" s="6">
        <v>2972.018</v>
      </c>
      <c r="D36" s="6">
        <v>3698.927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2.557</v>
      </c>
      <c r="K36" s="13">
        <v>4</v>
      </c>
      <c r="L36" s="13">
        <v>1</v>
      </c>
      <c r="M36" s="13">
        <v>0</v>
      </c>
      <c r="N36" s="13">
        <v>0</v>
      </c>
      <c r="O36" s="13">
        <v>0</v>
      </c>
      <c r="P36" s="13">
        <v>-0.703</v>
      </c>
      <c r="Q36" s="13">
        <v>0</v>
      </c>
      <c r="R36" s="13">
        <v>-1</v>
      </c>
    </row>
    <row r="37" ht="20.25" spans="1:18">
      <c r="A37" s="6" t="s">
        <v>630</v>
      </c>
      <c r="B37" s="6" t="s">
        <v>631</v>
      </c>
      <c r="C37" s="6">
        <v>19336.668</v>
      </c>
      <c r="D37" s="6">
        <v>20476.512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4.321</v>
      </c>
      <c r="K37" s="13">
        <v>1</v>
      </c>
      <c r="L37" s="13">
        <v>0</v>
      </c>
      <c r="M37" s="13">
        <v>0</v>
      </c>
      <c r="N37" s="13">
        <v>0</v>
      </c>
      <c r="O37" s="13">
        <v>0</v>
      </c>
      <c r="P37" s="13">
        <v>-8.774</v>
      </c>
      <c r="Q37" s="13">
        <v>0</v>
      </c>
      <c r="R37" s="13">
        <v>0</v>
      </c>
    </row>
    <row r="38" ht="20.25" spans="1:18">
      <c r="A38" s="6" t="s">
        <v>632</v>
      </c>
      <c r="B38" s="6" t="s">
        <v>633</v>
      </c>
      <c r="C38" s="6">
        <v>19877.094</v>
      </c>
      <c r="D38" s="6">
        <v>21025.203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3.883</v>
      </c>
      <c r="K38" s="13">
        <v>2</v>
      </c>
      <c r="L38" s="13">
        <v>2</v>
      </c>
      <c r="M38" s="13">
        <v>1</v>
      </c>
      <c r="N38" s="13">
        <v>-1</v>
      </c>
      <c r="O38" s="13">
        <v>0</v>
      </c>
      <c r="P38" s="13">
        <v>-7.921</v>
      </c>
      <c r="Q38" s="13">
        <v>0</v>
      </c>
      <c r="R38" s="13">
        <v>0</v>
      </c>
    </row>
    <row r="39" ht="20.25" spans="1:18">
      <c r="A39" s="6" t="s">
        <v>634</v>
      </c>
      <c r="B39" s="6" t="s">
        <v>635</v>
      </c>
      <c r="C39" s="6">
        <v>2851.2</v>
      </c>
      <c r="D39" s="6">
        <v>3608.007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0.586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-2.982</v>
      </c>
      <c r="Q39" s="13">
        <v>0</v>
      </c>
      <c r="R39" s="13">
        <v>0</v>
      </c>
    </row>
    <row r="40" ht="20.25" spans="1:18">
      <c r="A40" s="6" t="s">
        <v>636</v>
      </c>
      <c r="B40" s="6" t="s">
        <v>637</v>
      </c>
      <c r="C40" s="6">
        <v>10754.527</v>
      </c>
      <c r="D40" s="6">
        <v>12474.423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3.112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-27.125</v>
      </c>
      <c r="Q40" s="13">
        <v>0</v>
      </c>
      <c r="R40" s="13">
        <v>0</v>
      </c>
    </row>
    <row r="41" ht="20.25" spans="1:18">
      <c r="A41" s="6" t="s">
        <v>638</v>
      </c>
      <c r="B41" s="6" t="s">
        <v>639</v>
      </c>
      <c r="C41" s="6">
        <v>3352.121</v>
      </c>
      <c r="D41" s="6">
        <v>3714.318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2.099</v>
      </c>
      <c r="K41" s="13">
        <v>1</v>
      </c>
      <c r="L41" s="13">
        <v>0</v>
      </c>
      <c r="M41" s="13">
        <v>0</v>
      </c>
      <c r="N41" s="13">
        <v>1</v>
      </c>
      <c r="O41" s="13">
        <v>0</v>
      </c>
      <c r="P41" s="13">
        <v>2.531</v>
      </c>
      <c r="Q41" s="13">
        <v>0</v>
      </c>
      <c r="R41" s="13">
        <v>0</v>
      </c>
    </row>
    <row r="42" ht="20.25" spans="1:18">
      <c r="A42" s="6" t="s">
        <v>640</v>
      </c>
      <c r="B42" s="6" t="s">
        <v>641</v>
      </c>
      <c r="C42" s="6">
        <v>2726.022</v>
      </c>
      <c r="D42" s="6">
        <v>3325.469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4.917</v>
      </c>
      <c r="K42" s="13">
        <v>3</v>
      </c>
      <c r="L42" s="13">
        <v>2</v>
      </c>
      <c r="M42" s="13">
        <v>0</v>
      </c>
      <c r="N42" s="13">
        <v>0</v>
      </c>
      <c r="O42" s="13">
        <v>0</v>
      </c>
      <c r="P42" s="13">
        <v>-3.298</v>
      </c>
      <c r="Q42" s="13">
        <v>0</v>
      </c>
      <c r="R42" s="13">
        <v>0</v>
      </c>
    </row>
    <row r="43" ht="20.25" spans="1:18">
      <c r="A43" s="6" t="s">
        <v>642</v>
      </c>
      <c r="B43" s="6" t="s">
        <v>643</v>
      </c>
      <c r="C43" s="6">
        <v>3064.821</v>
      </c>
      <c r="D43" s="6">
        <v>3515.012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5.785</v>
      </c>
      <c r="K43" s="13">
        <v>0</v>
      </c>
      <c r="L43" s="13">
        <v>1</v>
      </c>
      <c r="M43" s="13">
        <v>1</v>
      </c>
      <c r="N43" s="13">
        <v>-1</v>
      </c>
      <c r="O43" s="13">
        <v>0</v>
      </c>
      <c r="P43" s="13">
        <v>-7.391</v>
      </c>
      <c r="Q43" s="13">
        <v>0</v>
      </c>
      <c r="R43" s="13">
        <v>0</v>
      </c>
    </row>
    <row r="44" ht="20.25" spans="1:18">
      <c r="A44" s="6" t="s">
        <v>644</v>
      </c>
      <c r="B44" s="6" t="s">
        <v>645</v>
      </c>
      <c r="C44" s="6">
        <v>117794.297</v>
      </c>
      <c r="D44" s="6">
        <v>126078.984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2.569</v>
      </c>
      <c r="K44" s="13">
        <v>3</v>
      </c>
      <c r="L44" s="13">
        <v>0</v>
      </c>
      <c r="M44" s="13">
        <v>0</v>
      </c>
      <c r="N44" s="13">
        <v>-1</v>
      </c>
      <c r="O44" s="13">
        <v>0</v>
      </c>
      <c r="P44" s="13">
        <v>-126.413</v>
      </c>
      <c r="Q44" s="13">
        <v>0</v>
      </c>
      <c r="R44" s="13">
        <v>0</v>
      </c>
    </row>
    <row r="45" ht="20.25" spans="1:18">
      <c r="A45" s="6" t="s">
        <v>646</v>
      </c>
      <c r="B45" s="6" t="s">
        <v>647</v>
      </c>
      <c r="C45" s="6">
        <v>16657.273</v>
      </c>
      <c r="D45" s="6">
        <v>17395.516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1.669</v>
      </c>
      <c r="K45" s="13">
        <v>0</v>
      </c>
      <c r="L45" s="13">
        <v>2</v>
      </c>
      <c r="M45" s="13">
        <v>0</v>
      </c>
      <c r="N45" s="13">
        <v>-1</v>
      </c>
      <c r="O45" s="13">
        <v>0</v>
      </c>
      <c r="P45" s="13">
        <v>-12.804</v>
      </c>
      <c r="Q45" s="13">
        <v>0</v>
      </c>
      <c r="R45" s="13">
        <v>0</v>
      </c>
    </row>
    <row r="46" ht="20.25" spans="1:18">
      <c r="A46" s="6" t="s">
        <v>648</v>
      </c>
      <c r="B46" s="6" t="s">
        <v>649</v>
      </c>
      <c r="C46" s="6">
        <v>3011.157</v>
      </c>
      <c r="D46" s="6">
        <v>3441.769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1.981</v>
      </c>
      <c r="K46" s="13">
        <v>0</v>
      </c>
      <c r="L46" s="13">
        <v>1</v>
      </c>
      <c r="M46" s="13">
        <v>0</v>
      </c>
      <c r="N46" s="13">
        <v>-1</v>
      </c>
      <c r="O46" s="13">
        <v>0</v>
      </c>
      <c r="P46" s="13">
        <v>-8.501</v>
      </c>
      <c r="Q46" s="13">
        <v>0</v>
      </c>
      <c r="R46" s="13">
        <v>0</v>
      </c>
    </row>
    <row r="47" ht="20.25" spans="1:18">
      <c r="A47" s="6" t="s">
        <v>650</v>
      </c>
      <c r="B47" s="6" t="s">
        <v>651</v>
      </c>
      <c r="C47" s="6">
        <v>14408.321</v>
      </c>
      <c r="D47" s="6">
        <v>16604.85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4.136</v>
      </c>
      <c r="K47" s="13">
        <v>0</v>
      </c>
      <c r="L47" s="13">
        <v>2</v>
      </c>
      <c r="M47" s="13">
        <v>1</v>
      </c>
      <c r="N47" s="13">
        <v>0</v>
      </c>
      <c r="O47" s="13">
        <v>0</v>
      </c>
      <c r="P47" s="13">
        <v>-39.875</v>
      </c>
      <c r="Q47" s="13">
        <v>0</v>
      </c>
      <c r="R47" s="13">
        <v>0</v>
      </c>
    </row>
    <row r="48" ht="20.25" spans="1:18">
      <c r="A48" s="6" t="s">
        <v>652</v>
      </c>
      <c r="B48" s="6" t="s">
        <v>653</v>
      </c>
      <c r="C48" s="6">
        <v>255935</v>
      </c>
      <c r="D48" s="6">
        <v>277653.094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6.956</v>
      </c>
      <c r="K48" s="13">
        <v>4</v>
      </c>
      <c r="L48" s="13">
        <v>0</v>
      </c>
      <c r="M48" s="13">
        <v>0</v>
      </c>
      <c r="N48" s="13">
        <v>0</v>
      </c>
      <c r="O48" s="13">
        <v>0</v>
      </c>
      <c r="P48" s="13">
        <v>-19.377</v>
      </c>
      <c r="Q48" s="13">
        <v>0</v>
      </c>
      <c r="R48" s="13">
        <v>0</v>
      </c>
    </row>
    <row r="49" ht="20.25" spans="1:18">
      <c r="A49" s="6" t="s">
        <v>654</v>
      </c>
      <c r="B49" s="6" t="s">
        <v>655</v>
      </c>
      <c r="C49" s="6">
        <v>12493.118</v>
      </c>
      <c r="D49" s="6">
        <v>13322.361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1.861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-11.865</v>
      </c>
      <c r="Q49" s="13">
        <v>0</v>
      </c>
      <c r="R49" s="13">
        <v>0</v>
      </c>
    </row>
    <row r="50" ht="20.25" spans="1:18">
      <c r="A50" s="6" t="s">
        <v>656</v>
      </c>
      <c r="B50" s="6" t="s">
        <v>657</v>
      </c>
      <c r="C50" s="6">
        <v>21592.953</v>
      </c>
      <c r="D50" s="6">
        <v>23052.838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1.063</v>
      </c>
      <c r="K50" s="13">
        <v>1</v>
      </c>
      <c r="L50" s="13">
        <v>2</v>
      </c>
      <c r="M50" s="13">
        <v>1</v>
      </c>
      <c r="N50" s="13">
        <v>-1</v>
      </c>
      <c r="O50" s="13">
        <v>0</v>
      </c>
      <c r="P50" s="13">
        <v>-10.392</v>
      </c>
      <c r="Q50" s="13">
        <v>0</v>
      </c>
      <c r="R50" s="13">
        <v>0</v>
      </c>
    </row>
    <row r="51" ht="20.25" spans="1:18">
      <c r="A51" s="7" t="s">
        <v>658</v>
      </c>
      <c r="B51" s="7" t="s">
        <v>659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13">
        <v>0</v>
      </c>
      <c r="L51" s="13">
        <v>1</v>
      </c>
      <c r="M51" s="13">
        <v>1</v>
      </c>
      <c r="N51" s="13">
        <v>-1</v>
      </c>
      <c r="O51" s="13">
        <v>0</v>
      </c>
      <c r="P51" s="13">
        <v>-1.035</v>
      </c>
      <c r="Q51" s="13">
        <v>0</v>
      </c>
      <c r="R51" s="13">
        <v>0</v>
      </c>
    </row>
    <row r="52" ht="20.25" spans="1:18">
      <c r="A52" s="6" t="s">
        <v>660</v>
      </c>
      <c r="B52" s="6" t="s">
        <v>661</v>
      </c>
      <c r="C52" s="6">
        <v>3599.699</v>
      </c>
      <c r="D52" s="6">
        <v>3914.815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0.036</v>
      </c>
      <c r="K52" s="13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1.445</v>
      </c>
      <c r="Q52" s="13">
        <v>0</v>
      </c>
      <c r="R52" s="13">
        <v>0</v>
      </c>
    </row>
    <row r="53" ht="20.25" spans="1:18">
      <c r="A53" s="6" t="s">
        <v>662</v>
      </c>
      <c r="B53" s="6" t="s">
        <v>663</v>
      </c>
      <c r="C53" s="6">
        <v>143.567</v>
      </c>
      <c r="D53" s="6">
        <v>251.238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2.269</v>
      </c>
      <c r="K53" s="13">
        <v>1</v>
      </c>
      <c r="L53" s="13">
        <v>2</v>
      </c>
      <c r="M53" s="13">
        <v>0</v>
      </c>
      <c r="N53" s="13">
        <v>1</v>
      </c>
      <c r="O53" s="13">
        <v>0</v>
      </c>
      <c r="P53" s="13">
        <v>0.093</v>
      </c>
      <c r="Q53" s="13">
        <v>0</v>
      </c>
      <c r="R53" s="13">
        <v>1</v>
      </c>
    </row>
    <row r="54" ht="20.25" spans="1:18">
      <c r="A54" s="6" t="s">
        <v>664</v>
      </c>
      <c r="B54" s="6" t="s">
        <v>665</v>
      </c>
      <c r="C54" s="6">
        <v>1240.388</v>
      </c>
      <c r="D54" s="6">
        <v>1375.057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1.517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1.08</v>
      </c>
      <c r="Q54" s="13">
        <v>0</v>
      </c>
      <c r="R54" s="13">
        <v>0</v>
      </c>
    </row>
    <row r="55" ht="20.25" spans="1:18">
      <c r="A55" s="6" t="s">
        <v>666</v>
      </c>
      <c r="B55" s="6" t="s">
        <v>667</v>
      </c>
      <c r="C55" s="6">
        <v>694.327</v>
      </c>
      <c r="D55" s="6">
        <v>824.805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11.041</v>
      </c>
      <c r="K55" s="13">
        <v>1</v>
      </c>
      <c r="L55" s="13">
        <v>1</v>
      </c>
      <c r="M55" s="13">
        <v>1</v>
      </c>
      <c r="N55" s="13">
        <v>-1</v>
      </c>
      <c r="O55" s="13">
        <v>0</v>
      </c>
      <c r="P55" s="13">
        <v>-1.542</v>
      </c>
      <c r="Q55" s="13">
        <v>-1</v>
      </c>
      <c r="R55" s="13">
        <v>0</v>
      </c>
    </row>
    <row r="56" ht="20.25" spans="1:18">
      <c r="A56" s="6" t="s">
        <v>668</v>
      </c>
      <c r="B56" s="6" t="s">
        <v>669</v>
      </c>
      <c r="C56" s="6">
        <v>1395.808</v>
      </c>
      <c r="D56" s="6">
        <v>1885.751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13.998</v>
      </c>
      <c r="K56" s="13">
        <v>1</v>
      </c>
      <c r="L56" s="13">
        <v>2</v>
      </c>
      <c r="M56" s="13">
        <v>0</v>
      </c>
      <c r="N56" s="13">
        <v>-1</v>
      </c>
      <c r="O56" s="13">
        <v>0</v>
      </c>
      <c r="P56" s="13">
        <v>-11.609</v>
      </c>
      <c r="Q56" s="13">
        <v>0</v>
      </c>
      <c r="R56" s="13">
        <v>0</v>
      </c>
    </row>
    <row r="57" ht="20.25" spans="1:18">
      <c r="A57" s="6" t="s">
        <v>670</v>
      </c>
      <c r="B57" s="6" t="s">
        <v>671</v>
      </c>
      <c r="C57" s="6">
        <v>826.126</v>
      </c>
      <c r="D57" s="6">
        <v>1363.924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26.632</v>
      </c>
      <c r="K57" s="13">
        <v>1</v>
      </c>
      <c r="L57" s="13">
        <v>1</v>
      </c>
      <c r="M57" s="13">
        <v>0</v>
      </c>
      <c r="N57" s="13">
        <v>-1</v>
      </c>
      <c r="O57" s="13">
        <v>0</v>
      </c>
      <c r="P57" s="13">
        <v>-8.805</v>
      </c>
      <c r="Q57" s="13">
        <v>0</v>
      </c>
      <c r="R57" s="13">
        <v>0</v>
      </c>
    </row>
    <row r="58" ht="20.25" spans="1:18">
      <c r="A58" s="6" t="s">
        <v>672</v>
      </c>
      <c r="B58" s="6" t="s">
        <v>673</v>
      </c>
      <c r="C58" s="6">
        <v>7076.099</v>
      </c>
      <c r="D58" s="6">
        <v>7548.091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1.075</v>
      </c>
      <c r="K58" s="13">
        <v>0</v>
      </c>
      <c r="L58" s="13">
        <v>2</v>
      </c>
      <c r="M58" s="13">
        <v>1</v>
      </c>
      <c r="N58" s="13">
        <v>0</v>
      </c>
      <c r="O58" s="13">
        <v>0</v>
      </c>
      <c r="P58" s="13">
        <v>2.627</v>
      </c>
      <c r="Q58" s="13">
        <v>0</v>
      </c>
      <c r="R58" s="13">
        <v>0</v>
      </c>
    </row>
    <row r="59" ht="20.25" spans="1:18">
      <c r="A59" s="6" t="s">
        <v>674</v>
      </c>
      <c r="B59" s="6" t="s">
        <v>675</v>
      </c>
      <c r="C59" s="6">
        <v>758.327</v>
      </c>
      <c r="D59" s="6">
        <v>872.409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7.182</v>
      </c>
      <c r="K59" s="13">
        <v>2</v>
      </c>
      <c r="L59" s="13">
        <v>0</v>
      </c>
      <c r="M59" s="13">
        <v>0</v>
      </c>
      <c r="N59" s="13">
        <v>0</v>
      </c>
      <c r="O59" s="13">
        <v>0</v>
      </c>
      <c r="P59" s="13">
        <v>0.9</v>
      </c>
      <c r="Q59" s="13">
        <v>0</v>
      </c>
      <c r="R59" s="13">
        <v>0</v>
      </c>
    </row>
    <row r="60" ht="20.25" spans="1:18">
      <c r="A60" s="6" t="s">
        <v>676</v>
      </c>
      <c r="B60" s="6" t="s">
        <v>677</v>
      </c>
      <c r="C60" s="6">
        <v>8166.065</v>
      </c>
      <c r="D60" s="6">
        <v>9510.525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11.508</v>
      </c>
      <c r="K60" s="13">
        <v>2</v>
      </c>
      <c r="L60" s="13">
        <v>0</v>
      </c>
      <c r="M60" s="13">
        <v>0</v>
      </c>
      <c r="N60" s="13">
        <v>0</v>
      </c>
      <c r="O60" s="13">
        <v>0</v>
      </c>
      <c r="P60" s="13">
        <v>13.616</v>
      </c>
      <c r="Q60" s="13">
        <v>0</v>
      </c>
      <c r="R60" s="13">
        <v>0</v>
      </c>
    </row>
    <row r="61" ht="20.25" spans="1:18">
      <c r="A61" s="6" t="s">
        <v>678</v>
      </c>
      <c r="B61" s="6" t="s">
        <v>679</v>
      </c>
      <c r="C61" s="6">
        <v>4182.17</v>
      </c>
      <c r="D61" s="6">
        <v>4882.593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1.294</v>
      </c>
      <c r="K61" s="13">
        <v>0</v>
      </c>
      <c r="L61" s="13">
        <v>0</v>
      </c>
      <c r="M61" s="13">
        <v>1</v>
      </c>
      <c r="N61" s="13">
        <v>-1</v>
      </c>
      <c r="O61" s="13">
        <v>0</v>
      </c>
      <c r="P61" s="13">
        <v>-2.041</v>
      </c>
      <c r="Q61" s="13">
        <v>0</v>
      </c>
      <c r="R61" s="13">
        <v>0</v>
      </c>
    </row>
    <row r="62" ht="20.25" spans="1:18">
      <c r="A62" s="6" t="s">
        <v>680</v>
      </c>
      <c r="B62" s="6" t="s">
        <v>681</v>
      </c>
      <c r="C62" s="6">
        <v>3602.327</v>
      </c>
      <c r="D62" s="6">
        <v>3744.846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0.68</v>
      </c>
      <c r="K62" s="13">
        <v>3</v>
      </c>
      <c r="L62" s="13">
        <v>1</v>
      </c>
      <c r="M62" s="13">
        <v>-1</v>
      </c>
      <c r="N62" s="13">
        <v>1</v>
      </c>
      <c r="O62" s="13">
        <v>0</v>
      </c>
      <c r="P62" s="13">
        <v>1.259</v>
      </c>
      <c r="Q62" s="13">
        <v>0</v>
      </c>
      <c r="R62" s="13">
        <v>0</v>
      </c>
    </row>
    <row r="63" ht="20.25" spans="1:18">
      <c r="A63" s="6" t="s">
        <v>682</v>
      </c>
      <c r="B63" s="6" t="s">
        <v>683</v>
      </c>
      <c r="C63" s="6">
        <v>7707.187</v>
      </c>
      <c r="D63" s="6">
        <v>8528.725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5.317</v>
      </c>
      <c r="K63" s="13">
        <v>0</v>
      </c>
      <c r="L63" s="13">
        <v>0</v>
      </c>
      <c r="M63" s="13">
        <v>1</v>
      </c>
      <c r="N63" s="13">
        <v>-1</v>
      </c>
      <c r="O63" s="13">
        <v>0</v>
      </c>
      <c r="P63" s="13">
        <v>6.96</v>
      </c>
      <c r="Q63" s="13">
        <v>0</v>
      </c>
      <c r="R63" s="13">
        <v>0</v>
      </c>
    </row>
    <row r="64" ht="20.25" spans="1:18">
      <c r="A64" s="6" t="s">
        <v>684</v>
      </c>
      <c r="B64" s="6" t="s">
        <v>685</v>
      </c>
      <c r="C64" s="6">
        <v>9983.328</v>
      </c>
      <c r="D64" s="6">
        <v>11649.098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7.733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-14.518</v>
      </c>
      <c r="Q64" s="13">
        <v>0</v>
      </c>
      <c r="R64" s="13">
        <v>-1</v>
      </c>
    </row>
    <row r="65" ht="20.25" spans="1:18">
      <c r="A65" s="6" t="s">
        <v>686</v>
      </c>
      <c r="B65" s="6" t="s">
        <v>687</v>
      </c>
      <c r="C65" s="6">
        <v>19333.078</v>
      </c>
      <c r="D65" s="6">
        <v>20523.67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0.396</v>
      </c>
      <c r="K65" s="13">
        <v>1</v>
      </c>
      <c r="L65" s="13">
        <v>1</v>
      </c>
      <c r="M65" s="13">
        <v>1</v>
      </c>
      <c r="N65" s="13">
        <v>-1</v>
      </c>
      <c r="O65" s="13">
        <v>0</v>
      </c>
      <c r="P65" s="13">
        <v>-15.467</v>
      </c>
      <c r="Q65" s="13">
        <v>0</v>
      </c>
      <c r="R65" s="13">
        <v>0</v>
      </c>
    </row>
    <row r="66" ht="20.25" spans="1:18">
      <c r="A66" s="6" t="s">
        <v>688</v>
      </c>
      <c r="B66" s="6" t="s">
        <v>689</v>
      </c>
      <c r="C66" s="6">
        <v>1109.91</v>
      </c>
      <c r="D66" s="6">
        <v>1558.851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8.272</v>
      </c>
      <c r="K66" s="13">
        <v>2</v>
      </c>
      <c r="L66" s="13">
        <v>1</v>
      </c>
      <c r="M66" s="13">
        <v>0</v>
      </c>
      <c r="N66" s="13">
        <v>0</v>
      </c>
      <c r="O66" s="13">
        <v>0</v>
      </c>
      <c r="P66" s="13">
        <v>-4.556</v>
      </c>
      <c r="Q66" s="13">
        <v>0</v>
      </c>
      <c r="R66" s="13">
        <v>-1</v>
      </c>
    </row>
    <row r="67" ht="20.25" spans="1:18">
      <c r="A67" s="6" t="s">
        <v>690</v>
      </c>
      <c r="B67" s="6" t="s">
        <v>691</v>
      </c>
      <c r="C67" s="6">
        <v>2395.6</v>
      </c>
      <c r="D67" s="6">
        <v>3103.491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13.14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6" t="s">
        <v>692</v>
      </c>
      <c r="B68" s="6" t="s">
        <v>693</v>
      </c>
      <c r="C68" s="6">
        <v>2305.276</v>
      </c>
      <c r="D68" s="6">
        <v>2672.805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0.976</v>
      </c>
      <c r="K68" s="13">
        <v>0</v>
      </c>
      <c r="L68" s="13">
        <v>0</v>
      </c>
      <c r="M68" s="13">
        <v>1</v>
      </c>
      <c r="N68" s="13">
        <v>0</v>
      </c>
      <c r="O68" s="13">
        <v>0</v>
      </c>
      <c r="P68" s="13">
        <v>-2.625</v>
      </c>
      <c r="Q68" s="13">
        <v>0</v>
      </c>
      <c r="R68" s="13">
        <v>0</v>
      </c>
    </row>
    <row r="69" ht="20.25" spans="1:18">
      <c r="A69" s="6" t="s">
        <v>694</v>
      </c>
      <c r="B69" s="6" t="s">
        <v>695</v>
      </c>
      <c r="C69" s="6">
        <v>9194.826</v>
      </c>
      <c r="D69" s="6">
        <v>10139.506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8.455</v>
      </c>
      <c r="K69" s="13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-12.173</v>
      </c>
      <c r="Q69" s="13">
        <v>0</v>
      </c>
      <c r="R69" s="13">
        <v>0</v>
      </c>
    </row>
    <row r="70" ht="20.25" spans="1:18">
      <c r="A70" s="6" t="s">
        <v>696</v>
      </c>
      <c r="B70" s="6" t="s">
        <v>697</v>
      </c>
      <c r="C70" s="6">
        <v>6176.539</v>
      </c>
      <c r="D70" s="6">
        <v>6763.729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1.585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-2.065</v>
      </c>
      <c r="Q70" s="13">
        <v>0</v>
      </c>
      <c r="R70" s="13">
        <v>0</v>
      </c>
    </row>
    <row r="71" ht="20.25" spans="1:18">
      <c r="A71" s="6" t="s">
        <v>698</v>
      </c>
      <c r="B71" s="6" t="s">
        <v>699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13">
        <v>0</v>
      </c>
      <c r="L71" s="13">
        <v>1</v>
      </c>
      <c r="M71" s="13">
        <v>1</v>
      </c>
      <c r="N71" s="13">
        <v>0</v>
      </c>
      <c r="O71" s="13">
        <v>0</v>
      </c>
      <c r="P71" s="13">
        <v>-6.18</v>
      </c>
      <c r="Q71" s="13">
        <v>0</v>
      </c>
      <c r="R71" s="13">
        <v>0</v>
      </c>
    </row>
    <row r="72" ht="20.25" spans="1:18">
      <c r="A72" s="6" t="s">
        <v>700</v>
      </c>
      <c r="B72" s="6" t="s">
        <v>701</v>
      </c>
      <c r="C72" s="6">
        <v>2242.509</v>
      </c>
      <c r="D72" s="6">
        <v>2821.127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19.91</v>
      </c>
      <c r="K72" s="13">
        <v>4</v>
      </c>
      <c r="L72" s="13">
        <v>0</v>
      </c>
      <c r="M72" s="13">
        <v>0</v>
      </c>
      <c r="N72" s="13">
        <v>0</v>
      </c>
      <c r="O72" s="13">
        <v>0</v>
      </c>
      <c r="P72" s="13">
        <v>-32.71</v>
      </c>
      <c r="Q72" s="13">
        <v>0</v>
      </c>
      <c r="R72" s="13">
        <v>0</v>
      </c>
    </row>
    <row r="73" ht="20.25" spans="1:18">
      <c r="A73" s="6" t="s">
        <v>702</v>
      </c>
      <c r="B73" s="6" t="s">
        <v>703</v>
      </c>
      <c r="C73" s="6">
        <v>5748.412</v>
      </c>
      <c r="D73" s="6">
        <v>6258.925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0.167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-2.707</v>
      </c>
      <c r="Q73" s="13">
        <v>0</v>
      </c>
      <c r="R73" s="13">
        <v>0</v>
      </c>
    </row>
    <row r="74" ht="20.25" spans="1:18">
      <c r="A74" s="6" t="s">
        <v>704</v>
      </c>
      <c r="B74" s="6" t="s">
        <v>705</v>
      </c>
      <c r="C74" s="6">
        <v>6405.719</v>
      </c>
      <c r="D74" s="6">
        <v>7161.257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-3.357</v>
      </c>
      <c r="Q74" s="13">
        <v>0</v>
      </c>
      <c r="R74" s="13">
        <v>0</v>
      </c>
    </row>
    <row r="75" ht="20.25" spans="1:18">
      <c r="A75" s="6" t="s">
        <v>706</v>
      </c>
      <c r="B75" s="6" t="s">
        <v>707</v>
      </c>
      <c r="C75" s="6">
        <v>4851.982</v>
      </c>
      <c r="D75" s="6">
        <v>5574.901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6.907</v>
      </c>
      <c r="K75" s="13">
        <v>2</v>
      </c>
      <c r="L75" s="13">
        <v>2</v>
      </c>
      <c r="M75" s="13">
        <v>0</v>
      </c>
      <c r="N75" s="13">
        <v>0</v>
      </c>
      <c r="O75" s="13">
        <v>0</v>
      </c>
      <c r="P75" s="13">
        <v>-18.303</v>
      </c>
      <c r="Q75" s="13">
        <v>0</v>
      </c>
      <c r="R75" s="13">
        <v>-1</v>
      </c>
    </row>
    <row r="76" ht="20.25" spans="1:18">
      <c r="A76" s="6" t="s">
        <v>708</v>
      </c>
      <c r="B76" s="6" t="s">
        <v>709</v>
      </c>
      <c r="C76" s="6">
        <v>1238.873</v>
      </c>
      <c r="D76" s="6">
        <v>1559.722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1.285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-4.001</v>
      </c>
      <c r="Q76" s="13">
        <v>0</v>
      </c>
      <c r="R76" s="13">
        <v>0</v>
      </c>
    </row>
    <row r="77" ht="20.25" spans="1:18">
      <c r="A77" s="6" t="s">
        <v>710</v>
      </c>
      <c r="B77" s="6" t="s">
        <v>711</v>
      </c>
      <c r="C77" s="6">
        <v>5290.204</v>
      </c>
      <c r="D77" s="6">
        <v>6417.959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3.709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-20.271</v>
      </c>
      <c r="Q77" s="13">
        <v>-1</v>
      </c>
      <c r="R77" s="13">
        <v>0</v>
      </c>
    </row>
    <row r="78" ht="20.25" spans="1:18">
      <c r="A78" s="6" t="s">
        <v>712</v>
      </c>
      <c r="B78" s="6" t="s">
        <v>713</v>
      </c>
      <c r="C78" s="6">
        <v>2332.447</v>
      </c>
      <c r="D78" s="6">
        <v>2818.238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7.845</v>
      </c>
      <c r="K78" s="13">
        <v>0</v>
      </c>
      <c r="L78" s="13">
        <v>1</v>
      </c>
      <c r="M78" s="13">
        <v>0</v>
      </c>
      <c r="N78" s="13">
        <v>-1</v>
      </c>
      <c r="O78" s="13">
        <v>0</v>
      </c>
      <c r="P78" s="13">
        <v>2.71</v>
      </c>
      <c r="Q78" s="13">
        <v>0</v>
      </c>
      <c r="R78" s="13">
        <v>0</v>
      </c>
    </row>
    <row r="79" ht="20.25" spans="1:18">
      <c r="A79" s="6" t="s">
        <v>714</v>
      </c>
      <c r="B79" s="6" t="s">
        <v>715</v>
      </c>
      <c r="C79" s="6">
        <v>5495.175</v>
      </c>
      <c r="D79" s="6">
        <v>6446.888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4.565</v>
      </c>
      <c r="K79" s="13">
        <v>2</v>
      </c>
      <c r="L79" s="13">
        <v>2</v>
      </c>
      <c r="M79" s="13">
        <v>0</v>
      </c>
      <c r="N79" s="13">
        <v>0</v>
      </c>
      <c r="O79" s="13">
        <v>0</v>
      </c>
      <c r="P79" s="13">
        <v>-12.489</v>
      </c>
      <c r="Q79" s="13">
        <v>0</v>
      </c>
      <c r="R79" s="13">
        <v>0</v>
      </c>
    </row>
    <row r="80" ht="20.25" spans="1:18">
      <c r="A80" s="6" t="s">
        <v>716</v>
      </c>
      <c r="B80" s="6" t="s">
        <v>717</v>
      </c>
      <c r="C80" s="6">
        <v>4569.207</v>
      </c>
      <c r="D80" s="6">
        <v>5065.06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0.54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-3.088</v>
      </c>
      <c r="Q80" s="13">
        <v>0</v>
      </c>
      <c r="R80" s="13">
        <v>0</v>
      </c>
    </row>
    <row r="81" ht="20.25" spans="1:18">
      <c r="A81" s="7" t="s">
        <v>718</v>
      </c>
      <c r="B81" s="7" t="s">
        <v>719</v>
      </c>
      <c r="C81" s="7">
        <v>105.408</v>
      </c>
      <c r="D81" s="7">
        <v>106.266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0.21</v>
      </c>
      <c r="K81" s="13">
        <v>1</v>
      </c>
      <c r="L81" s="13">
        <v>1</v>
      </c>
      <c r="M81" s="13">
        <v>0</v>
      </c>
      <c r="N81" s="13">
        <v>0</v>
      </c>
      <c r="O81" s="13">
        <v>0</v>
      </c>
      <c r="P81" s="13">
        <v>0.002</v>
      </c>
      <c r="Q81" s="13">
        <v>0</v>
      </c>
      <c r="R81" s="13">
        <v>0</v>
      </c>
    </row>
    <row r="82" ht="20.25" spans="1:18">
      <c r="A82" s="7" t="s">
        <v>720</v>
      </c>
      <c r="B82" s="7" t="s">
        <v>721</v>
      </c>
      <c r="C82" s="7">
        <v>102.278</v>
      </c>
      <c r="D82" s="7">
        <v>102.569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0.092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0.006</v>
      </c>
      <c r="Q82" s="13">
        <v>-1</v>
      </c>
      <c r="R82" s="13">
        <v>0</v>
      </c>
    </row>
    <row r="83" ht="20.25" spans="1:18">
      <c r="A83" s="7" t="s">
        <v>722</v>
      </c>
      <c r="B83" s="7" t="s">
        <v>723</v>
      </c>
      <c r="C83" s="7">
        <v>3309.869</v>
      </c>
      <c r="D83" s="7">
        <v>3905.927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2.479</v>
      </c>
      <c r="K83" s="13">
        <v>1</v>
      </c>
      <c r="L83" s="13">
        <v>0</v>
      </c>
      <c r="M83" s="13">
        <v>0</v>
      </c>
      <c r="N83" s="13">
        <v>0</v>
      </c>
      <c r="O83" s="13">
        <v>0</v>
      </c>
      <c r="P83" s="13">
        <v>-5.606</v>
      </c>
      <c r="Q83" s="13">
        <v>0</v>
      </c>
      <c r="R83" s="13">
        <v>0</v>
      </c>
    </row>
    <row r="84" ht="20.25" spans="1:18">
      <c r="A84" s="7" t="s">
        <v>724</v>
      </c>
      <c r="B84" s="7" t="s">
        <v>725</v>
      </c>
      <c r="C84" s="7">
        <v>11853.857</v>
      </c>
      <c r="D84" s="7">
        <v>13482.015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2.034</v>
      </c>
      <c r="K84" s="13">
        <v>0</v>
      </c>
      <c r="L84" s="13">
        <v>2</v>
      </c>
      <c r="M84" s="13">
        <v>0</v>
      </c>
      <c r="N84" s="13">
        <v>0</v>
      </c>
      <c r="O84" s="13">
        <v>0</v>
      </c>
      <c r="P84" s="13">
        <v>-27.142</v>
      </c>
      <c r="Q84" s="13">
        <v>0</v>
      </c>
      <c r="R84" s="13">
        <v>0</v>
      </c>
    </row>
    <row r="85" ht="20.25" spans="1:18">
      <c r="A85" s="7" t="s">
        <v>726</v>
      </c>
      <c r="B85" s="7" t="s">
        <v>727</v>
      </c>
      <c r="C85" s="7">
        <v>451.866</v>
      </c>
      <c r="D85" s="7">
        <v>562.798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5.802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-0.551</v>
      </c>
      <c r="Q85" s="13">
        <v>0</v>
      </c>
      <c r="R85" s="13">
        <v>0</v>
      </c>
    </row>
    <row r="86" ht="20.25" spans="1:18">
      <c r="A86" s="7" t="s">
        <v>728</v>
      </c>
      <c r="B86" s="7" t="s">
        <v>729</v>
      </c>
      <c r="C86" s="7">
        <v>59742.68</v>
      </c>
      <c r="D86" s="7">
        <v>85736.828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17.936</v>
      </c>
      <c r="K86" s="13">
        <v>2</v>
      </c>
      <c r="L86" s="13">
        <v>2</v>
      </c>
      <c r="M86" s="13">
        <v>0</v>
      </c>
      <c r="N86" s="13">
        <v>0</v>
      </c>
      <c r="O86" s="13">
        <v>0</v>
      </c>
      <c r="P86" s="13">
        <v>-186.861</v>
      </c>
      <c r="Q86" s="13">
        <v>0</v>
      </c>
      <c r="R86" s="13">
        <v>0</v>
      </c>
    </row>
    <row r="87" ht="20.25" spans="1:18">
      <c r="A87" s="7" t="s">
        <v>730</v>
      </c>
      <c r="B87" s="7" t="s">
        <v>731</v>
      </c>
      <c r="C87" s="7">
        <v>31853.857</v>
      </c>
      <c r="D87" s="7">
        <v>55249.746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37.979</v>
      </c>
      <c r="K87" s="13">
        <v>2</v>
      </c>
      <c r="L87" s="13">
        <v>0</v>
      </c>
      <c r="M87" s="13">
        <v>0</v>
      </c>
      <c r="N87" s="13">
        <v>0</v>
      </c>
      <c r="O87" s="13">
        <v>0</v>
      </c>
      <c r="P87" s="13">
        <v>142.325</v>
      </c>
      <c r="Q87" s="13">
        <v>-1</v>
      </c>
      <c r="R87" s="13">
        <v>0</v>
      </c>
    </row>
    <row r="88" ht="20.25" spans="1:18">
      <c r="A88" s="7" t="s">
        <v>732</v>
      </c>
      <c r="B88" s="7" t="s">
        <v>733</v>
      </c>
      <c r="C88" s="7">
        <v>7318.943</v>
      </c>
      <c r="D88" s="7">
        <v>10026.057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15.29</v>
      </c>
      <c r="K88" s="13">
        <v>2</v>
      </c>
      <c r="L88" s="13">
        <v>2</v>
      </c>
      <c r="M88" s="13">
        <v>0</v>
      </c>
      <c r="N88" s="13">
        <v>-1</v>
      </c>
      <c r="O88" s="13">
        <v>-1</v>
      </c>
      <c r="P88" s="13">
        <v>-27.172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2025-10-07T13:51:13Z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0576BE66D1DF473FA425DEFE2F2EDAC7_13</vt:lpwstr>
  </property>
  <property fmtid="{D5CDD505-2E9C-101B-9397-08002B2CF9AE}" pid="3" name="KSOProductBuildVer">
    <vt:lpwstr>2052-12.1.0.15712</vt:lpwstr>
  </property>
</Properties>
</file>