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<sst xmlns="http://schemas.openxmlformats.org/spreadsheetml/2006/main" count="770" uniqueCount="735">
  <si>
    <t>京沪深强转弱</t>
  </si>
  <si>
    <t>京沪深弱转强</t>
  </si>
  <si>
    <t>代码</t>
  </si>
  <si>
    <t>简称</t>
  </si>
  <si>
    <t>总市值</t>
  </si>
  <si>
    <t>专项贷款</t>
  </si>
  <si>
    <t>118264.70亿</t>
  </si>
  <si>
    <t>全指金融</t>
  </si>
  <si>
    <t>179603.92亿</t>
  </si>
  <si>
    <t>红利指数</t>
  </si>
  <si>
    <t>103766.78亿</t>
  </si>
  <si>
    <t>电力</t>
  </si>
  <si>
    <t>31971.25亿</t>
  </si>
  <si>
    <t>私募新进</t>
  </si>
  <si>
    <t>41296.73亿</t>
  </si>
  <si>
    <t>保险</t>
  </si>
  <si>
    <t>20878.63亿</t>
  </si>
  <si>
    <t>全指能源</t>
  </si>
  <si>
    <t>37906.75亿</t>
  </si>
  <si>
    <t>IP经济</t>
  </si>
  <si>
    <t>18744.42亿</t>
  </si>
  <si>
    <t>交通设施</t>
  </si>
  <si>
    <t>9790.57亿</t>
  </si>
  <si>
    <t>中小银行</t>
  </si>
  <si>
    <t>15585.36亿</t>
  </si>
  <si>
    <t>电信运营</t>
  </si>
  <si>
    <t>9078.68亿</t>
  </si>
  <si>
    <t>次新股</t>
  </si>
  <si>
    <t>15124.42亿</t>
  </si>
  <si>
    <t>已高送转</t>
  </si>
  <si>
    <t>6158.46亿</t>
  </si>
  <si>
    <t>煤炭</t>
  </si>
  <si>
    <t>14714.27亿</t>
  </si>
  <si>
    <t>国证基建</t>
  </si>
  <si>
    <t>--</t>
  </si>
  <si>
    <t>运输服务</t>
  </si>
  <si>
    <t>14011.15亿</t>
  </si>
  <si>
    <t>户数增加</t>
  </si>
  <si>
    <t>12134.46亿</t>
  </si>
  <si>
    <t>含B股</t>
  </si>
  <si>
    <t>11667.67亿</t>
  </si>
  <si>
    <t>船舶</t>
  </si>
  <si>
    <t>4608.14亿</t>
  </si>
  <si>
    <t>粮食概念</t>
  </si>
  <si>
    <t>2921.73亿</t>
  </si>
  <si>
    <t>国开持股</t>
  </si>
  <si>
    <t>2870.29亿</t>
  </si>
  <si>
    <t>水务</t>
  </si>
  <si>
    <t>1422.56亿</t>
  </si>
  <si>
    <t>深证红利</t>
  </si>
  <si>
    <t>基金指数</t>
  </si>
  <si>
    <t>绿色电力</t>
  </si>
  <si>
    <t>投资时钟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</si>
  <si>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</si>
  <si>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</si>
  <si>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</si>
  <si>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</si>
  <si>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</si>
  <si>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</si>
  <si>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</si>
  <si>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</si>
  <si>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</si>
  <si>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</si>
  <si>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</si>
  <si>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</si>
  <si>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</si>
  <si>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</si>
  <si>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</si>
  <si>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</si>
  <si>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</si>
  <si>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</si>
  <si>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</si>
  <si>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</si>
  <si>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</si>
  <si>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</si>
  <si>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</si>
  <si>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</si>
  <si>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</si>
  <si>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</si>
  <si>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</si>
  <si>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</si>
  <si>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</si>
  <si>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</si>
  <si>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</si>
  <si>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</si>
  <si>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</si>
  <si>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</si>
  <si>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</si>
  <si>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</si>
  <si>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</si>
  <si>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</si>
  <si>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</si>
  <si>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</si>
  <si>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</si>
  <si>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</si>
  <si>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</si>
  <si>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</si>
  <si>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</si>
  <si>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</si>
  <si>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</si>
  <si>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</si>
  <si>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</si>
  <si>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</si>
  <si>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</si>
  <si>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</si>
  <si>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</si>
  <si>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</si>
  <si>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</si>
  <si>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</si>
  <si>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</si>
  <si>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</si>
  <si>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</si>
  <si>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</si>
  <si>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</si>
  <si>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</si>
  <si>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</si>
  <si>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</si>
  <si>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</si>
  <si>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</si>
  <si>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</si>
  <si>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</si>
  <si>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</si>
  <si>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</si>
  <si>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</si>
  <si>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</si>
  <si>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</si>
  <si>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</si>
  <si>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</si>
  <si>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</si>
  <si>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</si>
  <si>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</si>
  <si>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</si>
  <si>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</si>
  <si>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</si>
  <si>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</si>
  <si>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</si>
  <si>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</si>
  <si>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</si>
  <si>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</si>
  <si>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</si>
  <si>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</si>
  <si>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</si>
  <si>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</si>
  <si>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</si>
  <si>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</si>
  <si>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</si>
  <si>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</si>
  <si>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</si>
  <si>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380动态</t>
  </si>
  <si>
    <t>380稳定</t>
  </si>
  <si>
    <t>优势资源</t>
  </si>
  <si>
    <t>优势制造</t>
  </si>
  <si>
    <t>优势消费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</si>
  <si>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</si>
  <si>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</si>
  <si>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</si>
  <si>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</si>
  <si>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</si>
  <si>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</si>
  <si>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</si>
  <si>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</si>
  <si>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</si>
  <si>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</si>
  <si>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</si>
  <si>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</si>
  <si>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</si>
  <si>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</si>
  <si>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</si>
  <si>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</si>
  <si>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</si>
  <si>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</si>
  <si>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</si>
  <si>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</si>
  <si>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</si>
  <si>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</si>
  <si>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</si>
  <si>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</si>
  <si>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</si>
  <si>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</si>
  <si>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</si>
  <si>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</si>
  <si>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</si>
  <si>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</si>
  <si>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</si>
  <si>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</si>
  <si>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</si>
  <si>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</si>
  <si>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</si>
  <si>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</si>
  <si>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</si>
  <si>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</si>
  <si>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</si>
  <si>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</si>
  <si>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</si>
  <si>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</si>
  <si>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</si>
  <si>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</si>
  <si>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</si>
  <si>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</si>
  <si>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</si>
  <si>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</si>
  <si>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</si>
  <si>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</si>
  <si>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</si>
  <si>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CS精准医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</si>
  <si>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</si>
  <si>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</si>
  <si>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</si>
  <si>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</si>
  <si>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</si>
  <si>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</si>
  <si>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</si>
  <si>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</si>
  <si>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</si>
  <si>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</si>
  <si>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</si>
  <si>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</si>
  <si>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300可选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</si>
  <si>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</si>
  <si>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</si>
  <si>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</si>
  <si>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</si>
  <si>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</si>
  <si>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</si>
  <si>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</si>
  <si>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</si>
  <si>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</si>
  <si>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</si>
  <si>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</si>
  <si>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</si>
  <si>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</si>
  <si>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</si>
  <si>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</si>
  <si>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</si>
  <si>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</si>
  <si>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</si>
  <si>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</si>
  <si>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</si>
  <si>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</si>
  <si>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</si>
  <si>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</si>
  <si>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</si>
  <si>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</si>
  <si>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</si>
  <si>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</si>
  <si>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</si>
  <si>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</si>
  <si>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</si>
  <si>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</si>
  <si>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</si>
  <si>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</si>
  <si>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</si>
  <si>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</si>
  <si>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</si>
  <si>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</si>
  <si>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</si>
  <si>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</si>
  <si>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</si>
  <si>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</si>
  <si>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</si>
  <si>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</si>
  <si>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</si>
  <si>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</si>
  <si>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</si>
  <si>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</si>
  <si>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</si>
  <si>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</si>
  <si>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</si>
  <si>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</si>
  <si>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</si>
  <si>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</si>
  <si>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</si>
  <si>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</si>
  <si>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</si>
  <si>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</si>
  <si>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</si>
  <si>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</si>
  <si>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</si>
  <si>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</si>
  <si>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</si>
  <si>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</si>
  <si>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</si>
  <si>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</si>
  <si>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</si>
  <si>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</si>
  <si>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</si>
  <si>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</si>
  <si>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</si>
  <si>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</si>
  <si>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</si>
  <si>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地产指数</t>
  </si>
  <si>
    <t>商务指数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</si>
  <si>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</si>
  <si>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</si>
  <si>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</si>
  <si>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</si>
  <si>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</si>
  <si>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</si>
  <si>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</si>
  <si>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</si>
  <si>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</si>
  <si>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</si>
  <si>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</si>
  <si>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</si>
  <si>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</si>
  <si>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</si>
  <si>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</si>
  <si>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</si>
  <si>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</si>
  <si>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</si>
  <si>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</si>
  <si>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</si>
  <si>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</si>
  <si>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</si>
  <si>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</si>
  <si>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</si>
  <si>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</si>
  <si>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</si>
  <si>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</si>
  <si>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</si>
  <si>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</si>
  <si>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</si>
  <si>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</si>
  <si>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</si>
  <si>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</si>
  <si>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</si>
  <si>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</si>
  <si>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</si>
  <si>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</si>
  <si>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</si>
  <si>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</si>
  <si>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</si>
  <si>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</si>
  <si>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</si>
  <si>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</si>
  <si>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</si>
  <si>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</si>
  <si>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</si>
  <si>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</si>
  <si>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</si>
  <si>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</si>
  <si>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</si>
  <si>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</si>
  <si>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</si>
  <si>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</si>
  <si>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</si>
  <si>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</si>
  <si>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</si>
  <si>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</si>
  <si>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</si>
  <si>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</si>
  <si>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</si>
  <si>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</si>
  <si>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</si>
  <si>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</si>
  <si>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</si>
  <si>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</si>
  <si>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</si>
  <si>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</si>
  <si>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</si>
  <si>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</si>
  <si>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</si>
  <si>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</si>
  <si>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</si>
  <si>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</si>
  <si>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</si>
  <si>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</si>
  <si>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</si>
  <si>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</si>
  <si>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</si>
  <si>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</si>
  <si>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</si>
  <si>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</si>
  <si>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</si>
  <si>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</si>
  <si>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</si>
  <si>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</si>
  <si>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</si>
  <si>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</si>
  <si>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</si>
  <si>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</si>
  <si>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</si>
  <si>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</si>
  <si>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</si>
  <si>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</si>
  <si>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</si>
  <si>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</si>
  <si>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</si>
  <si>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</si>
  <si>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</si>
  <si>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</si>
  <si>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</si>
  <si>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</si>
  <si>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</si>
  <si>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</si>
  <si>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</si>
  <si>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</si>
  <si>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</si>
  <si>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</si>
  <si>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</si>
  <si>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</si>
  <si>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</si>
  <si>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</si>
  <si>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</si>
  <si>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</si>
  <si>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</si>
  <si>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</si>
  <si>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</si>
  <si>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</si>
  <si>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</si>
  <si>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</si>
  <si>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</si>
  <si>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</si>
  <si>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</si>
  <si>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</si>
  <si>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</si>
  <si>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</si>
  <si>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</si>
  <si>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</si>
  <si>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</si>
  <si>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</si>
  <si>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</si>
  <si>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</si>
  <si>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</si>
  <si>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</si>
  <si>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</si>
  <si>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</si>
  <si>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</si>
  <si>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</si>
  <si>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</si>
  <si>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</si>
  <si>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</si>
  <si>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</si>
  <si>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</si>
  <si>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</si>
  <si>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</si>
  <si>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</si>
  <si>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</si>
  <si>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</si>
  <si>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</si>
  <si>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</si>
  <si>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</si>
  <si>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</si>
  <si>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</si>
  <si>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</si>
  <si>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</si>
  <si>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</si>
  <si>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</si>
  <si>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</si>
  <si>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</si>
  <si>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</si>
  <si>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</si>
  <si>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</si>
  <si>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</si>
  <si>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</si>
  <si>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</si>
  <si>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</si>
  <si>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</si>
  <si>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</si>
  <si>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</si>
  <si>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</si>
  <si>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</si>
  <si>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</si>
  <si>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</si>
  <si>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</si>
  <si>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</si>
  <si>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</si>
  <si>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</si>
  <si>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</si>
  <si>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</si>
  <si>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</si>
  <si>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</si>
  <si>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</si>
  <si>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</si>
  <si>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</si>
  <si>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</si>
  <si>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</si>
  <si>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</si>
  <si>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</si>
  <si>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</si>
  <si>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</si>
  <si>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</si>
  <si>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</si>
  <si>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</si>
  <si>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深互联网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</si>
  <si>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</si>
  <si>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</si>
  <si>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</si>
  <si>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</si>
  <si>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</si>
  <si>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</si>
  <si>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</si>
  <si>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</si>
  <si>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</si>
  <si>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</si>
  <si>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</si>
  <si>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</si>
  <si>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</si>
  <si>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</si>
  <si>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</si>
  <si>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</si>
  <si>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</si>
  <si>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</si>
  <si>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</si>
  <si>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</si>
  <si>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</si>
  <si>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</si>
  <si>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</si>
  <si>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</si>
  <si>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</si>
  <si>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</si>
  <si>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</si>
  <si>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</si>
  <si>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</si>
  <si>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</si>
  <si>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</si>
  <si>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</si>
  <si>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</si>
  <si>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</si>
  <si>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</si>
  <si>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</si>
  <si>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</si>
  <si>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</si>
  <si>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</si>
  <si>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</si>
  <si>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</si>
  <si>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</si>
  <si>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</si>
  <si>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</si>
  <si>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</si>
  <si>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</si>
  <si>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</si>
  <si>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</si>
  <si>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</si>
  <si>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</si>
  <si>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</si>
  <si>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</si>
  <si>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</si>
  <si>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</si>
  <si>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</si>
  <si>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</si>
  <si>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</si>
  <si>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</si>
  <si>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</si>
  <si>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</si>
  <si>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</si>
  <si>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</si>
  <si>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</si>
  <si>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</si>
  <si>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</si>
  <si>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</si>
  <si>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</si>
  <si>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</si>
  <si>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180基建</t>
  </si>
  <si>
    <t>180价值</t>
  </si>
  <si>
    <t>上证银行</t>
  </si>
  <si>
    <t>180红利</t>
  </si>
  <si>
    <t>上国红利</t>
  </si>
  <si>
    <t>300公用</t>
  </si>
  <si>
    <t>大盘价值</t>
  </si>
  <si>
    <t>国证银行</t>
  </si>
  <si>
    <t>中证银行</t>
  </si>
  <si>
    <t>【数据引擎：奇衡DK阿赖耶识系统】情绪值</t>
  </si>
  <si>
    <t>PK00</t>
  </si>
  <si>
    <t>花生连续</t>
  </si>
  <si>
    <t>AG00</t>
  </si>
  <si>
    <t>白银连续</t>
  </si>
  <si>
    <t>AU00</t>
  </si>
  <si>
    <t>黄金连续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</si>
  <si>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</si>
  <si>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</si>
  <si>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</si>
  <si>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</si>
  <si>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</si>
  <si>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</si>
  <si>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</si>
  <si>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</si>
  <si>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</si>
  <si>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</si>
  <si>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</si>
  <si>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</si>
  <si>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</si>
  <si>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</si>
  <si>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</si>
  <si>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</si>
  <si>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</si>
  <si>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</si>
  <si>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LH00</t>
  </si>
  <si>
    <t>生猪连续</t>
  </si>
  <si>
    <t>LR00</t>
  </si>
  <si>
    <t>晚籼稻连续</t>
  </si>
  <si>
    <t>RI00</t>
  </si>
  <si>
    <t>早籼稻连续</t>
  </si>
  <si>
    <t>SRX00</t>
  </si>
  <si>
    <t>白糖连续</t>
  </si>
  <si>
    <t>ZC00</t>
  </si>
  <si>
    <t>动力煤连续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</si>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</sst>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"880578"</f>
        <v>880578</v>
      </c>
      <c r="B3" s="34" t="s">
        <v>5</v>
      </c>
      <c r="C3" s="34" t="s">
        <v>6</v>
      </c>
      <c r="D3" s="34" t="str">
        <f>"000992"</f>
        <v>000992</v>
      </c>
      <c r="E3" s="34" t="s">
        <v>7</v>
      </c>
      <c r="F3" s="34" t="s">
        <v>8</v>
      </c>
    </row>
    <row r="4" ht="13.5" spans="1:6">
      <c r="A4" s="34" t="str">
        <f>"000015"</f>
        <v>000015</v>
      </c>
      <c r="B4" s="34" t="s">
        <v>9</v>
      </c>
      <c r="C4" s="34" t="s">
        <v>10</v>
      </c>
      <c r="D4" s="34" t="str">
        <f>"880305"</f>
        <v>880305</v>
      </c>
      <c r="E4" s="34" t="s">
        <v>11</v>
      </c>
      <c r="F4" s="34" t="s">
        <v>12</v>
      </c>
    </row>
    <row r="5" ht="13.5" spans="1:6">
      <c r="A5" s="34" t="str">
        <f>"880648"</f>
        <v>880648</v>
      </c>
      <c r="B5" s="34" t="s">
        <v>13</v>
      </c>
      <c r="C5" s="34" t="s">
        <v>14</v>
      </c>
      <c r="D5" s="34" t="str">
        <f>"880473"</f>
        <v>880473</v>
      </c>
      <c r="E5" s="34" t="s">
        <v>15</v>
      </c>
      <c r="F5" s="34" t="s">
        <v>16</v>
      </c>
    </row>
    <row r="6" ht="13.5" spans="1:6">
      <c r="A6" s="34" t="str">
        <f>"000986"</f>
        <v>000986</v>
      </c>
      <c r="B6" s="34" t="s">
        <v>17</v>
      </c>
      <c r="C6" s="34" t="s">
        <v>18</v>
      </c>
      <c r="D6" s="34" t="str">
        <f>"880617"</f>
        <v>880617</v>
      </c>
      <c r="E6" s="34" t="s">
        <v>19</v>
      </c>
      <c r="F6" s="34" t="s">
        <v>20</v>
      </c>
    </row>
    <row r="7" ht="13.5" spans="1:6">
      <c r="A7" s="34" t="str">
        <f>"880465"</f>
        <v>880465</v>
      </c>
      <c r="B7" s="34" t="s">
        <v>21</v>
      </c>
      <c r="C7" s="34" t="s">
        <v>22</v>
      </c>
      <c r="D7" s="34" t="str">
        <f>"880875"</f>
        <v>880875</v>
      </c>
      <c r="E7" s="34" t="s">
        <v>23</v>
      </c>
      <c r="F7" s="34" t="s">
        <v>24</v>
      </c>
    </row>
    <row r="8" ht="13.5" spans="1:6">
      <c r="A8" s="34" t="str">
        <f>"880452"</f>
        <v>880452</v>
      </c>
      <c r="B8" s="34" t="s">
        <v>25</v>
      </c>
      <c r="C8" s="34" t="s">
        <v>26</v>
      </c>
      <c r="D8" s="34" t="str">
        <f>"880529"</f>
        <v>880529</v>
      </c>
      <c r="E8" s="34" t="s">
        <v>27</v>
      </c>
      <c r="F8" s="34" t="s">
        <v>28</v>
      </c>
    </row>
    <row r="9" ht="13.5" spans="1:6">
      <c r="A9" s="34" t="str">
        <f>"880851"</f>
        <v>880851</v>
      </c>
      <c r="B9" s="34" t="s">
        <v>29</v>
      </c>
      <c r="C9" s="34" t="s">
        <v>30</v>
      </c>
      <c r="D9" s="34" t="str">
        <f>"880301"</f>
        <v>880301</v>
      </c>
      <c r="E9" s="34" t="s">
        <v>31</v>
      </c>
      <c r="F9" s="34" t="s">
        <v>32</v>
      </c>
    </row>
    <row r="10" ht="13.5" spans="1:6">
      <c r="A10" s="34" t="str">
        <f>"399359"</f>
        <v>399359</v>
      </c>
      <c r="B10" s="34" t="s">
        <v>33</v>
      </c>
      <c r="C10" s="34" t="s">
        <v>34</v>
      </c>
      <c r="D10" s="34" t="str">
        <f>"880459"</f>
        <v>880459</v>
      </c>
      <c r="E10" s="34" t="s">
        <v>35</v>
      </c>
      <c r="F10" s="34" t="s">
        <v>36</v>
      </c>
    </row>
    <row r="11" ht="13.5" spans="1:6">
      <c r="A11" s="35"/>
      <c r="B11" s="35"/>
      <c r="C11" s="35"/>
      <c r="D11" s="34" t="str">
        <f>"880876"</f>
        <v>880876</v>
      </c>
      <c r="E11" s="34" t="s">
        <v>37</v>
      </c>
      <c r="F11" s="34" t="s">
        <v>38</v>
      </c>
    </row>
    <row r="12" ht="13.5" spans="1:6">
      <c r="A12" s="35"/>
      <c r="B12" s="35"/>
      <c r="C12" s="35"/>
      <c r="D12" s="34" t="str">
        <f>"880502"</f>
        <v>880502</v>
      </c>
      <c r="E12" s="34" t="s">
        <v>39</v>
      </c>
      <c r="F12" s="34" t="s">
        <v>40</v>
      </c>
    </row>
    <row r="13" ht="13.5" spans="1:6">
      <c r="A13" s="35"/>
      <c r="B13" s="35"/>
      <c r="C13" s="35"/>
      <c r="D13" s="34" t="str">
        <f>"880431"</f>
        <v>880431</v>
      </c>
      <c r="E13" s="34" t="s">
        <v>41</v>
      </c>
      <c r="F13" s="34" t="s">
        <v>42</v>
      </c>
    </row>
    <row r="14" ht="13.5" spans="1:6">
      <c r="A14" s="35"/>
      <c r="B14" s="35"/>
      <c r="C14" s="35"/>
      <c r="D14" s="34" t="str">
        <f>"880626"</f>
        <v>880626</v>
      </c>
      <c r="E14" s="34" t="s">
        <v>43</v>
      </c>
      <c r="F14" s="34" t="s">
        <v>44</v>
      </c>
    </row>
    <row r="15" ht="16.5" spans="1:6">
      <c r="A15" s="25"/>
      <c r="B15" s="25"/>
      <c r="C15" s="25"/>
      <c r="D15" s="34" t="str">
        <f>"880858"</f>
        <v>880858</v>
      </c>
      <c r="E15" s="34" t="s">
        <v>45</v>
      </c>
      <c r="F15" s="34" t="s">
        <v>46</v>
      </c>
    </row>
    <row r="16" ht="16.5" spans="1:6">
      <c r="A16" s="25"/>
      <c r="B16" s="25"/>
      <c r="C16" s="25"/>
      <c r="D16" s="34" t="str">
        <f>"880454"</f>
        <v>880454</v>
      </c>
      <c r="E16" s="34" t="s">
        <v>47</v>
      </c>
      <c r="F16" s="34" t="s">
        <v>48</v>
      </c>
    </row>
    <row r="17" ht="16.5" spans="1:6">
      <c r="A17" s="25"/>
      <c r="B17" s="25"/>
      <c r="C17" s="25"/>
      <c r="D17" s="34" t="str">
        <f>"399324"</f>
        <v>399324</v>
      </c>
      <c r="E17" s="34" t="s">
        <v>49</v>
      </c>
      <c r="F17" s="34" t="s">
        <v>34</v>
      </c>
    </row>
    <row r="18" ht="16.5" spans="1:6">
      <c r="A18" s="25"/>
      <c r="B18" s="25"/>
      <c r="C18" s="25"/>
      <c r="D18" s="34" t="str">
        <f>"000011"</f>
        <v>000011</v>
      </c>
      <c r="E18" s="34" t="s">
        <v>50</v>
      </c>
      <c r="F18" s="34" t="s">
        <v>34</v>
      </c>
    </row>
    <row r="19" ht="16.5" spans="1:6">
      <c r="A19" s="25"/>
      <c r="B19" s="25"/>
      <c r="C19" s="25"/>
      <c r="D19" s="34" t="str">
        <f>"399438"</f>
        <v>399438</v>
      </c>
      <c r="E19" s="34" t="s">
        <v>51</v>
      </c>
      <c r="F19" s="34" t="s">
        <v>34</v>
      </c>
    </row>
    <row r="20" ht="16.5" spans="1:6">
      <c r="A20" s="25"/>
      <c r="B20" s="25"/>
      <c r="C20" s="25"/>
      <c r="D20" s="34" t="str">
        <f>"399391"</f>
        <v>399391</v>
      </c>
      <c r="E20" s="34" t="s">
        <v>52</v>
      </c>
      <c r="F20" s="34" t="s">
        <v>34</v>
      </c>
    </row>
    <row r="21" ht="16.5" spans="1:6">
      <c r="A21" s="25"/>
      <c r="B21" s="25"/>
      <c r="C21" s="25"/>
      <c r="D21" s="34" t="str">
        <f>"399371"</f>
        <v>399371</v>
      </c>
      <c r="E21" s="34" t="s">
        <v>53</v>
      </c>
      <c r="F21" s="34" t="s">
        <v>34</v>
      </c>
    </row>
    <row r="22" ht="16.5" spans="1:6">
      <c r="A22" s="25"/>
      <c r="B22" s="25"/>
      <c r="C22" s="25"/>
      <c r="D22" s="26"/>
      <c r="E22" s="26"/>
      <c r="F22" s="26"/>
    </row>
    <row r="23" ht="16.5" spans="1:6">
      <c r="A23" s="25"/>
      <c r="B23" s="25"/>
      <c r="C23" s="25"/>
      <c r="D23" s="26"/>
      <c r="E23" s="26"/>
      <c r="F23" s="26"/>
    </row>
    <row r="24" ht="16.5" spans="1:6">
      <c r="A24" s="25"/>
      <c r="B24" s="25"/>
      <c r="C24" s="25"/>
      <c r="D24" s="26"/>
      <c r="E24" s="26"/>
      <c r="F24" s="26"/>
    </row>
    <row r="25" ht="16.5" spans="1:6">
      <c r="A25" s="25"/>
      <c r="B25" s="25"/>
      <c r="C25" s="25"/>
      <c r="D25" s="26"/>
      <c r="E25" s="26"/>
      <c r="F25" s="26"/>
    </row>
    <row r="26" ht="16.5" spans="1:6">
      <c r="A26" s="25"/>
      <c r="B26" s="25"/>
      <c r="C26" s="25"/>
      <c r="D26" s="26"/>
      <c r="E26" s="26"/>
      <c r="F26" s="26"/>
    </row>
    <row r="27" ht="16.5" spans="1:6">
      <c r="A27" s="25"/>
      <c r="B27" s="25"/>
      <c r="C27" s="25"/>
      <c r="D27" s="26"/>
      <c r="E27" s="26"/>
      <c r="F27" s="26"/>
    </row>
    <row r="28" ht="16.5" spans="1:6">
      <c r="A28" s="25"/>
      <c r="B28" s="25"/>
      <c r="C28" s="25"/>
      <c r="D28" s="26"/>
      <c r="E28" s="26"/>
      <c r="F28" s="26"/>
    </row>
    <row r="29" ht="16.5" spans="1:6">
      <c r="A29" s="25"/>
      <c r="B29" s="25"/>
      <c r="C29" s="25"/>
      <c r="D29" s="26"/>
      <c r="E29" s="26"/>
      <c r="F29" s="26"/>
    </row>
    <row r="30" ht="16.5" spans="1:6">
      <c r="A30" s="25"/>
      <c r="B30" s="25"/>
      <c r="C30" s="25"/>
      <c r="D30" s="26"/>
      <c r="E30" s="26"/>
      <c r="F30" s="26"/>
    </row>
    <row r="31" ht="16.5" spans="1:6">
      <c r="A31" s="25"/>
      <c r="B31" s="25"/>
      <c r="C31" s="25"/>
      <c r="D31" s="26"/>
      <c r="E31" s="26"/>
      <c r="F31" s="26"/>
    </row>
    <row r="32" ht="16.5" spans="1:6">
      <c r="A32" s="25"/>
      <c r="B32" s="25"/>
      <c r="C32" s="25"/>
      <c r="D32" s="26"/>
      <c r="E32" s="26"/>
      <c r="F32" s="26"/>
    </row>
    <row r="33" ht="16.5" spans="1:6">
      <c r="A33" s="25"/>
      <c r="B33" s="25"/>
      <c r="C33" s="25"/>
      <c r="D33" s="26"/>
      <c r="E33" s="26"/>
      <c r="F33" s="26"/>
    </row>
    <row r="34" ht="16.5" spans="1:6">
      <c r="A34" s="25"/>
      <c r="B34" s="25"/>
      <c r="C34" s="25"/>
      <c r="D34" s="26"/>
      <c r="E34" s="26"/>
      <c r="F34" s="26"/>
    </row>
    <row r="35" ht="16.5" spans="1:6">
      <c r="A35" s="25"/>
      <c r="B35" s="25"/>
      <c r="C35" s="25"/>
      <c r="D35" s="26"/>
      <c r="E35" s="26"/>
      <c r="F35" s="26"/>
    </row>
    <row r="36" ht="16.5" spans="1:6">
      <c r="A36" s="25"/>
      <c r="B36" s="25"/>
      <c r="C36" s="25"/>
      <c r="D36" s="26"/>
      <c r="E36" s="26"/>
      <c r="F36" s="26"/>
    </row>
    <row r="37" ht="16.5" spans="1:6">
      <c r="A37" s="25"/>
      <c r="B37" s="25"/>
      <c r="C37" s="25"/>
      <c r="D37" s="26"/>
      <c r="E37" s="26"/>
      <c r="F37" s="26"/>
    </row>
    <row r="38" ht="16.5" spans="1:6">
      <c r="A38" s="25"/>
      <c r="B38" s="25"/>
      <c r="C38" s="25"/>
      <c r="D38" s="26"/>
      <c r="E38" s="26"/>
      <c r="F38" s="26"/>
    </row>
    <row r="39" ht="16.5" spans="1:6">
      <c r="A39" s="25"/>
      <c r="B39" s="25"/>
      <c r="C39" s="25"/>
      <c r="D39" s="26"/>
      <c r="E39" s="26"/>
      <c r="F39" s="26"/>
    </row>
    <row r="40" ht="16.5" spans="1:6">
      <c r="A40" s="25"/>
      <c r="B40" s="25"/>
      <c r="C40" s="25"/>
      <c r="D40" s="26"/>
      <c r="E40" s="26"/>
      <c r="F40" s="26"/>
    </row>
    <row r="41" ht="16.5" spans="1:6">
      <c r="A41" s="25"/>
      <c r="B41" s="25"/>
      <c r="C41" s="25"/>
      <c r="D41" s="26"/>
      <c r="E41" s="26"/>
      <c r="F41" s="26"/>
    </row>
    <row r="42" ht="16.5" spans="1:6">
      <c r="A42" s="25"/>
      <c r="B42" s="25"/>
      <c r="C42" s="25"/>
      <c r="D42" s="26"/>
      <c r="E42" s="26"/>
      <c r="F42" s="26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6"/>
      <c r="E48" s="26"/>
      <c r="F48" s="26"/>
    </row>
    <row r="49" ht="16.5" spans="1:6">
      <c r="A49" s="25"/>
      <c r="B49" s="25"/>
      <c r="C49" s="25"/>
      <c r="D49" s="26"/>
      <c r="E49" s="26"/>
      <c r="F49" s="26"/>
    </row>
    <row r="50" ht="16.5" spans="1:6">
      <c r="A50" s="25"/>
      <c r="B50" s="25"/>
      <c r="C50" s="25"/>
      <c r="D50" s="26"/>
      <c r="E50" s="26"/>
      <c r="F50" s="26"/>
    </row>
    <row r="51" ht="16.5" spans="1:6">
      <c r="A51" s="25"/>
      <c r="B51" s="25"/>
      <c r="C51" s="25"/>
      <c r="D51" s="26"/>
      <c r="E51" s="26"/>
      <c r="F51" s="26"/>
    </row>
    <row r="52" ht="16.5" spans="1:6">
      <c r="A52" s="25"/>
      <c r="B52" s="25"/>
      <c r="C52" s="25"/>
      <c r="D52" s="26"/>
      <c r="E52" s="26"/>
      <c r="F52" s="26"/>
    </row>
    <row r="53" ht="16.5" spans="1:6">
      <c r="A53" s="25"/>
      <c r="B53" s="25"/>
      <c r="C53" s="25"/>
      <c r="D53" s="26"/>
      <c r="E53" s="26"/>
      <c r="F53" s="26"/>
    </row>
    <row r="54" ht="16.5" spans="1:6">
      <c r="A54" s="25"/>
      <c r="B54" s="25"/>
      <c r="C54" s="25"/>
      <c r="D54" s="26"/>
      <c r="E54" s="26"/>
      <c r="F54" s="26"/>
    </row>
    <row r="55" ht="16.5" spans="1:6">
      <c r="A55" s="25"/>
      <c r="B55" s="25"/>
      <c r="C55" s="25"/>
      <c r="D55" s="26"/>
      <c r="E55" s="26"/>
      <c r="F55" s="26"/>
    </row>
    <row r="56" ht="16.5" spans="1:6">
      <c r="A56" s="25"/>
      <c r="B56" s="25"/>
      <c r="C56" s="25"/>
      <c r="D56" s="26"/>
      <c r="E56" s="26"/>
      <c r="F56" s="26"/>
    </row>
    <row r="57" ht="16.5" spans="1:6">
      <c r="A57" s="25"/>
      <c r="B57" s="25"/>
      <c r="C57" s="25"/>
      <c r="D57" s="26"/>
      <c r="E57" s="26"/>
      <c r="F57" s="26"/>
    </row>
    <row r="58" ht="16.5" spans="1:6">
      <c r="A58" s="25"/>
      <c r="B58" s="25"/>
      <c r="C58" s="25"/>
      <c r="D58" s="26"/>
      <c r="E58" s="26"/>
      <c r="F58" s="26"/>
    </row>
    <row r="59" ht="16.5" spans="1:6">
      <c r="A59" s="25"/>
      <c r="B59" s="25"/>
      <c r="C59" s="25"/>
      <c r="D59" s="26"/>
      <c r="E59" s="26"/>
      <c r="F59" s="26"/>
    </row>
    <row r="60" ht="16.5" spans="1:6">
      <c r="A60" s="25"/>
      <c r="B60" s="25"/>
      <c r="C60" s="25"/>
      <c r="D60" s="26"/>
      <c r="E60" s="26"/>
      <c r="F60" s="26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1" t="s">
        <v>55</v>
      </c>
      <c r="L1" s="1"/>
      <c r="M1" s="1"/>
      <c r="N1" s="1"/>
      <c r="O1" s="1"/>
      <c r="P1" s="1"/>
      <c r="Q1" s="1"/>
      <c r="R1" s="1"/>
    </row>
    <row r="2" ht="22.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12" t="s">
        <v>66</v>
      </c>
      <c r="L2" s="12" t="s">
        <v>67</v>
      </c>
      <c r="M2" s="12" t="s">
        <v>68</v>
      </c>
      <c r="N2" s="12" t="s">
        <v>69</v>
      </c>
      <c r="O2" s="12" t="s">
        <v>70</v>
      </c>
      <c r="P2" s="12" t="s">
        <v>71</v>
      </c>
      <c r="Q2" s="12" t="s">
        <v>72</v>
      </c>
      <c r="R2" s="12" t="s">
        <v>73</v>
      </c>
    </row>
    <row r="3" ht="16.5" spans="1:23">
      <c r="A3" s="16">
        <v>1</v>
      </c>
      <c r="B3" s="17" t="s">
        <v>74</v>
      </c>
      <c r="C3" s="17">
        <v>3336.959</v>
      </c>
      <c r="D3" s="17">
        <v>3716.126</v>
      </c>
      <c r="E3" s="17">
        <v>0</v>
      </c>
      <c r="F3" s="17">
        <v>0</v>
      </c>
      <c r="G3" s="17">
        <v>0</v>
      </c>
      <c r="H3" s="17">
        <v>1</v>
      </c>
      <c r="I3" s="18">
        <v>3.015</v>
      </c>
      <c r="J3" s="18">
        <v>12.911</v>
      </c>
      <c r="K3" s="19">
        <v>4</v>
      </c>
      <c r="L3" s="19">
        <v>1</v>
      </c>
      <c r="M3" s="19">
        <v>0</v>
      </c>
      <c r="N3" s="19">
        <v>1</v>
      </c>
      <c r="O3" s="19">
        <v>0</v>
      </c>
      <c r="P3" s="19">
        <v>-4.993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2</v>
      </c>
      <c r="B4" s="17" t="s">
        <v>75</v>
      </c>
      <c r="C4" s="17">
        <v>3497.357</v>
      </c>
      <c r="D4" s="17">
        <v>3895.337</v>
      </c>
      <c r="E4" s="17">
        <v>0</v>
      </c>
      <c r="F4" s="17">
        <v>0</v>
      </c>
      <c r="G4" s="17">
        <v>0</v>
      </c>
      <c r="H4" s="17">
        <v>1</v>
      </c>
      <c r="I4" s="18">
        <v>3.016</v>
      </c>
      <c r="J4" s="18">
        <v>12.925</v>
      </c>
      <c r="K4" s="19">
        <v>4</v>
      </c>
      <c r="L4" s="19">
        <v>1</v>
      </c>
      <c r="M4" s="19">
        <v>0</v>
      </c>
      <c r="N4" s="19">
        <v>1</v>
      </c>
      <c r="O4" s="19">
        <v>0</v>
      </c>
      <c r="P4" s="19">
        <v>-5.242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4</v>
      </c>
      <c r="B5" s="17" t="s">
        <v>76</v>
      </c>
      <c r="C5" s="17">
        <v>2834.853</v>
      </c>
      <c r="D5" s="17">
        <v>3248.029</v>
      </c>
      <c r="E5" s="17">
        <v>0</v>
      </c>
      <c r="F5" s="17">
        <v>0</v>
      </c>
      <c r="G5" s="17">
        <v>0</v>
      </c>
      <c r="H5" s="17">
        <v>1</v>
      </c>
      <c r="I5" s="18">
        <v>7.057</v>
      </c>
      <c r="J5" s="18">
        <v>18.88</v>
      </c>
      <c r="K5" s="19">
        <v>4</v>
      </c>
      <c r="L5" s="19">
        <v>0</v>
      </c>
      <c r="M5" s="19">
        <v>0</v>
      </c>
      <c r="N5" s="19">
        <v>1</v>
      </c>
      <c r="O5" s="19">
        <v>0</v>
      </c>
      <c r="P5" s="19">
        <v>-0.027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7">
        <v>9</v>
      </c>
      <c r="B6" s="17" t="s">
        <v>77</v>
      </c>
      <c r="C6" s="17">
        <v>5326.118</v>
      </c>
      <c r="D6" s="17">
        <v>6070.351</v>
      </c>
      <c r="E6" s="17">
        <v>0</v>
      </c>
      <c r="F6" s="17">
        <v>0</v>
      </c>
      <c r="G6" s="17">
        <v>0</v>
      </c>
      <c r="H6" s="17">
        <v>1</v>
      </c>
      <c r="I6" s="18">
        <v>5.66</v>
      </c>
      <c r="J6" s="18">
        <v>17.227</v>
      </c>
      <c r="K6" s="19">
        <v>4</v>
      </c>
      <c r="L6" s="19">
        <v>0</v>
      </c>
      <c r="M6" s="19">
        <v>0</v>
      </c>
      <c r="N6" s="19">
        <v>1</v>
      </c>
      <c r="O6" s="19">
        <v>0</v>
      </c>
      <c r="P6" s="19">
        <v>-1.985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7">
        <v>10</v>
      </c>
      <c r="B7" s="17" t="s">
        <v>78</v>
      </c>
      <c r="C7" s="17">
        <v>8476.71</v>
      </c>
      <c r="D7" s="17">
        <v>9426.022</v>
      </c>
      <c r="E7" s="17">
        <v>0</v>
      </c>
      <c r="F7" s="17">
        <v>0</v>
      </c>
      <c r="G7" s="17">
        <v>0</v>
      </c>
      <c r="H7" s="17">
        <v>1</v>
      </c>
      <c r="I7" s="18">
        <v>4.044</v>
      </c>
      <c r="J7" s="18">
        <v>13.708</v>
      </c>
      <c r="K7" s="19">
        <v>4</v>
      </c>
      <c r="L7" s="19">
        <v>0</v>
      </c>
      <c r="M7" s="19">
        <v>0</v>
      </c>
      <c r="N7" s="19">
        <v>1</v>
      </c>
      <c r="O7" s="19">
        <v>0</v>
      </c>
      <c r="P7" s="19">
        <v>-5.419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11</v>
      </c>
      <c r="B8" s="17" t="s">
        <v>50</v>
      </c>
      <c r="C8" s="17">
        <v>6857.608</v>
      </c>
      <c r="D8" s="17">
        <v>7055.99</v>
      </c>
      <c r="E8" s="17">
        <v>0</v>
      </c>
      <c r="F8" s="17">
        <v>0</v>
      </c>
      <c r="G8" s="17">
        <v>0</v>
      </c>
      <c r="H8" s="17">
        <v>1</v>
      </c>
      <c r="I8" s="18">
        <v>0.807</v>
      </c>
      <c r="J8" s="18">
        <v>3.596</v>
      </c>
      <c r="K8" s="19">
        <v>4</v>
      </c>
      <c r="L8" s="19">
        <v>2</v>
      </c>
      <c r="M8" s="19">
        <v>0</v>
      </c>
      <c r="N8" s="19">
        <v>1</v>
      </c>
      <c r="O8" s="19">
        <v>0</v>
      </c>
      <c r="P8" s="19">
        <v>-8.106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13</v>
      </c>
      <c r="B9" s="17" t="s">
        <v>79</v>
      </c>
      <c r="C9" s="17">
        <v>297.939</v>
      </c>
      <c r="D9" s="17">
        <v>300.229</v>
      </c>
      <c r="E9" s="17">
        <v>0</v>
      </c>
      <c r="F9" s="17">
        <v>0</v>
      </c>
      <c r="G9" s="17">
        <v>0</v>
      </c>
      <c r="H9" s="17">
        <v>1</v>
      </c>
      <c r="I9" s="18">
        <v>0.214</v>
      </c>
      <c r="J9" s="18">
        <v>0.975</v>
      </c>
      <c r="K9" s="19">
        <v>4</v>
      </c>
      <c r="L9" s="19">
        <v>1</v>
      </c>
      <c r="M9" s="19">
        <v>0</v>
      </c>
      <c r="N9" s="19">
        <v>1</v>
      </c>
      <c r="O9" s="19">
        <v>0</v>
      </c>
      <c r="P9" s="19">
        <v>-7.393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16</v>
      </c>
      <c r="B10" s="17" t="s">
        <v>80</v>
      </c>
      <c r="C10" s="17">
        <v>2657.651</v>
      </c>
      <c r="D10" s="17">
        <v>2887.368</v>
      </c>
      <c r="E10" s="17">
        <v>0</v>
      </c>
      <c r="F10" s="17">
        <v>0</v>
      </c>
      <c r="G10" s="17">
        <v>0</v>
      </c>
      <c r="H10" s="17">
        <v>1</v>
      </c>
      <c r="I10" s="18">
        <v>0.874</v>
      </c>
      <c r="J10" s="18">
        <v>8.76</v>
      </c>
      <c r="K10" s="19">
        <v>3</v>
      </c>
      <c r="L10" s="19">
        <v>1</v>
      </c>
      <c r="M10" s="19">
        <v>0</v>
      </c>
      <c r="N10" s="19">
        <v>0</v>
      </c>
      <c r="O10" s="19">
        <v>0</v>
      </c>
      <c r="P10" s="19">
        <v>-9.402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17</v>
      </c>
      <c r="B11" s="17" t="s">
        <v>81</v>
      </c>
      <c r="C11" s="17">
        <v>2820.017</v>
      </c>
      <c r="D11" s="17">
        <v>3140.739</v>
      </c>
      <c r="E11" s="17">
        <v>0</v>
      </c>
      <c r="F11" s="17">
        <v>0</v>
      </c>
      <c r="G11" s="17">
        <v>0</v>
      </c>
      <c r="H11" s="17">
        <v>1</v>
      </c>
      <c r="I11" s="18">
        <v>3.02</v>
      </c>
      <c r="J11" s="18">
        <v>12.924</v>
      </c>
      <c r="K11" s="19">
        <v>4</v>
      </c>
      <c r="L11" s="19">
        <v>1</v>
      </c>
      <c r="M11" s="19">
        <v>0</v>
      </c>
      <c r="N11" s="19">
        <v>1</v>
      </c>
      <c r="O11" s="19">
        <v>0</v>
      </c>
      <c r="P11" s="19">
        <v>-2.084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20</v>
      </c>
      <c r="B12" s="17" t="s">
        <v>82</v>
      </c>
      <c r="C12" s="17">
        <v>1239.951</v>
      </c>
      <c r="D12" s="17">
        <v>1519.548</v>
      </c>
      <c r="E12" s="17">
        <v>0</v>
      </c>
      <c r="F12" s="17">
        <v>0</v>
      </c>
      <c r="G12" s="17">
        <v>0</v>
      </c>
      <c r="H12" s="17">
        <v>1</v>
      </c>
      <c r="I12" s="18">
        <v>9.943</v>
      </c>
      <c r="J12" s="18">
        <v>26.513</v>
      </c>
      <c r="K12" s="19">
        <v>4</v>
      </c>
      <c r="L12" s="19">
        <v>0</v>
      </c>
      <c r="M12" s="19">
        <v>0</v>
      </c>
      <c r="N12" s="19">
        <v>1</v>
      </c>
      <c r="O12" s="19">
        <v>0</v>
      </c>
      <c r="P12" s="19">
        <v>-16.709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22</v>
      </c>
      <c r="B13" s="17" t="s">
        <v>83</v>
      </c>
      <c r="C13" s="17">
        <v>249.762</v>
      </c>
      <c r="D13" s="17">
        <v>251.678</v>
      </c>
      <c r="E13" s="17">
        <v>0</v>
      </c>
      <c r="F13" s="17">
        <v>0</v>
      </c>
      <c r="G13" s="17">
        <v>0</v>
      </c>
      <c r="H13" s="17">
        <v>1</v>
      </c>
      <c r="I13" s="18">
        <v>0.215</v>
      </c>
      <c r="J13" s="18">
        <v>0.975</v>
      </c>
      <c r="K13" s="19">
        <v>4</v>
      </c>
      <c r="L13" s="19">
        <v>0</v>
      </c>
      <c r="M13" s="19">
        <v>0</v>
      </c>
      <c r="N13" s="19">
        <v>1</v>
      </c>
      <c r="O13" s="19">
        <v>0</v>
      </c>
      <c r="P13" s="19">
        <v>-1.338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7">
        <v>26</v>
      </c>
      <c r="B14" s="17" t="s">
        <v>84</v>
      </c>
      <c r="C14" s="17">
        <v>3667.214</v>
      </c>
      <c r="D14" s="17">
        <v>4279.246</v>
      </c>
      <c r="E14" s="17">
        <v>0</v>
      </c>
      <c r="F14" s="17">
        <v>0</v>
      </c>
      <c r="G14" s="17">
        <v>0</v>
      </c>
      <c r="H14" s="17">
        <v>1</v>
      </c>
      <c r="I14" s="18">
        <v>4.452</v>
      </c>
      <c r="J14" s="18">
        <v>18.118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0.021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28</v>
      </c>
      <c r="B15" s="17" t="s">
        <v>85</v>
      </c>
      <c r="C15" s="17">
        <v>3121.119</v>
      </c>
      <c r="D15" s="17">
        <v>3543.489</v>
      </c>
      <c r="E15" s="17">
        <v>0</v>
      </c>
      <c r="F15" s="17">
        <v>0</v>
      </c>
      <c r="G15" s="17">
        <v>0</v>
      </c>
      <c r="H15" s="17">
        <v>1</v>
      </c>
      <c r="I15" s="18">
        <v>7.146</v>
      </c>
      <c r="J15" s="18">
        <v>18.214</v>
      </c>
      <c r="K15" s="19">
        <v>2</v>
      </c>
      <c r="L15" s="19">
        <v>0</v>
      </c>
      <c r="M15" s="19">
        <v>1</v>
      </c>
      <c r="N15" s="19">
        <v>-1</v>
      </c>
      <c r="O15" s="19">
        <v>0</v>
      </c>
      <c r="P15" s="19">
        <v>0.002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30</v>
      </c>
      <c r="B16" s="17" t="s">
        <v>86</v>
      </c>
      <c r="C16" s="17">
        <v>2033.793</v>
      </c>
      <c r="D16" s="17">
        <v>2322.802</v>
      </c>
      <c r="E16" s="17">
        <v>0</v>
      </c>
      <c r="F16" s="17">
        <v>0</v>
      </c>
      <c r="G16" s="17">
        <v>0</v>
      </c>
      <c r="H16" s="17">
        <v>1</v>
      </c>
      <c r="I16" s="18">
        <v>8.193</v>
      </c>
      <c r="J16" s="18">
        <v>19.616</v>
      </c>
      <c r="K16" s="19">
        <v>1</v>
      </c>
      <c r="L16" s="19">
        <v>0</v>
      </c>
      <c r="M16" s="19">
        <v>0</v>
      </c>
      <c r="N16" s="19">
        <v>0</v>
      </c>
      <c r="O16" s="19">
        <v>0</v>
      </c>
      <c r="P16" s="19">
        <v>-5.484</v>
      </c>
      <c r="Q16" s="19">
        <v>0</v>
      </c>
      <c r="R16" s="19">
        <v>1</v>
      </c>
      <c r="S16" s="20"/>
      <c r="T16" s="20"/>
      <c r="U16" s="20"/>
      <c r="V16" s="20"/>
      <c r="W16" s="20"/>
    </row>
    <row r="17" ht="16.5" spans="1:23">
      <c r="A17" s="17">
        <v>33</v>
      </c>
      <c r="B17" s="17" t="s">
        <v>87</v>
      </c>
      <c r="C17" s="17">
        <v>2290.115</v>
      </c>
      <c r="D17" s="17">
        <v>2787.5</v>
      </c>
      <c r="E17" s="17">
        <v>0</v>
      </c>
      <c r="F17" s="17">
        <v>0</v>
      </c>
      <c r="G17" s="17">
        <v>0</v>
      </c>
      <c r="H17" s="17">
        <v>1</v>
      </c>
      <c r="I17" s="18">
        <v>6.984</v>
      </c>
      <c r="J17" s="18">
        <v>23.581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-7.234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35</v>
      </c>
      <c r="B18" s="17" t="s">
        <v>88</v>
      </c>
      <c r="C18" s="17">
        <v>2617.224</v>
      </c>
      <c r="D18" s="17">
        <v>2945.701</v>
      </c>
      <c r="E18" s="17">
        <v>0</v>
      </c>
      <c r="F18" s="17">
        <v>0</v>
      </c>
      <c r="G18" s="17">
        <v>0</v>
      </c>
      <c r="H18" s="17">
        <v>1</v>
      </c>
      <c r="I18" s="18">
        <v>7.373</v>
      </c>
      <c r="J18" s="18">
        <v>17.702</v>
      </c>
      <c r="K18" s="19">
        <v>4</v>
      </c>
      <c r="L18" s="19">
        <v>1</v>
      </c>
      <c r="M18" s="19">
        <v>0</v>
      </c>
      <c r="N18" s="19">
        <v>1</v>
      </c>
      <c r="O18" s="19">
        <v>0</v>
      </c>
      <c r="P18" s="19">
        <v>-4.224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37</v>
      </c>
      <c r="B19" s="17" t="s">
        <v>89</v>
      </c>
      <c r="C19" s="17">
        <v>5864.902</v>
      </c>
      <c r="D19" s="17">
        <v>7095.39</v>
      </c>
      <c r="E19" s="17">
        <v>0</v>
      </c>
      <c r="F19" s="17">
        <v>0</v>
      </c>
      <c r="G19" s="17">
        <v>0</v>
      </c>
      <c r="H19" s="17">
        <v>1</v>
      </c>
      <c r="I19" s="18">
        <v>3.914</v>
      </c>
      <c r="J19" s="18">
        <v>20.578</v>
      </c>
      <c r="K19" s="19">
        <v>2</v>
      </c>
      <c r="L19" s="19">
        <v>1</v>
      </c>
      <c r="M19" s="19">
        <v>1</v>
      </c>
      <c r="N19" s="19">
        <v>-1</v>
      </c>
      <c r="O19" s="19">
        <v>0</v>
      </c>
      <c r="P19" s="19">
        <v>-15.671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39</v>
      </c>
      <c r="B20" s="17" t="s">
        <v>90</v>
      </c>
      <c r="C20" s="17">
        <v>3592.493</v>
      </c>
      <c r="D20" s="17">
        <v>4588.625</v>
      </c>
      <c r="E20" s="17">
        <v>0</v>
      </c>
      <c r="F20" s="17">
        <v>0</v>
      </c>
      <c r="G20" s="17">
        <v>0</v>
      </c>
      <c r="H20" s="17">
        <v>1</v>
      </c>
      <c r="I20" s="18">
        <v>18.246</v>
      </c>
      <c r="J20" s="18">
        <v>35.994</v>
      </c>
      <c r="K20" s="19">
        <v>3</v>
      </c>
      <c r="L20" s="19">
        <v>1</v>
      </c>
      <c r="M20" s="19">
        <v>0</v>
      </c>
      <c r="N20" s="19">
        <v>0</v>
      </c>
      <c r="O20" s="19">
        <v>0</v>
      </c>
      <c r="P20" s="19">
        <v>-2.577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40</v>
      </c>
      <c r="B21" s="17" t="s">
        <v>91</v>
      </c>
      <c r="C21" s="17">
        <v>3557.721</v>
      </c>
      <c r="D21" s="17">
        <v>3847.368</v>
      </c>
      <c r="E21" s="17">
        <v>0</v>
      </c>
      <c r="F21" s="17">
        <v>0</v>
      </c>
      <c r="G21" s="17">
        <v>0</v>
      </c>
      <c r="H21" s="17">
        <v>1</v>
      </c>
      <c r="I21" s="18">
        <v>2.287</v>
      </c>
      <c r="J21" s="18">
        <v>9.644</v>
      </c>
      <c r="K21" s="19">
        <v>4</v>
      </c>
      <c r="L21" s="19">
        <v>0</v>
      </c>
      <c r="M21" s="19">
        <v>0</v>
      </c>
      <c r="N21" s="19">
        <v>1</v>
      </c>
      <c r="O21" s="19">
        <v>0</v>
      </c>
      <c r="P21" s="19">
        <v>-0.003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43</v>
      </c>
      <c r="B22" s="17" t="s">
        <v>92</v>
      </c>
      <c r="C22" s="17">
        <v>2134.828</v>
      </c>
      <c r="D22" s="17">
        <v>2406.328</v>
      </c>
      <c r="E22" s="17">
        <v>0</v>
      </c>
      <c r="F22" s="17">
        <v>0</v>
      </c>
      <c r="G22" s="17">
        <v>0</v>
      </c>
      <c r="H22" s="17">
        <v>1</v>
      </c>
      <c r="I22" s="18">
        <v>5.936</v>
      </c>
      <c r="J22" s="18">
        <v>16.549</v>
      </c>
      <c r="K22" s="19">
        <v>3</v>
      </c>
      <c r="L22" s="19">
        <v>0</v>
      </c>
      <c r="M22" s="19">
        <v>0</v>
      </c>
      <c r="N22" s="19">
        <v>0</v>
      </c>
      <c r="O22" s="19">
        <v>0</v>
      </c>
      <c r="P22" s="19">
        <v>-2.552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44</v>
      </c>
      <c r="B23" s="17" t="s">
        <v>93</v>
      </c>
      <c r="C23" s="17">
        <v>3902.885</v>
      </c>
      <c r="D23" s="17">
        <v>4368.017</v>
      </c>
      <c r="E23" s="17">
        <v>0</v>
      </c>
      <c r="F23" s="17">
        <v>0</v>
      </c>
      <c r="G23" s="17">
        <v>0</v>
      </c>
      <c r="H23" s="17">
        <v>1</v>
      </c>
      <c r="I23" s="18">
        <v>2.692</v>
      </c>
      <c r="J23" s="18">
        <v>13.054</v>
      </c>
      <c r="K23" s="19">
        <v>2</v>
      </c>
      <c r="L23" s="19">
        <v>2</v>
      </c>
      <c r="M23" s="19">
        <v>1</v>
      </c>
      <c r="N23" s="19">
        <v>-1</v>
      </c>
      <c r="O23" s="19">
        <v>0</v>
      </c>
      <c r="P23" s="19">
        <v>0.003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45</v>
      </c>
      <c r="B24" s="17" t="s">
        <v>94</v>
      </c>
      <c r="C24" s="17">
        <v>4525.697</v>
      </c>
      <c r="D24" s="17">
        <v>5234.085</v>
      </c>
      <c r="E24" s="17">
        <v>0</v>
      </c>
      <c r="F24" s="17">
        <v>0</v>
      </c>
      <c r="G24" s="17">
        <v>0</v>
      </c>
      <c r="H24" s="17">
        <v>1</v>
      </c>
      <c r="I24" s="18">
        <v>6.906</v>
      </c>
      <c r="J24" s="18">
        <v>19.506</v>
      </c>
      <c r="K24" s="19">
        <v>1</v>
      </c>
      <c r="L24" s="19">
        <v>0</v>
      </c>
      <c r="M24" s="19">
        <v>0</v>
      </c>
      <c r="N24" s="19">
        <v>0</v>
      </c>
      <c r="O24" s="19">
        <v>0</v>
      </c>
      <c r="P24" s="19">
        <v>-4.279</v>
      </c>
      <c r="Q24" s="19">
        <v>0</v>
      </c>
      <c r="R24" s="19">
        <v>1</v>
      </c>
      <c r="S24" s="20"/>
      <c r="T24" s="20"/>
      <c r="U24" s="20"/>
      <c r="V24" s="20"/>
      <c r="W24" s="20"/>
    </row>
    <row r="25" ht="16.5" spans="1:23">
      <c r="A25" s="17">
        <v>46</v>
      </c>
      <c r="B25" s="17" t="s">
        <v>95</v>
      </c>
      <c r="C25" s="17">
        <v>4221.824</v>
      </c>
      <c r="D25" s="17">
        <v>4786.916</v>
      </c>
      <c r="E25" s="17">
        <v>0</v>
      </c>
      <c r="F25" s="17">
        <v>0</v>
      </c>
      <c r="G25" s="17">
        <v>0</v>
      </c>
      <c r="H25" s="17">
        <v>1</v>
      </c>
      <c r="I25" s="18">
        <v>4.743</v>
      </c>
      <c r="J25" s="18">
        <v>15.988</v>
      </c>
      <c r="K25" s="19">
        <v>4</v>
      </c>
      <c r="L25" s="19">
        <v>0</v>
      </c>
      <c r="M25" s="19">
        <v>0</v>
      </c>
      <c r="N25" s="19">
        <v>0</v>
      </c>
      <c r="O25" s="19">
        <v>0</v>
      </c>
      <c r="P25" s="19">
        <v>-15.389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47</v>
      </c>
      <c r="B26" s="17" t="s">
        <v>96</v>
      </c>
      <c r="C26" s="17">
        <v>3345.276</v>
      </c>
      <c r="D26" s="17">
        <v>3708.712</v>
      </c>
      <c r="E26" s="17">
        <v>0</v>
      </c>
      <c r="F26" s="17">
        <v>0</v>
      </c>
      <c r="G26" s="17">
        <v>0</v>
      </c>
      <c r="H26" s="17">
        <v>1</v>
      </c>
      <c r="I26" s="18">
        <v>3.117</v>
      </c>
      <c r="J26" s="18">
        <v>12.611</v>
      </c>
      <c r="K26" s="19">
        <v>3</v>
      </c>
      <c r="L26" s="19">
        <v>0</v>
      </c>
      <c r="M26" s="19">
        <v>0</v>
      </c>
      <c r="N26" s="19">
        <v>1</v>
      </c>
      <c r="O26" s="19">
        <v>0</v>
      </c>
      <c r="P26" s="19">
        <v>-1.588</v>
      </c>
      <c r="Q26" s="19">
        <v>1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49</v>
      </c>
      <c r="B27" s="17" t="s">
        <v>97</v>
      </c>
      <c r="C27" s="17">
        <v>1530.389</v>
      </c>
      <c r="D27" s="17">
        <v>1802.432</v>
      </c>
      <c r="E27" s="17">
        <v>0</v>
      </c>
      <c r="F27" s="17">
        <v>0</v>
      </c>
      <c r="G27" s="17">
        <v>0</v>
      </c>
      <c r="H27" s="17">
        <v>1</v>
      </c>
      <c r="I27" s="18">
        <v>11.317</v>
      </c>
      <c r="J27" s="18">
        <v>24.702</v>
      </c>
      <c r="K27" s="19">
        <v>4</v>
      </c>
      <c r="L27" s="19">
        <v>0</v>
      </c>
      <c r="M27" s="19">
        <v>0</v>
      </c>
      <c r="N27" s="19">
        <v>1</v>
      </c>
      <c r="O27" s="19">
        <v>-1</v>
      </c>
      <c r="P27" s="19">
        <v>-5.293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50</v>
      </c>
      <c r="B28" s="17" t="s">
        <v>98</v>
      </c>
      <c r="C28" s="17">
        <v>2049.181</v>
      </c>
      <c r="D28" s="17">
        <v>2258.063</v>
      </c>
      <c r="E28" s="17">
        <v>0</v>
      </c>
      <c r="F28" s="17">
        <v>0</v>
      </c>
      <c r="G28" s="17">
        <v>0</v>
      </c>
      <c r="H28" s="17">
        <v>1</v>
      </c>
      <c r="I28" s="18">
        <v>2.678</v>
      </c>
      <c r="J28" s="18">
        <v>11.681</v>
      </c>
      <c r="K28" s="19">
        <v>1</v>
      </c>
      <c r="L28" s="19">
        <v>0</v>
      </c>
      <c r="M28" s="19">
        <v>1</v>
      </c>
      <c r="N28" s="19">
        <v>-1</v>
      </c>
      <c r="O28" s="19">
        <v>0</v>
      </c>
      <c r="P28" s="19">
        <v>-11.572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51</v>
      </c>
      <c r="B29" s="17" t="s">
        <v>99</v>
      </c>
      <c r="C29" s="17">
        <v>7971.939</v>
      </c>
      <c r="D29" s="17">
        <v>8815.731</v>
      </c>
      <c r="E29" s="17">
        <v>0</v>
      </c>
      <c r="F29" s="17">
        <v>0</v>
      </c>
      <c r="G29" s="17">
        <v>0</v>
      </c>
      <c r="H29" s="17">
        <v>1</v>
      </c>
      <c r="I29" s="18">
        <v>2.505</v>
      </c>
      <c r="J29" s="18">
        <v>11.837</v>
      </c>
      <c r="K29" s="19">
        <v>4</v>
      </c>
      <c r="L29" s="19">
        <v>0</v>
      </c>
      <c r="M29" s="19">
        <v>0</v>
      </c>
      <c r="N29" s="19">
        <v>1</v>
      </c>
      <c r="O29" s="19">
        <v>0</v>
      </c>
      <c r="P29" s="19">
        <v>-3.299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57</v>
      </c>
      <c r="B30" s="17" t="s">
        <v>100</v>
      </c>
      <c r="C30" s="17">
        <v>3187.43</v>
      </c>
      <c r="D30" s="17">
        <v>3553.311</v>
      </c>
      <c r="E30" s="17">
        <v>0</v>
      </c>
      <c r="F30" s="17">
        <v>0</v>
      </c>
      <c r="G30" s="17">
        <v>0</v>
      </c>
      <c r="H30" s="17">
        <v>1</v>
      </c>
      <c r="I30" s="18">
        <v>5.942</v>
      </c>
      <c r="J30" s="18">
        <v>15.627</v>
      </c>
      <c r="K30" s="19">
        <v>2</v>
      </c>
      <c r="L30" s="19">
        <v>0</v>
      </c>
      <c r="M30" s="19">
        <v>0</v>
      </c>
      <c r="N30" s="19">
        <v>0</v>
      </c>
      <c r="O30" s="19">
        <v>0</v>
      </c>
      <c r="P30" s="19">
        <v>-7.8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59</v>
      </c>
      <c r="B31" s="17" t="s">
        <v>101</v>
      </c>
      <c r="C31" s="17">
        <v>2651.197</v>
      </c>
      <c r="D31" s="17">
        <v>3029.445</v>
      </c>
      <c r="E31" s="17">
        <v>0</v>
      </c>
      <c r="F31" s="17">
        <v>0</v>
      </c>
      <c r="G31" s="17">
        <v>0</v>
      </c>
      <c r="H31" s="17">
        <v>1</v>
      </c>
      <c r="I31" s="18">
        <v>8.381</v>
      </c>
      <c r="J31" s="18">
        <v>19.821</v>
      </c>
      <c r="K31" s="19">
        <v>4</v>
      </c>
      <c r="L31" s="19">
        <v>2</v>
      </c>
      <c r="M31" s="19">
        <v>0</v>
      </c>
      <c r="N31" s="19">
        <v>1</v>
      </c>
      <c r="O31" s="19">
        <v>0</v>
      </c>
      <c r="P31" s="19">
        <v>-2.772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64</v>
      </c>
      <c r="B32" s="17" t="s">
        <v>102</v>
      </c>
      <c r="C32" s="17">
        <v>3007.164</v>
      </c>
      <c r="D32" s="17">
        <v>3404.885</v>
      </c>
      <c r="E32" s="17">
        <v>0</v>
      </c>
      <c r="F32" s="17">
        <v>0</v>
      </c>
      <c r="G32" s="17">
        <v>0</v>
      </c>
      <c r="H32" s="17">
        <v>1</v>
      </c>
      <c r="I32" s="18">
        <v>6.961</v>
      </c>
      <c r="J32" s="18">
        <v>17.829</v>
      </c>
      <c r="K32" s="19">
        <v>4</v>
      </c>
      <c r="L32" s="19">
        <v>0</v>
      </c>
      <c r="M32" s="19">
        <v>0</v>
      </c>
      <c r="N32" s="19">
        <v>0</v>
      </c>
      <c r="O32" s="19">
        <v>0</v>
      </c>
      <c r="P32" s="19">
        <v>-8.599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7">
        <v>65</v>
      </c>
      <c r="B33" s="17" t="s">
        <v>103</v>
      </c>
      <c r="C33" s="17">
        <v>3113.919</v>
      </c>
      <c r="D33" s="17">
        <v>3470.236</v>
      </c>
      <c r="E33" s="17">
        <v>0</v>
      </c>
      <c r="F33" s="17">
        <v>0</v>
      </c>
      <c r="G33" s="17">
        <v>0</v>
      </c>
      <c r="H33" s="17">
        <v>1</v>
      </c>
      <c r="I33" s="18">
        <v>1.939</v>
      </c>
      <c r="J33" s="18">
        <v>12.008</v>
      </c>
      <c r="K33" s="19">
        <v>4</v>
      </c>
      <c r="L33" s="19">
        <v>2</v>
      </c>
      <c r="M33" s="19">
        <v>0</v>
      </c>
      <c r="N33" s="19">
        <v>1</v>
      </c>
      <c r="O33" s="19">
        <v>0</v>
      </c>
      <c r="P33" s="19">
        <v>-4.185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66</v>
      </c>
      <c r="B34" s="17" t="s">
        <v>104</v>
      </c>
      <c r="C34" s="17">
        <v>2514.653</v>
      </c>
      <c r="D34" s="17">
        <v>2962.859</v>
      </c>
      <c r="E34" s="17">
        <v>0</v>
      </c>
      <c r="F34" s="17">
        <v>0</v>
      </c>
      <c r="G34" s="17">
        <v>0</v>
      </c>
      <c r="H34" s="17">
        <v>1</v>
      </c>
      <c r="I34" s="18">
        <v>3.05</v>
      </c>
      <c r="J34" s="18">
        <v>17.716</v>
      </c>
      <c r="K34" s="19">
        <v>4</v>
      </c>
      <c r="L34" s="19">
        <v>2</v>
      </c>
      <c r="M34" s="19">
        <v>-1</v>
      </c>
      <c r="N34" s="19">
        <v>1</v>
      </c>
      <c r="O34" s="19">
        <v>0</v>
      </c>
      <c r="P34" s="19">
        <v>-1.232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67</v>
      </c>
      <c r="B35" s="17" t="s">
        <v>105</v>
      </c>
      <c r="C35" s="17">
        <v>6549.099</v>
      </c>
      <c r="D35" s="17">
        <v>7818.477</v>
      </c>
      <c r="E35" s="17">
        <v>0</v>
      </c>
      <c r="F35" s="17">
        <v>0</v>
      </c>
      <c r="G35" s="17">
        <v>0</v>
      </c>
      <c r="H35" s="17">
        <v>1</v>
      </c>
      <c r="I35" s="18">
        <v>8.548</v>
      </c>
      <c r="J35" s="18">
        <v>23.395</v>
      </c>
      <c r="K35" s="19">
        <v>3</v>
      </c>
      <c r="L35" s="19">
        <v>0</v>
      </c>
      <c r="M35" s="19">
        <v>0</v>
      </c>
      <c r="N35" s="19">
        <v>0</v>
      </c>
      <c r="O35" s="19">
        <v>0</v>
      </c>
      <c r="P35" s="19">
        <v>-28.912</v>
      </c>
      <c r="Q35" s="19">
        <v>0</v>
      </c>
      <c r="R35" s="19">
        <v>-1</v>
      </c>
      <c r="S35" s="20"/>
      <c r="T35" s="20"/>
      <c r="U35" s="20"/>
      <c r="V35" s="20"/>
      <c r="W35" s="20"/>
    </row>
    <row r="36" ht="16.5" spans="1:23">
      <c r="A36" s="17">
        <v>68</v>
      </c>
      <c r="B36" s="17" t="s">
        <v>106</v>
      </c>
      <c r="C36" s="17">
        <v>2740.72</v>
      </c>
      <c r="D36" s="17">
        <v>3215.92</v>
      </c>
      <c r="E36" s="17">
        <v>0</v>
      </c>
      <c r="F36" s="17">
        <v>0</v>
      </c>
      <c r="G36" s="17">
        <v>0</v>
      </c>
      <c r="H36" s="17">
        <v>1</v>
      </c>
      <c r="I36" s="18">
        <v>4.014</v>
      </c>
      <c r="J36" s="18">
        <v>18.198</v>
      </c>
      <c r="K36" s="19">
        <v>4</v>
      </c>
      <c r="L36" s="19">
        <v>0</v>
      </c>
      <c r="M36" s="19">
        <v>0</v>
      </c>
      <c r="N36" s="19">
        <v>1</v>
      </c>
      <c r="O36" s="19">
        <v>0</v>
      </c>
      <c r="P36" s="19">
        <v>-9.404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69</v>
      </c>
      <c r="B37" s="17" t="s">
        <v>107</v>
      </c>
      <c r="C37" s="17">
        <v>4572.69</v>
      </c>
      <c r="D37" s="17">
        <v>5129.482</v>
      </c>
      <c r="E37" s="17">
        <v>0</v>
      </c>
      <c r="F37" s="17">
        <v>0</v>
      </c>
      <c r="G37" s="17">
        <v>0</v>
      </c>
      <c r="H37" s="17">
        <v>1</v>
      </c>
      <c r="I37" s="18">
        <v>4.944</v>
      </c>
      <c r="J37" s="18">
        <v>15.262</v>
      </c>
      <c r="K37" s="19">
        <v>1</v>
      </c>
      <c r="L37" s="19">
        <v>0</v>
      </c>
      <c r="M37" s="19">
        <v>1</v>
      </c>
      <c r="N37" s="19">
        <v>-1</v>
      </c>
      <c r="O37" s="19">
        <v>0</v>
      </c>
      <c r="P37" s="19">
        <v>-16.073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71</v>
      </c>
      <c r="B38" s="17" t="s">
        <v>108</v>
      </c>
      <c r="C38" s="17">
        <v>3085.785</v>
      </c>
      <c r="D38" s="17">
        <v>3787.223</v>
      </c>
      <c r="E38" s="17">
        <v>0</v>
      </c>
      <c r="F38" s="17">
        <v>0</v>
      </c>
      <c r="G38" s="17">
        <v>0</v>
      </c>
      <c r="H38" s="17">
        <v>1</v>
      </c>
      <c r="I38" s="18">
        <v>6.911</v>
      </c>
      <c r="J38" s="18">
        <v>24.152</v>
      </c>
      <c r="K38" s="19">
        <v>4</v>
      </c>
      <c r="L38" s="19">
        <v>0</v>
      </c>
      <c r="M38" s="19">
        <v>0</v>
      </c>
      <c r="N38" s="19">
        <v>1</v>
      </c>
      <c r="O38" s="19">
        <v>0</v>
      </c>
      <c r="P38" s="19">
        <v>9.776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73</v>
      </c>
      <c r="B39" s="17" t="s">
        <v>109</v>
      </c>
      <c r="C39" s="17">
        <v>2974.3</v>
      </c>
      <c r="D39" s="17">
        <v>3349.394</v>
      </c>
      <c r="E39" s="17">
        <v>0</v>
      </c>
      <c r="F39" s="17">
        <v>0</v>
      </c>
      <c r="G39" s="17">
        <v>0</v>
      </c>
      <c r="H39" s="17">
        <v>1</v>
      </c>
      <c r="I39" s="18">
        <v>8.032</v>
      </c>
      <c r="J39" s="18">
        <v>18.332</v>
      </c>
      <c r="K39" s="19">
        <v>3</v>
      </c>
      <c r="L39" s="19">
        <v>0</v>
      </c>
      <c r="M39" s="19">
        <v>0</v>
      </c>
      <c r="N39" s="19">
        <v>0</v>
      </c>
      <c r="O39" s="19">
        <v>0</v>
      </c>
      <c r="P39" s="19">
        <v>2.622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77</v>
      </c>
      <c r="B40" s="17" t="s">
        <v>110</v>
      </c>
      <c r="C40" s="17">
        <v>4132.279</v>
      </c>
      <c r="D40" s="17">
        <v>5122.968</v>
      </c>
      <c r="E40" s="17">
        <v>0</v>
      </c>
      <c r="F40" s="17">
        <v>0</v>
      </c>
      <c r="G40" s="17">
        <v>0</v>
      </c>
      <c r="H40" s="17">
        <v>1</v>
      </c>
      <c r="I40" s="18">
        <v>13.763</v>
      </c>
      <c r="J40" s="18">
        <v>30.439</v>
      </c>
      <c r="K40" s="19">
        <v>4</v>
      </c>
      <c r="L40" s="19">
        <v>0</v>
      </c>
      <c r="M40" s="19">
        <v>0</v>
      </c>
      <c r="N40" s="19">
        <v>0</v>
      </c>
      <c r="O40" s="19">
        <v>0</v>
      </c>
      <c r="P40" s="19">
        <v>-5.901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78</v>
      </c>
      <c r="B41" s="17" t="s">
        <v>111</v>
      </c>
      <c r="C41" s="17">
        <v>3006.697</v>
      </c>
      <c r="D41" s="17">
        <v>3268.415</v>
      </c>
      <c r="E41" s="17">
        <v>0</v>
      </c>
      <c r="F41" s="17">
        <v>0</v>
      </c>
      <c r="G41" s="17">
        <v>0</v>
      </c>
      <c r="H41" s="17">
        <v>1</v>
      </c>
      <c r="I41" s="18">
        <v>0.083</v>
      </c>
      <c r="J41" s="18">
        <v>8.083</v>
      </c>
      <c r="K41" s="19">
        <v>3</v>
      </c>
      <c r="L41" s="19">
        <v>0</v>
      </c>
      <c r="M41" s="19">
        <v>0</v>
      </c>
      <c r="N41" s="19">
        <v>0</v>
      </c>
      <c r="O41" s="19">
        <v>0</v>
      </c>
      <c r="P41" s="19">
        <v>-3.97</v>
      </c>
      <c r="Q41" s="19">
        <v>0</v>
      </c>
      <c r="R41" s="19">
        <v>1</v>
      </c>
      <c r="S41" s="20"/>
      <c r="T41" s="20"/>
      <c r="U41" s="20"/>
      <c r="V41" s="20"/>
      <c r="W41" s="20"/>
    </row>
    <row r="42" ht="16.5" spans="1:23">
      <c r="A42" s="17">
        <v>79</v>
      </c>
      <c r="B42" s="17" t="s">
        <v>112</v>
      </c>
      <c r="C42" s="17">
        <v>2344.158</v>
      </c>
      <c r="D42" s="17">
        <v>2490.083</v>
      </c>
      <c r="E42" s="17">
        <v>0</v>
      </c>
      <c r="F42" s="17">
        <v>0</v>
      </c>
      <c r="G42" s="17">
        <v>0</v>
      </c>
      <c r="H42" s="17">
        <v>1</v>
      </c>
      <c r="I42" s="18">
        <v>0.008</v>
      </c>
      <c r="J42" s="18">
        <v>5.868</v>
      </c>
      <c r="K42" s="19">
        <v>4</v>
      </c>
      <c r="L42" s="19">
        <v>1</v>
      </c>
      <c r="M42" s="19">
        <v>0</v>
      </c>
      <c r="N42" s="19">
        <v>0</v>
      </c>
      <c r="O42" s="19">
        <v>0</v>
      </c>
      <c r="P42" s="19">
        <v>-8.498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90</v>
      </c>
      <c r="B43" s="17" t="s">
        <v>113</v>
      </c>
      <c r="C43" s="17">
        <v>1202.466</v>
      </c>
      <c r="D43" s="17">
        <v>1351.841</v>
      </c>
      <c r="E43" s="17">
        <v>0</v>
      </c>
      <c r="F43" s="17">
        <v>0</v>
      </c>
      <c r="G43" s="17">
        <v>0</v>
      </c>
      <c r="H43" s="17">
        <v>1</v>
      </c>
      <c r="I43" s="18">
        <v>3.953</v>
      </c>
      <c r="J43" s="18">
        <v>14.566</v>
      </c>
      <c r="K43" s="19">
        <v>4</v>
      </c>
      <c r="L43" s="19">
        <v>0</v>
      </c>
      <c r="M43" s="19">
        <v>0</v>
      </c>
      <c r="N43" s="19">
        <v>1</v>
      </c>
      <c r="O43" s="19">
        <v>0</v>
      </c>
      <c r="P43" s="19">
        <v>-5.256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91</v>
      </c>
      <c r="B44" s="17" t="s">
        <v>114</v>
      </c>
      <c r="C44" s="17">
        <v>11471.162</v>
      </c>
      <c r="D44" s="17">
        <v>13627.934</v>
      </c>
      <c r="E44" s="17">
        <v>0</v>
      </c>
      <c r="F44" s="17">
        <v>0</v>
      </c>
      <c r="G44" s="17">
        <v>0</v>
      </c>
      <c r="H44" s="17">
        <v>1</v>
      </c>
      <c r="I44" s="18">
        <v>5.452</v>
      </c>
      <c r="J44" s="18">
        <v>20.415</v>
      </c>
      <c r="K44" s="19">
        <v>4</v>
      </c>
      <c r="L44" s="19">
        <v>1</v>
      </c>
      <c r="M44" s="19">
        <v>0</v>
      </c>
      <c r="N44" s="19">
        <v>1</v>
      </c>
      <c r="O44" s="19">
        <v>0</v>
      </c>
      <c r="P44" s="19">
        <v>-0.457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92</v>
      </c>
      <c r="B45" s="17" t="s">
        <v>115</v>
      </c>
      <c r="C45" s="17">
        <v>3341.224</v>
      </c>
      <c r="D45" s="17">
        <v>3887.833</v>
      </c>
      <c r="E45" s="17">
        <v>0</v>
      </c>
      <c r="F45" s="17">
        <v>0</v>
      </c>
      <c r="G45" s="17">
        <v>0</v>
      </c>
      <c r="H45" s="17">
        <v>1</v>
      </c>
      <c r="I45" s="18">
        <v>5.06</v>
      </c>
      <c r="J45" s="18">
        <v>18.408</v>
      </c>
      <c r="K45" s="19">
        <v>4</v>
      </c>
      <c r="L45" s="19">
        <v>0</v>
      </c>
      <c r="M45" s="19">
        <v>0</v>
      </c>
      <c r="N45" s="19">
        <v>1</v>
      </c>
      <c r="O45" s="19">
        <v>0</v>
      </c>
      <c r="P45" s="19">
        <v>-3.311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7">
        <v>93</v>
      </c>
      <c r="B46" s="17" t="s">
        <v>116</v>
      </c>
      <c r="C46" s="17">
        <v>10827.007</v>
      </c>
      <c r="D46" s="17">
        <v>11766.008</v>
      </c>
      <c r="E46" s="17">
        <v>0</v>
      </c>
      <c r="F46" s="17">
        <v>0</v>
      </c>
      <c r="G46" s="17">
        <v>0</v>
      </c>
      <c r="H46" s="17">
        <v>1</v>
      </c>
      <c r="I46" s="18">
        <v>2.295</v>
      </c>
      <c r="J46" s="18">
        <v>10.092</v>
      </c>
      <c r="K46" s="19">
        <v>4</v>
      </c>
      <c r="L46" s="19">
        <v>0</v>
      </c>
      <c r="M46" s="19">
        <v>0</v>
      </c>
      <c r="N46" s="19">
        <v>1</v>
      </c>
      <c r="O46" s="19">
        <v>0</v>
      </c>
      <c r="P46" s="19">
        <v>-5.614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7">
        <v>94</v>
      </c>
      <c r="B47" s="17" t="s">
        <v>117</v>
      </c>
      <c r="C47" s="17">
        <v>3017.059</v>
      </c>
      <c r="D47" s="17">
        <v>3523.974</v>
      </c>
      <c r="E47" s="17">
        <v>0</v>
      </c>
      <c r="F47" s="17">
        <v>0</v>
      </c>
      <c r="G47" s="17">
        <v>0</v>
      </c>
      <c r="H47" s="17">
        <v>1</v>
      </c>
      <c r="I47" s="18">
        <v>4.48</v>
      </c>
      <c r="J47" s="18">
        <v>18.22</v>
      </c>
      <c r="K47" s="19">
        <v>2</v>
      </c>
      <c r="L47" s="19">
        <v>2</v>
      </c>
      <c r="M47" s="19">
        <v>0</v>
      </c>
      <c r="N47" s="19">
        <v>0</v>
      </c>
      <c r="O47" s="19">
        <v>0</v>
      </c>
      <c r="P47" s="19">
        <v>-2.908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95</v>
      </c>
      <c r="B48" s="17" t="s">
        <v>118</v>
      </c>
      <c r="C48" s="17">
        <v>2812.824</v>
      </c>
      <c r="D48" s="17">
        <v>3331.492</v>
      </c>
      <c r="E48" s="17">
        <v>0</v>
      </c>
      <c r="F48" s="17">
        <v>0</v>
      </c>
      <c r="G48" s="17">
        <v>0</v>
      </c>
      <c r="H48" s="17">
        <v>1</v>
      </c>
      <c r="I48" s="18">
        <v>11.661</v>
      </c>
      <c r="J48" s="18">
        <v>25.414</v>
      </c>
      <c r="K48" s="19">
        <v>4</v>
      </c>
      <c r="L48" s="19">
        <v>0</v>
      </c>
      <c r="M48" s="19">
        <v>0</v>
      </c>
      <c r="N48" s="19">
        <v>1</v>
      </c>
      <c r="O48" s="19">
        <v>0</v>
      </c>
      <c r="P48" s="19">
        <v>-2.117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7">
        <v>96</v>
      </c>
      <c r="B49" s="17" t="s">
        <v>119</v>
      </c>
      <c r="C49" s="17">
        <v>4072.436</v>
      </c>
      <c r="D49" s="17">
        <v>4471.286</v>
      </c>
      <c r="E49" s="17">
        <v>0</v>
      </c>
      <c r="F49" s="17">
        <v>0</v>
      </c>
      <c r="G49" s="17">
        <v>0</v>
      </c>
      <c r="H49" s="17">
        <v>1</v>
      </c>
      <c r="I49" s="18">
        <v>1.519</v>
      </c>
      <c r="J49" s="18">
        <v>10.304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-4.642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97</v>
      </c>
      <c r="B50" s="17" t="s">
        <v>120</v>
      </c>
      <c r="C50" s="17">
        <v>8002.005</v>
      </c>
      <c r="D50" s="17">
        <v>9618.467</v>
      </c>
      <c r="E50" s="17">
        <v>0</v>
      </c>
      <c r="F50" s="17">
        <v>0</v>
      </c>
      <c r="G50" s="17">
        <v>0</v>
      </c>
      <c r="H50" s="17">
        <v>1</v>
      </c>
      <c r="I50" s="18">
        <v>13.064</v>
      </c>
      <c r="J50" s="18">
        <v>27.675</v>
      </c>
      <c r="K50" s="19">
        <v>4</v>
      </c>
      <c r="L50" s="19">
        <v>0</v>
      </c>
      <c r="M50" s="19">
        <v>0</v>
      </c>
      <c r="N50" s="19">
        <v>1</v>
      </c>
      <c r="O50" s="19">
        <v>0</v>
      </c>
      <c r="P50" s="19">
        <v>-12.894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99</v>
      </c>
      <c r="B51" s="17" t="s">
        <v>121</v>
      </c>
      <c r="C51" s="17">
        <v>7588.077</v>
      </c>
      <c r="D51" s="17">
        <v>8534.882</v>
      </c>
      <c r="E51" s="17">
        <v>0</v>
      </c>
      <c r="F51" s="17">
        <v>0</v>
      </c>
      <c r="G51" s="17">
        <v>0</v>
      </c>
      <c r="H51" s="17">
        <v>1</v>
      </c>
      <c r="I51" s="18">
        <v>5.211</v>
      </c>
      <c r="J51" s="18">
        <v>15.726</v>
      </c>
      <c r="K51" s="19">
        <v>2</v>
      </c>
      <c r="L51" s="19">
        <v>0</v>
      </c>
      <c r="M51" s="19">
        <v>0</v>
      </c>
      <c r="N51" s="19">
        <v>0</v>
      </c>
      <c r="O51" s="19">
        <v>0</v>
      </c>
      <c r="P51" s="19">
        <v>-7.845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101</v>
      </c>
      <c r="B52" s="17" t="s">
        <v>122</v>
      </c>
      <c r="C52" s="17">
        <v>247.722</v>
      </c>
      <c r="D52" s="17">
        <v>249.437</v>
      </c>
      <c r="E52" s="17">
        <v>0</v>
      </c>
      <c r="F52" s="17">
        <v>0</v>
      </c>
      <c r="G52" s="17">
        <v>0</v>
      </c>
      <c r="H52" s="17">
        <v>1</v>
      </c>
      <c r="I52" s="18">
        <v>0.206</v>
      </c>
      <c r="J52" s="18">
        <v>0.892</v>
      </c>
      <c r="K52" s="19">
        <v>2</v>
      </c>
      <c r="L52" s="19">
        <v>0</v>
      </c>
      <c r="M52" s="19">
        <v>0</v>
      </c>
      <c r="N52" s="19">
        <v>0</v>
      </c>
      <c r="O52" s="19">
        <v>0</v>
      </c>
      <c r="P52" s="19">
        <v>-26.834</v>
      </c>
      <c r="Q52" s="19">
        <v>-1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102</v>
      </c>
      <c r="B53" s="17" t="s">
        <v>123</v>
      </c>
      <c r="C53" s="17">
        <v>5389.604</v>
      </c>
      <c r="D53" s="17">
        <v>6254.787</v>
      </c>
      <c r="E53" s="17">
        <v>0</v>
      </c>
      <c r="F53" s="17">
        <v>0</v>
      </c>
      <c r="G53" s="17">
        <v>0</v>
      </c>
      <c r="H53" s="17">
        <v>1</v>
      </c>
      <c r="I53" s="18">
        <v>5.236</v>
      </c>
      <c r="J53" s="18">
        <v>18.344</v>
      </c>
      <c r="K53" s="19">
        <v>3</v>
      </c>
      <c r="L53" s="19">
        <v>0</v>
      </c>
      <c r="M53" s="19">
        <v>0</v>
      </c>
      <c r="N53" s="19">
        <v>0</v>
      </c>
      <c r="O53" s="19">
        <v>0</v>
      </c>
      <c r="P53" s="19">
        <v>-3.898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103</v>
      </c>
      <c r="B54" s="17" t="s">
        <v>124</v>
      </c>
      <c r="C54" s="17">
        <v>7630.834</v>
      </c>
      <c r="D54" s="17">
        <v>8621.786</v>
      </c>
      <c r="E54" s="17">
        <v>0</v>
      </c>
      <c r="F54" s="17">
        <v>0</v>
      </c>
      <c r="G54" s="17">
        <v>0</v>
      </c>
      <c r="H54" s="17">
        <v>1</v>
      </c>
      <c r="I54" s="18">
        <v>3.043</v>
      </c>
      <c r="J54" s="18">
        <v>14.187</v>
      </c>
      <c r="K54" s="19">
        <v>3</v>
      </c>
      <c r="L54" s="19">
        <v>1</v>
      </c>
      <c r="M54" s="19">
        <v>0</v>
      </c>
      <c r="N54" s="19">
        <v>0</v>
      </c>
      <c r="O54" s="19">
        <v>0</v>
      </c>
      <c r="P54" s="19">
        <v>-3.05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105</v>
      </c>
      <c r="B55" s="17" t="s">
        <v>125</v>
      </c>
      <c r="C55" s="17">
        <v>3841.807</v>
      </c>
      <c r="D55" s="17">
        <v>4576.547</v>
      </c>
      <c r="E55" s="17">
        <v>0</v>
      </c>
      <c r="F55" s="17">
        <v>0</v>
      </c>
      <c r="G55" s="17">
        <v>0</v>
      </c>
      <c r="H55" s="17">
        <v>1</v>
      </c>
      <c r="I55" s="18">
        <v>3.811</v>
      </c>
      <c r="J55" s="18">
        <v>19.254</v>
      </c>
      <c r="K55" s="19">
        <v>3</v>
      </c>
      <c r="L55" s="19">
        <v>0</v>
      </c>
      <c r="M55" s="19">
        <v>0</v>
      </c>
      <c r="N55" s="19">
        <v>0</v>
      </c>
      <c r="O55" s="19">
        <v>0</v>
      </c>
      <c r="P55" s="19">
        <v>-2.652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106</v>
      </c>
      <c r="B56" s="17" t="s">
        <v>126</v>
      </c>
      <c r="C56" s="17">
        <v>4503.271</v>
      </c>
      <c r="D56" s="17">
        <v>5161.542</v>
      </c>
      <c r="E56" s="17">
        <v>0</v>
      </c>
      <c r="F56" s="17">
        <v>0</v>
      </c>
      <c r="G56" s="17">
        <v>0</v>
      </c>
      <c r="H56" s="17">
        <v>1</v>
      </c>
      <c r="I56" s="18">
        <v>8.141</v>
      </c>
      <c r="J56" s="18">
        <v>19.856</v>
      </c>
      <c r="K56" s="19">
        <v>4</v>
      </c>
      <c r="L56" s="19">
        <v>0</v>
      </c>
      <c r="M56" s="19">
        <v>0</v>
      </c>
      <c r="N56" s="19">
        <v>1</v>
      </c>
      <c r="O56" s="19">
        <v>0</v>
      </c>
      <c r="P56" s="19">
        <v>-5.854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107</v>
      </c>
      <c r="B57" s="17" t="s">
        <v>127</v>
      </c>
      <c r="C57" s="17">
        <v>5008.843</v>
      </c>
      <c r="D57" s="17">
        <v>5576.142</v>
      </c>
      <c r="E57" s="17">
        <v>0</v>
      </c>
      <c r="F57" s="17">
        <v>0</v>
      </c>
      <c r="G57" s="17">
        <v>0</v>
      </c>
      <c r="H57" s="17">
        <v>1</v>
      </c>
      <c r="I57" s="18">
        <v>8.458</v>
      </c>
      <c r="J57" s="18">
        <v>17.771</v>
      </c>
      <c r="K57" s="19">
        <v>2</v>
      </c>
      <c r="L57" s="19">
        <v>1</v>
      </c>
      <c r="M57" s="19">
        <v>0</v>
      </c>
      <c r="N57" s="19">
        <v>-1</v>
      </c>
      <c r="O57" s="19">
        <v>0</v>
      </c>
      <c r="P57" s="19">
        <v>-11.003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109</v>
      </c>
      <c r="B58" s="17" t="s">
        <v>128</v>
      </c>
      <c r="C58" s="17">
        <v>9672.157</v>
      </c>
      <c r="D58" s="17">
        <v>11208.078</v>
      </c>
      <c r="E58" s="17">
        <v>0</v>
      </c>
      <c r="F58" s="17">
        <v>0</v>
      </c>
      <c r="G58" s="17">
        <v>0</v>
      </c>
      <c r="H58" s="17">
        <v>1</v>
      </c>
      <c r="I58" s="18">
        <v>0.398</v>
      </c>
      <c r="J58" s="18">
        <v>14.047</v>
      </c>
      <c r="K58" s="19">
        <v>4</v>
      </c>
      <c r="L58" s="19">
        <v>0</v>
      </c>
      <c r="M58" s="19">
        <v>0</v>
      </c>
      <c r="N58" s="19">
        <v>1</v>
      </c>
      <c r="O58" s="19">
        <v>0</v>
      </c>
      <c r="P58" s="19">
        <v>-3.117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111</v>
      </c>
      <c r="B59" s="17" t="s">
        <v>129</v>
      </c>
      <c r="C59" s="17">
        <v>7619.879</v>
      </c>
      <c r="D59" s="17">
        <v>9112.523</v>
      </c>
      <c r="E59" s="17">
        <v>0</v>
      </c>
      <c r="F59" s="17">
        <v>0</v>
      </c>
      <c r="G59" s="17">
        <v>0</v>
      </c>
      <c r="H59" s="17">
        <v>1</v>
      </c>
      <c r="I59" s="18">
        <v>6.308</v>
      </c>
      <c r="J59" s="18">
        <v>21.655</v>
      </c>
      <c r="K59" s="19">
        <v>3</v>
      </c>
      <c r="L59" s="19">
        <v>1</v>
      </c>
      <c r="M59" s="19">
        <v>0</v>
      </c>
      <c r="N59" s="19">
        <v>0</v>
      </c>
      <c r="O59" s="19">
        <v>0</v>
      </c>
      <c r="P59" s="19">
        <v>-8.393</v>
      </c>
      <c r="Q59" s="19">
        <v>0</v>
      </c>
      <c r="R59" s="19">
        <v>1</v>
      </c>
      <c r="S59" s="20"/>
      <c r="T59" s="20"/>
      <c r="U59" s="20"/>
      <c r="V59" s="20"/>
      <c r="W59" s="20"/>
    </row>
    <row r="60" ht="16.5" spans="1:23">
      <c r="A60" s="17">
        <v>112</v>
      </c>
      <c r="B60" s="17" t="s">
        <v>130</v>
      </c>
      <c r="C60" s="17">
        <v>4376.516</v>
      </c>
      <c r="D60" s="17">
        <v>5284.076</v>
      </c>
      <c r="E60" s="17">
        <v>0</v>
      </c>
      <c r="F60" s="17">
        <v>0</v>
      </c>
      <c r="G60" s="17">
        <v>0</v>
      </c>
      <c r="H60" s="17">
        <v>1</v>
      </c>
      <c r="I60" s="18">
        <v>14.026</v>
      </c>
      <c r="J60" s="18">
        <v>28.792</v>
      </c>
      <c r="K60" s="19">
        <v>0</v>
      </c>
      <c r="L60" s="19">
        <v>2</v>
      </c>
      <c r="M60" s="19">
        <v>0</v>
      </c>
      <c r="N60" s="19">
        <v>0</v>
      </c>
      <c r="O60" s="19">
        <v>0</v>
      </c>
      <c r="P60" s="19">
        <v>0.006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113</v>
      </c>
      <c r="B61" s="17" t="s">
        <v>131</v>
      </c>
      <c r="C61" s="17">
        <v>2519.675</v>
      </c>
      <c r="D61" s="17">
        <v>2788.92</v>
      </c>
      <c r="E61" s="17">
        <v>0</v>
      </c>
      <c r="F61" s="17">
        <v>0</v>
      </c>
      <c r="G61" s="17">
        <v>0</v>
      </c>
      <c r="H61" s="17">
        <v>1</v>
      </c>
      <c r="I61" s="18">
        <v>5.632</v>
      </c>
      <c r="J61" s="18">
        <v>14.742</v>
      </c>
      <c r="K61" s="19">
        <v>3</v>
      </c>
      <c r="L61" s="19">
        <v>1</v>
      </c>
      <c r="M61" s="19">
        <v>0</v>
      </c>
      <c r="N61" s="19">
        <v>0</v>
      </c>
      <c r="O61" s="19">
        <v>0</v>
      </c>
      <c r="P61" s="19">
        <v>-1.139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115</v>
      </c>
      <c r="B62" s="17" t="s">
        <v>132</v>
      </c>
      <c r="C62" s="17">
        <v>7056.166</v>
      </c>
      <c r="D62" s="17">
        <v>8058.356</v>
      </c>
      <c r="E62" s="17">
        <v>0</v>
      </c>
      <c r="F62" s="17">
        <v>0</v>
      </c>
      <c r="G62" s="17">
        <v>0</v>
      </c>
      <c r="H62" s="17">
        <v>1</v>
      </c>
      <c r="I62" s="18">
        <v>5.559</v>
      </c>
      <c r="J62" s="18">
        <v>17.304</v>
      </c>
      <c r="K62" s="19">
        <v>2</v>
      </c>
      <c r="L62" s="19">
        <v>0</v>
      </c>
      <c r="M62" s="19">
        <v>0</v>
      </c>
      <c r="N62" s="19">
        <v>-1</v>
      </c>
      <c r="O62" s="19">
        <v>0</v>
      </c>
      <c r="P62" s="19">
        <v>-10.883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117</v>
      </c>
      <c r="B63" s="17" t="s">
        <v>133</v>
      </c>
      <c r="C63" s="17">
        <v>3459.528</v>
      </c>
      <c r="D63" s="17">
        <v>3955.625</v>
      </c>
      <c r="E63" s="17">
        <v>0</v>
      </c>
      <c r="F63" s="17">
        <v>0</v>
      </c>
      <c r="G63" s="17">
        <v>0</v>
      </c>
      <c r="H63" s="17">
        <v>1</v>
      </c>
      <c r="I63" s="18">
        <v>7.468</v>
      </c>
      <c r="J63" s="18">
        <v>19.073</v>
      </c>
      <c r="K63" s="19">
        <v>4</v>
      </c>
      <c r="L63" s="19">
        <v>0</v>
      </c>
      <c r="M63" s="19">
        <v>0</v>
      </c>
      <c r="N63" s="19">
        <v>1</v>
      </c>
      <c r="O63" s="19">
        <v>-1</v>
      </c>
      <c r="P63" s="19">
        <v>-3.588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118</v>
      </c>
      <c r="B64" s="17" t="s">
        <v>134</v>
      </c>
      <c r="C64" s="17">
        <v>8740.937</v>
      </c>
      <c r="D64" s="17">
        <v>9599.838</v>
      </c>
      <c r="E64" s="17">
        <v>0</v>
      </c>
      <c r="F64" s="17">
        <v>0</v>
      </c>
      <c r="G64" s="17">
        <v>0</v>
      </c>
      <c r="H64" s="17">
        <v>1</v>
      </c>
      <c r="I64" s="18">
        <v>0.756</v>
      </c>
      <c r="J64" s="18">
        <v>9.635</v>
      </c>
      <c r="K64" s="19">
        <v>4</v>
      </c>
      <c r="L64" s="19">
        <v>0</v>
      </c>
      <c r="M64" s="19">
        <v>0</v>
      </c>
      <c r="N64" s="19">
        <v>1</v>
      </c>
      <c r="O64" s="19">
        <v>0</v>
      </c>
      <c r="P64" s="19">
        <v>-2.314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7">
        <v>119</v>
      </c>
      <c r="B65" s="17" t="s">
        <v>135</v>
      </c>
      <c r="C65" s="17">
        <v>3452.381</v>
      </c>
      <c r="D65" s="17">
        <v>3999.977</v>
      </c>
      <c r="E65" s="17">
        <v>0</v>
      </c>
      <c r="F65" s="17">
        <v>0</v>
      </c>
      <c r="G65" s="17">
        <v>0</v>
      </c>
      <c r="H65" s="17">
        <v>1</v>
      </c>
      <c r="I65" s="18">
        <v>7.524</v>
      </c>
      <c r="J65" s="18">
        <v>20.184</v>
      </c>
      <c r="K65" s="19">
        <v>4</v>
      </c>
      <c r="L65" s="19">
        <v>0</v>
      </c>
      <c r="M65" s="19">
        <v>0</v>
      </c>
      <c r="N65" s="19">
        <v>1</v>
      </c>
      <c r="O65" s="19">
        <v>0</v>
      </c>
      <c r="P65" s="19">
        <v>-7.585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120</v>
      </c>
      <c r="B66" s="17" t="s">
        <v>136</v>
      </c>
      <c r="C66" s="17">
        <v>8040.701</v>
      </c>
      <c r="D66" s="17">
        <v>9024.067</v>
      </c>
      <c r="E66" s="17">
        <v>0</v>
      </c>
      <c r="F66" s="17">
        <v>0</v>
      </c>
      <c r="G66" s="17">
        <v>0</v>
      </c>
      <c r="H66" s="17">
        <v>1</v>
      </c>
      <c r="I66" s="18">
        <v>3.438</v>
      </c>
      <c r="J66" s="18">
        <v>13.961</v>
      </c>
      <c r="K66" s="19">
        <v>4</v>
      </c>
      <c r="L66" s="19">
        <v>0</v>
      </c>
      <c r="M66" s="19">
        <v>0</v>
      </c>
      <c r="N66" s="19">
        <v>1</v>
      </c>
      <c r="O66" s="19">
        <v>0</v>
      </c>
      <c r="P66" s="19">
        <v>-5.306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7">
        <v>121</v>
      </c>
      <c r="B67" s="17" t="s">
        <v>137</v>
      </c>
      <c r="C67" s="17">
        <v>7865.14</v>
      </c>
      <c r="D67" s="17">
        <v>9052.5</v>
      </c>
      <c r="E67" s="17">
        <v>0</v>
      </c>
      <c r="F67" s="17">
        <v>0</v>
      </c>
      <c r="G67" s="17">
        <v>0</v>
      </c>
      <c r="H67" s="17">
        <v>1</v>
      </c>
      <c r="I67" s="18">
        <v>1.356</v>
      </c>
      <c r="J67" s="18">
        <v>14.295</v>
      </c>
      <c r="K67" s="19">
        <v>4</v>
      </c>
      <c r="L67" s="19">
        <v>0</v>
      </c>
      <c r="M67" s="19">
        <v>0</v>
      </c>
      <c r="N67" s="19">
        <v>0</v>
      </c>
      <c r="O67" s="19">
        <v>0</v>
      </c>
      <c r="P67" s="19">
        <v>-10.547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7">
        <v>123</v>
      </c>
      <c r="B68" s="17" t="s">
        <v>138</v>
      </c>
      <c r="C68" s="17">
        <v>5492.194</v>
      </c>
      <c r="D68" s="17">
        <v>6429.474</v>
      </c>
      <c r="E68" s="17">
        <v>0</v>
      </c>
      <c r="F68" s="17">
        <v>0</v>
      </c>
      <c r="G68" s="17">
        <v>0</v>
      </c>
      <c r="H68" s="17">
        <v>1</v>
      </c>
      <c r="I68" s="18">
        <v>6.495</v>
      </c>
      <c r="J68" s="18">
        <v>20.126</v>
      </c>
      <c r="K68" s="19">
        <v>4</v>
      </c>
      <c r="L68" s="19">
        <v>0</v>
      </c>
      <c r="M68" s="19">
        <v>0</v>
      </c>
      <c r="N68" s="19">
        <v>1</v>
      </c>
      <c r="O68" s="19">
        <v>0</v>
      </c>
      <c r="P68" s="19">
        <v>-7.152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126</v>
      </c>
      <c r="B69" s="17" t="s">
        <v>139</v>
      </c>
      <c r="C69" s="17">
        <v>7743.284</v>
      </c>
      <c r="D69" s="17">
        <v>8575.904</v>
      </c>
      <c r="E69" s="17">
        <v>0</v>
      </c>
      <c r="F69" s="17">
        <v>0</v>
      </c>
      <c r="G69" s="17">
        <v>0</v>
      </c>
      <c r="H69" s="17">
        <v>1</v>
      </c>
      <c r="I69" s="18">
        <v>2.711</v>
      </c>
      <c r="J69" s="18">
        <v>12.157</v>
      </c>
      <c r="K69" s="19">
        <v>4</v>
      </c>
      <c r="L69" s="19">
        <v>2</v>
      </c>
      <c r="M69" s="19">
        <v>0</v>
      </c>
      <c r="N69" s="19">
        <v>1</v>
      </c>
      <c r="O69" s="19">
        <v>0</v>
      </c>
      <c r="P69" s="19">
        <v>-2.639</v>
      </c>
      <c r="Q69" s="19">
        <v>1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128</v>
      </c>
      <c r="B70" s="17" t="s">
        <v>140</v>
      </c>
      <c r="C70" s="17">
        <v>7664.962</v>
      </c>
      <c r="D70" s="17">
        <v>8566.318</v>
      </c>
      <c r="E70" s="17">
        <v>0</v>
      </c>
      <c r="F70" s="17">
        <v>0</v>
      </c>
      <c r="G70" s="17">
        <v>0</v>
      </c>
      <c r="H70" s="17">
        <v>1</v>
      </c>
      <c r="I70" s="18">
        <v>4.018</v>
      </c>
      <c r="J70" s="18">
        <v>14.117</v>
      </c>
      <c r="K70" s="19">
        <v>4</v>
      </c>
      <c r="L70" s="19">
        <v>0</v>
      </c>
      <c r="M70" s="19">
        <v>0</v>
      </c>
      <c r="N70" s="19">
        <v>0</v>
      </c>
      <c r="O70" s="19">
        <v>0</v>
      </c>
      <c r="P70" s="19">
        <v>-10.127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7">
        <v>130</v>
      </c>
      <c r="B71" s="17" t="s">
        <v>141</v>
      </c>
      <c r="C71" s="17">
        <v>11999.074</v>
      </c>
      <c r="D71" s="17">
        <v>13067.997</v>
      </c>
      <c r="E71" s="17">
        <v>0</v>
      </c>
      <c r="F71" s="17">
        <v>0</v>
      </c>
      <c r="G71" s="17">
        <v>0</v>
      </c>
      <c r="H71" s="17">
        <v>1</v>
      </c>
      <c r="I71" s="18">
        <v>1.153</v>
      </c>
      <c r="J71" s="18">
        <v>9.238</v>
      </c>
      <c r="K71" s="19">
        <v>4</v>
      </c>
      <c r="L71" s="19">
        <v>2</v>
      </c>
      <c r="M71" s="19">
        <v>0</v>
      </c>
      <c r="N71" s="19">
        <v>1</v>
      </c>
      <c r="O71" s="19">
        <v>0</v>
      </c>
      <c r="P71" s="19">
        <v>-6.604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131</v>
      </c>
      <c r="B72" s="17" t="s">
        <v>142</v>
      </c>
      <c r="C72" s="17">
        <v>2662.854</v>
      </c>
      <c r="D72" s="17">
        <v>3632.934</v>
      </c>
      <c r="E72" s="17">
        <v>0</v>
      </c>
      <c r="F72" s="17">
        <v>0</v>
      </c>
      <c r="G72" s="17">
        <v>0</v>
      </c>
      <c r="H72" s="17">
        <v>1</v>
      </c>
      <c r="I72" s="18">
        <v>10.654</v>
      </c>
      <c r="J72" s="18">
        <v>34.511</v>
      </c>
      <c r="K72" s="19">
        <v>4</v>
      </c>
      <c r="L72" s="19">
        <v>2</v>
      </c>
      <c r="M72" s="19">
        <v>-1</v>
      </c>
      <c r="N72" s="19">
        <v>1</v>
      </c>
      <c r="O72" s="19">
        <v>0</v>
      </c>
      <c r="P72" s="19">
        <v>-2.04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7">
        <v>132</v>
      </c>
      <c r="B73" s="17" t="s">
        <v>143</v>
      </c>
      <c r="C73" s="17">
        <v>5027.402</v>
      </c>
      <c r="D73" s="17">
        <v>5583.529</v>
      </c>
      <c r="E73" s="17">
        <v>0</v>
      </c>
      <c r="F73" s="17">
        <v>0</v>
      </c>
      <c r="G73" s="17">
        <v>0</v>
      </c>
      <c r="H73" s="17">
        <v>1</v>
      </c>
      <c r="I73" s="18">
        <v>5.418</v>
      </c>
      <c r="J73" s="18">
        <v>14.838</v>
      </c>
      <c r="K73" s="19">
        <v>3</v>
      </c>
      <c r="L73" s="19">
        <v>0</v>
      </c>
      <c r="M73" s="19">
        <v>0</v>
      </c>
      <c r="N73" s="19">
        <v>0</v>
      </c>
      <c r="O73" s="19">
        <v>0</v>
      </c>
      <c r="P73" s="19">
        <v>-17.71</v>
      </c>
      <c r="Q73" s="19">
        <v>0</v>
      </c>
      <c r="R73" s="19">
        <v>-1</v>
      </c>
      <c r="S73" s="20"/>
      <c r="T73" s="20"/>
      <c r="U73" s="20"/>
      <c r="V73" s="20"/>
      <c r="W73" s="20"/>
    </row>
    <row r="74" ht="16.5" spans="1:23">
      <c r="A74" s="17">
        <v>133</v>
      </c>
      <c r="B74" s="17" t="s">
        <v>144</v>
      </c>
      <c r="C74" s="17">
        <v>4877.934</v>
      </c>
      <c r="D74" s="17">
        <v>6033.122</v>
      </c>
      <c r="E74" s="17">
        <v>0</v>
      </c>
      <c r="F74" s="17">
        <v>0</v>
      </c>
      <c r="G74" s="17">
        <v>0</v>
      </c>
      <c r="H74" s="17">
        <v>1</v>
      </c>
      <c r="I74" s="18">
        <v>7.043</v>
      </c>
      <c r="J74" s="18">
        <v>24.842</v>
      </c>
      <c r="K74" s="19">
        <v>3</v>
      </c>
      <c r="L74" s="19">
        <v>0</v>
      </c>
      <c r="M74" s="19">
        <v>0</v>
      </c>
      <c r="N74" s="19">
        <v>0</v>
      </c>
      <c r="O74" s="19">
        <v>0</v>
      </c>
      <c r="P74" s="19">
        <v>-6.3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7">
        <v>135</v>
      </c>
      <c r="B75" s="17" t="s">
        <v>145</v>
      </c>
      <c r="C75" s="17">
        <v>5012.139</v>
      </c>
      <c r="D75" s="17">
        <v>5929.272</v>
      </c>
      <c r="E75" s="17">
        <v>0</v>
      </c>
      <c r="F75" s="17">
        <v>0</v>
      </c>
      <c r="G75" s="17">
        <v>0</v>
      </c>
      <c r="H75" s="17">
        <v>1</v>
      </c>
      <c r="I75" s="18">
        <v>1.129</v>
      </c>
      <c r="J75" s="18">
        <v>16.422</v>
      </c>
      <c r="K75" s="19">
        <v>2</v>
      </c>
      <c r="L75" s="19">
        <v>0</v>
      </c>
      <c r="M75" s="19">
        <v>1</v>
      </c>
      <c r="N75" s="19">
        <v>-1</v>
      </c>
      <c r="O75" s="19">
        <v>0</v>
      </c>
      <c r="P75" s="19">
        <v>-14.468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7">
        <v>137</v>
      </c>
      <c r="B76" s="17" t="s">
        <v>146</v>
      </c>
      <c r="C76" s="17">
        <v>4323.848</v>
      </c>
      <c r="D76" s="17">
        <v>5328.139</v>
      </c>
      <c r="E76" s="17">
        <v>0</v>
      </c>
      <c r="F76" s="17">
        <v>0</v>
      </c>
      <c r="G76" s="17">
        <v>0</v>
      </c>
      <c r="H76" s="17">
        <v>1</v>
      </c>
      <c r="I76" s="18">
        <v>10.708</v>
      </c>
      <c r="J76" s="18">
        <v>27.539</v>
      </c>
      <c r="K76" s="19">
        <v>4</v>
      </c>
      <c r="L76" s="19">
        <v>0</v>
      </c>
      <c r="M76" s="19">
        <v>0</v>
      </c>
      <c r="N76" s="19">
        <v>1</v>
      </c>
      <c r="O76" s="19">
        <v>0</v>
      </c>
      <c r="P76" s="19">
        <v>13.683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7">
        <v>138</v>
      </c>
      <c r="B77" s="17" t="s">
        <v>147</v>
      </c>
      <c r="C77" s="17">
        <v>7183.536</v>
      </c>
      <c r="D77" s="17">
        <v>7832.981</v>
      </c>
      <c r="E77" s="17">
        <v>0</v>
      </c>
      <c r="F77" s="17">
        <v>0</v>
      </c>
      <c r="G77" s="17">
        <v>0</v>
      </c>
      <c r="H77" s="17">
        <v>1</v>
      </c>
      <c r="I77" s="18">
        <v>2.218</v>
      </c>
      <c r="J77" s="18">
        <v>10.325</v>
      </c>
      <c r="K77" s="19">
        <v>3</v>
      </c>
      <c r="L77" s="19">
        <v>0</v>
      </c>
      <c r="M77" s="19">
        <v>0</v>
      </c>
      <c r="N77" s="19">
        <v>0</v>
      </c>
      <c r="O77" s="19">
        <v>0</v>
      </c>
      <c r="P77" s="19">
        <v>-1.003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7">
        <v>141</v>
      </c>
      <c r="B78" s="17" t="s">
        <v>148</v>
      </c>
      <c r="C78" s="17">
        <v>3039.136</v>
      </c>
      <c r="D78" s="17">
        <v>3597.814</v>
      </c>
      <c r="E78" s="17">
        <v>0</v>
      </c>
      <c r="F78" s="17">
        <v>0</v>
      </c>
      <c r="G78" s="17">
        <v>0</v>
      </c>
      <c r="H78" s="17">
        <v>1</v>
      </c>
      <c r="I78" s="18">
        <v>8.308</v>
      </c>
      <c r="J78" s="18">
        <v>22.546</v>
      </c>
      <c r="K78" s="19">
        <v>4</v>
      </c>
      <c r="L78" s="19">
        <v>0</v>
      </c>
      <c r="M78" s="19">
        <v>0</v>
      </c>
      <c r="N78" s="19">
        <v>0</v>
      </c>
      <c r="O78" s="19">
        <v>0</v>
      </c>
      <c r="P78" s="19">
        <v>-7.726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7">
        <v>142</v>
      </c>
      <c r="B79" s="17" t="s">
        <v>149</v>
      </c>
      <c r="C79" s="17">
        <v>8346.006</v>
      </c>
      <c r="D79" s="17">
        <v>9196.894</v>
      </c>
      <c r="E79" s="17">
        <v>0</v>
      </c>
      <c r="F79" s="17">
        <v>0</v>
      </c>
      <c r="G79" s="17">
        <v>0</v>
      </c>
      <c r="H79" s="17">
        <v>1</v>
      </c>
      <c r="I79" s="18">
        <v>2.678</v>
      </c>
      <c r="J79" s="18">
        <v>11.682</v>
      </c>
      <c r="K79" s="19">
        <v>4</v>
      </c>
      <c r="L79" s="19">
        <v>1</v>
      </c>
      <c r="M79" s="19">
        <v>0</v>
      </c>
      <c r="N79" s="19">
        <v>1</v>
      </c>
      <c r="O79" s="19">
        <v>0</v>
      </c>
      <c r="P79" s="19">
        <v>-1.547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17">
        <v>145</v>
      </c>
      <c r="B80" s="17" t="s">
        <v>150</v>
      </c>
      <c r="C80" s="17">
        <v>5279.115</v>
      </c>
      <c r="D80" s="17">
        <v>6343.868</v>
      </c>
      <c r="E80" s="17">
        <v>0</v>
      </c>
      <c r="F80" s="17">
        <v>0</v>
      </c>
      <c r="G80" s="17">
        <v>0</v>
      </c>
      <c r="H80" s="17">
        <v>1</v>
      </c>
      <c r="I80" s="18">
        <v>5.281</v>
      </c>
      <c r="J80" s="18">
        <v>21.178</v>
      </c>
      <c r="K80" s="19">
        <v>4</v>
      </c>
      <c r="L80" s="19">
        <v>0</v>
      </c>
      <c r="M80" s="19">
        <v>0</v>
      </c>
      <c r="N80" s="19">
        <v>1</v>
      </c>
      <c r="O80" s="19">
        <v>0</v>
      </c>
      <c r="P80" s="19">
        <v>-7.281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7">
        <v>146</v>
      </c>
      <c r="B81" s="17" t="s">
        <v>151</v>
      </c>
      <c r="C81" s="17">
        <v>5955.872</v>
      </c>
      <c r="D81" s="17">
        <v>6921.908</v>
      </c>
      <c r="E81" s="17">
        <v>0</v>
      </c>
      <c r="F81" s="17">
        <v>0</v>
      </c>
      <c r="G81" s="17">
        <v>0</v>
      </c>
      <c r="H81" s="17">
        <v>1</v>
      </c>
      <c r="I81" s="18">
        <v>4.981</v>
      </c>
      <c r="J81" s="18">
        <v>18.242</v>
      </c>
      <c r="K81" s="19">
        <v>4</v>
      </c>
      <c r="L81" s="19">
        <v>0</v>
      </c>
      <c r="M81" s="19">
        <v>0</v>
      </c>
      <c r="N81" s="19">
        <v>0</v>
      </c>
      <c r="O81" s="19">
        <v>0</v>
      </c>
      <c r="P81" s="19">
        <v>-10.501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7">
        <v>147</v>
      </c>
      <c r="B82" s="17" t="s">
        <v>152</v>
      </c>
      <c r="C82" s="17">
        <v>6678.292</v>
      </c>
      <c r="D82" s="17">
        <v>7299.579</v>
      </c>
      <c r="E82" s="17">
        <v>0</v>
      </c>
      <c r="F82" s="17">
        <v>0</v>
      </c>
      <c r="G82" s="17">
        <v>0</v>
      </c>
      <c r="H82" s="17">
        <v>1</v>
      </c>
      <c r="I82" s="18">
        <v>1.202</v>
      </c>
      <c r="J82" s="18">
        <v>9.611</v>
      </c>
      <c r="K82" s="19">
        <v>4</v>
      </c>
      <c r="L82" s="19">
        <v>0</v>
      </c>
      <c r="M82" s="19">
        <v>0</v>
      </c>
      <c r="N82" s="19">
        <v>1</v>
      </c>
      <c r="O82" s="19">
        <v>0</v>
      </c>
      <c r="P82" s="19">
        <v>-16.833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17">
        <v>148</v>
      </c>
      <c r="B83" s="17" t="s">
        <v>153</v>
      </c>
      <c r="C83" s="17">
        <v>8515.863</v>
      </c>
      <c r="D83" s="17">
        <v>9581.893</v>
      </c>
      <c r="E83" s="17">
        <v>0</v>
      </c>
      <c r="F83" s="17">
        <v>0</v>
      </c>
      <c r="G83" s="17">
        <v>0</v>
      </c>
      <c r="H83" s="17">
        <v>1</v>
      </c>
      <c r="I83" s="18">
        <v>3.069</v>
      </c>
      <c r="J83" s="18">
        <v>13.853</v>
      </c>
      <c r="K83" s="19">
        <v>4</v>
      </c>
      <c r="L83" s="19">
        <v>0</v>
      </c>
      <c r="M83" s="19">
        <v>0</v>
      </c>
      <c r="N83" s="19">
        <v>0</v>
      </c>
      <c r="O83" s="19">
        <v>0</v>
      </c>
      <c r="P83" s="19">
        <v>-11.564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7">
        <v>155</v>
      </c>
      <c r="B84" s="17" t="s">
        <v>154</v>
      </c>
      <c r="C84" s="17">
        <v>2841.662</v>
      </c>
      <c r="D84" s="17">
        <v>3127.286</v>
      </c>
      <c r="E84" s="17">
        <v>0</v>
      </c>
      <c r="F84" s="17">
        <v>0</v>
      </c>
      <c r="G84" s="17">
        <v>0</v>
      </c>
      <c r="H84" s="17">
        <v>1</v>
      </c>
      <c r="I84" s="18">
        <v>1.998</v>
      </c>
      <c r="J84" s="18">
        <v>10.949</v>
      </c>
      <c r="K84" s="19">
        <v>4</v>
      </c>
      <c r="L84" s="19">
        <v>1</v>
      </c>
      <c r="M84" s="19">
        <v>-1</v>
      </c>
      <c r="N84" s="19">
        <v>1</v>
      </c>
      <c r="O84" s="19">
        <v>0</v>
      </c>
      <c r="P84" s="19">
        <v>0.25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7">
        <v>158</v>
      </c>
      <c r="B85" s="17" t="s">
        <v>155</v>
      </c>
      <c r="C85" s="17">
        <v>1049.643</v>
      </c>
      <c r="D85" s="17">
        <v>1227.727</v>
      </c>
      <c r="E85" s="17">
        <v>0</v>
      </c>
      <c r="F85" s="17">
        <v>0</v>
      </c>
      <c r="G85" s="17">
        <v>0</v>
      </c>
      <c r="H85" s="17">
        <v>1</v>
      </c>
      <c r="I85" s="18">
        <v>5.556</v>
      </c>
      <c r="J85" s="18">
        <v>19.255</v>
      </c>
      <c r="K85" s="19">
        <v>4</v>
      </c>
      <c r="L85" s="19">
        <v>0</v>
      </c>
      <c r="M85" s="19">
        <v>0</v>
      </c>
      <c r="N85" s="19">
        <v>1</v>
      </c>
      <c r="O85" s="19">
        <v>0</v>
      </c>
      <c r="P85" s="19">
        <v>-7.507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7">
        <v>159</v>
      </c>
      <c r="B86" s="17" t="s">
        <v>156</v>
      </c>
      <c r="C86" s="17">
        <v>3065.755</v>
      </c>
      <c r="D86" s="17">
        <v>3431.408</v>
      </c>
      <c r="E86" s="17">
        <v>0</v>
      </c>
      <c r="F86" s="17">
        <v>0</v>
      </c>
      <c r="G86" s="17">
        <v>0</v>
      </c>
      <c r="H86" s="17">
        <v>1</v>
      </c>
      <c r="I86" s="18">
        <v>3.852</v>
      </c>
      <c r="J86" s="18">
        <v>14.097</v>
      </c>
      <c r="K86" s="19">
        <v>4</v>
      </c>
      <c r="L86" s="19">
        <v>0</v>
      </c>
      <c r="M86" s="19">
        <v>-1</v>
      </c>
      <c r="N86" s="19">
        <v>1</v>
      </c>
      <c r="O86" s="19">
        <v>0</v>
      </c>
      <c r="P86" s="19">
        <v>4.716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7">
        <v>160</v>
      </c>
      <c r="B87" s="17" t="s">
        <v>157</v>
      </c>
      <c r="C87" s="17">
        <v>1727.272</v>
      </c>
      <c r="D87" s="17">
        <v>1929.517</v>
      </c>
      <c r="E87" s="17">
        <v>0</v>
      </c>
      <c r="F87" s="17">
        <v>0</v>
      </c>
      <c r="G87" s="17">
        <v>0</v>
      </c>
      <c r="H87" s="17">
        <v>1</v>
      </c>
      <c r="I87" s="18">
        <v>0.491</v>
      </c>
      <c r="J87" s="18">
        <v>10.921</v>
      </c>
      <c r="K87" s="19">
        <v>3</v>
      </c>
      <c r="L87" s="19">
        <v>1</v>
      </c>
      <c r="M87" s="19">
        <v>0</v>
      </c>
      <c r="N87" s="19">
        <v>0</v>
      </c>
      <c r="O87" s="19">
        <v>0</v>
      </c>
      <c r="P87" s="19">
        <v>-10.385</v>
      </c>
      <c r="Q87" s="19">
        <v>0</v>
      </c>
      <c r="R87" s="19">
        <v>1</v>
      </c>
      <c r="S87" s="20"/>
      <c r="T87" s="20"/>
      <c r="U87" s="20"/>
      <c r="V87" s="20"/>
      <c r="W87" s="20"/>
    </row>
    <row r="88" ht="16.5" spans="1:23">
      <c r="A88" s="17">
        <v>161</v>
      </c>
      <c r="B88" s="17" t="s">
        <v>158</v>
      </c>
      <c r="C88" s="17">
        <v>1377.939</v>
      </c>
      <c r="D88" s="17">
        <v>1605.741</v>
      </c>
      <c r="E88" s="17">
        <v>0</v>
      </c>
      <c r="F88" s="17">
        <v>0</v>
      </c>
      <c r="G88" s="17">
        <v>0</v>
      </c>
      <c r="H88" s="17">
        <v>1</v>
      </c>
      <c r="I88" s="18">
        <v>5.558</v>
      </c>
      <c r="J88" s="18">
        <v>18.956</v>
      </c>
      <c r="K88" s="19">
        <v>4</v>
      </c>
      <c r="L88" s="19">
        <v>0</v>
      </c>
      <c r="M88" s="19">
        <v>-1</v>
      </c>
      <c r="N88" s="19">
        <v>1</v>
      </c>
      <c r="O88" s="19">
        <v>0</v>
      </c>
      <c r="P88" s="19">
        <v>-9.415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17">
        <v>162</v>
      </c>
      <c r="B89" s="17" t="s">
        <v>159</v>
      </c>
      <c r="C89" s="17">
        <v>3022.82</v>
      </c>
      <c r="D89" s="17">
        <v>3615.02</v>
      </c>
      <c r="E89" s="17">
        <v>0</v>
      </c>
      <c r="F89" s="17">
        <v>0</v>
      </c>
      <c r="G89" s="17">
        <v>0</v>
      </c>
      <c r="H89" s="17">
        <v>1</v>
      </c>
      <c r="I89" s="18">
        <v>3.78</v>
      </c>
      <c r="J89" s="18">
        <v>19.543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-10.842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7">
        <v>170</v>
      </c>
      <c r="B90" s="17" t="s">
        <v>160</v>
      </c>
      <c r="C90" s="17">
        <v>5227.653</v>
      </c>
      <c r="D90" s="17">
        <v>5885.756</v>
      </c>
      <c r="E90" s="17">
        <v>0</v>
      </c>
      <c r="F90" s="17">
        <v>0</v>
      </c>
      <c r="G90" s="17">
        <v>0</v>
      </c>
      <c r="H90" s="17">
        <v>1</v>
      </c>
      <c r="I90" s="18">
        <v>2.363</v>
      </c>
      <c r="J90" s="18">
        <v>13.28</v>
      </c>
      <c r="K90" s="19">
        <v>2</v>
      </c>
      <c r="L90" s="19">
        <v>2</v>
      </c>
      <c r="M90" s="19">
        <v>0</v>
      </c>
      <c r="N90" s="19">
        <v>-1</v>
      </c>
      <c r="O90" s="19">
        <v>0</v>
      </c>
      <c r="P90" s="19">
        <v>0.003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7">
        <v>171</v>
      </c>
      <c r="B91" s="17" t="s">
        <v>161</v>
      </c>
      <c r="C91" s="17">
        <v>1148.348</v>
      </c>
      <c r="D91" s="17">
        <v>1508.428</v>
      </c>
      <c r="E91" s="17">
        <v>0</v>
      </c>
      <c r="F91" s="17">
        <v>0</v>
      </c>
      <c r="G91" s="17">
        <v>0</v>
      </c>
      <c r="H91" s="17">
        <v>1</v>
      </c>
      <c r="I91" s="18">
        <v>15.595</v>
      </c>
      <c r="J91" s="18">
        <v>35.743</v>
      </c>
      <c r="K91" s="19">
        <v>4</v>
      </c>
      <c r="L91" s="19">
        <v>0</v>
      </c>
      <c r="M91" s="19">
        <v>0</v>
      </c>
      <c r="N91" s="19">
        <v>1</v>
      </c>
      <c r="O91" s="19">
        <v>0</v>
      </c>
      <c r="P91" s="19">
        <v>-20.912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7">
        <v>300</v>
      </c>
      <c r="B92" s="17" t="s">
        <v>162</v>
      </c>
      <c r="C92" s="17">
        <v>3825.387</v>
      </c>
      <c r="D92" s="17">
        <v>4284.916</v>
      </c>
      <c r="E92" s="17">
        <v>0</v>
      </c>
      <c r="F92" s="17">
        <v>0</v>
      </c>
      <c r="G92" s="17">
        <v>0</v>
      </c>
      <c r="H92" s="17">
        <v>1</v>
      </c>
      <c r="I92" s="18">
        <v>4.74</v>
      </c>
      <c r="J92" s="18">
        <v>14.956</v>
      </c>
      <c r="K92" s="19">
        <v>4</v>
      </c>
      <c r="L92" s="19">
        <v>0</v>
      </c>
      <c r="M92" s="19">
        <v>0</v>
      </c>
      <c r="N92" s="19">
        <v>0</v>
      </c>
      <c r="O92" s="19">
        <v>0</v>
      </c>
      <c r="P92" s="19">
        <v>-17.401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17">
        <v>510</v>
      </c>
      <c r="B93" s="17" t="s">
        <v>163</v>
      </c>
      <c r="C93" s="17">
        <v>4478.113</v>
      </c>
      <c r="D93" s="17">
        <v>5079.587</v>
      </c>
      <c r="E93" s="17">
        <v>0</v>
      </c>
      <c r="F93" s="17">
        <v>0</v>
      </c>
      <c r="G93" s="17">
        <v>0</v>
      </c>
      <c r="H93" s="17">
        <v>1</v>
      </c>
      <c r="I93" s="18">
        <v>6.518</v>
      </c>
      <c r="J93" s="18">
        <v>17.587</v>
      </c>
      <c r="K93" s="19">
        <v>4</v>
      </c>
      <c r="L93" s="19">
        <v>2</v>
      </c>
      <c r="M93" s="19">
        <v>0</v>
      </c>
      <c r="N93" s="19">
        <v>1</v>
      </c>
      <c r="O93" s="19">
        <v>0</v>
      </c>
      <c r="P93" s="19">
        <v>-1.118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7">
        <v>680</v>
      </c>
      <c r="B94" s="17" t="s">
        <v>164</v>
      </c>
      <c r="C94" s="17">
        <v>1157.956</v>
      </c>
      <c r="D94" s="17">
        <v>1438.91</v>
      </c>
      <c r="E94" s="17">
        <v>0</v>
      </c>
      <c r="F94" s="17">
        <v>0</v>
      </c>
      <c r="G94" s="17">
        <v>0</v>
      </c>
      <c r="H94" s="17">
        <v>1</v>
      </c>
      <c r="I94" s="18">
        <v>12.424</v>
      </c>
      <c r="J94" s="18">
        <v>29.523</v>
      </c>
      <c r="K94" s="19">
        <v>4</v>
      </c>
      <c r="L94" s="19">
        <v>0</v>
      </c>
      <c r="M94" s="19">
        <v>0</v>
      </c>
      <c r="N94" s="19">
        <v>0</v>
      </c>
      <c r="O94" s="19">
        <v>0</v>
      </c>
      <c r="P94" s="19">
        <v>-12.349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17">
        <v>681</v>
      </c>
      <c r="B95" s="17" t="s">
        <v>165</v>
      </c>
      <c r="C95" s="17">
        <v>1121.643</v>
      </c>
      <c r="D95" s="17">
        <v>1390.24</v>
      </c>
      <c r="E95" s="17">
        <v>0</v>
      </c>
      <c r="F95" s="17">
        <v>0</v>
      </c>
      <c r="G95" s="17">
        <v>0</v>
      </c>
      <c r="H95" s="17">
        <v>1</v>
      </c>
      <c r="I95" s="18">
        <v>12.385</v>
      </c>
      <c r="J95" s="18">
        <v>29.312</v>
      </c>
      <c r="K95" s="19">
        <v>4</v>
      </c>
      <c r="L95" s="19">
        <v>2</v>
      </c>
      <c r="M95" s="19">
        <v>-1</v>
      </c>
      <c r="N95" s="19">
        <v>1</v>
      </c>
      <c r="O95" s="19">
        <v>0</v>
      </c>
      <c r="P95" s="19">
        <v>-0.971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7">
        <v>682</v>
      </c>
      <c r="B96" s="17" t="s">
        <v>166</v>
      </c>
      <c r="C96" s="17">
        <v>1311.694</v>
      </c>
      <c r="D96" s="17">
        <v>1651.243</v>
      </c>
      <c r="E96" s="17">
        <v>0</v>
      </c>
      <c r="F96" s="17">
        <v>0</v>
      </c>
      <c r="G96" s="17">
        <v>0</v>
      </c>
      <c r="H96" s="17">
        <v>1</v>
      </c>
      <c r="I96" s="18">
        <v>16.437</v>
      </c>
      <c r="J96" s="18">
        <v>33.62</v>
      </c>
      <c r="K96" s="19">
        <v>4</v>
      </c>
      <c r="L96" s="19">
        <v>2</v>
      </c>
      <c r="M96" s="19">
        <v>-1</v>
      </c>
      <c r="N96" s="19">
        <v>1</v>
      </c>
      <c r="O96" s="19">
        <v>0</v>
      </c>
      <c r="P96" s="19">
        <v>-5.819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7">
        <v>683</v>
      </c>
      <c r="B97" s="17" t="s">
        <v>167</v>
      </c>
      <c r="C97" s="17">
        <v>996.83</v>
      </c>
      <c r="D97" s="17">
        <v>1251.695</v>
      </c>
      <c r="E97" s="17">
        <v>0</v>
      </c>
      <c r="F97" s="17">
        <v>0</v>
      </c>
      <c r="G97" s="17">
        <v>0</v>
      </c>
      <c r="H97" s="17">
        <v>1</v>
      </c>
      <c r="I97" s="18">
        <v>1.64</v>
      </c>
      <c r="J97" s="18">
        <v>21.667</v>
      </c>
      <c r="K97" s="19">
        <v>3</v>
      </c>
      <c r="L97" s="19">
        <v>0</v>
      </c>
      <c r="M97" s="19">
        <v>0</v>
      </c>
      <c r="N97" s="19">
        <v>0</v>
      </c>
      <c r="O97" s="19">
        <v>0</v>
      </c>
      <c r="P97" s="19">
        <v>-26.889</v>
      </c>
      <c r="Q97" s="19">
        <v>0</v>
      </c>
      <c r="R97" s="19">
        <v>-1</v>
      </c>
      <c r="S97" s="20"/>
      <c r="T97" s="20"/>
      <c r="U97" s="20"/>
      <c r="V97" s="20"/>
      <c r="W97" s="20"/>
    </row>
    <row r="98" ht="16.5" spans="1:23">
      <c r="A98" s="17">
        <v>685</v>
      </c>
      <c r="B98" s="17" t="s">
        <v>168</v>
      </c>
      <c r="C98" s="17">
        <v>1619.487</v>
      </c>
      <c r="D98" s="17">
        <v>2084.635</v>
      </c>
      <c r="E98" s="17">
        <v>0</v>
      </c>
      <c r="F98" s="17">
        <v>0</v>
      </c>
      <c r="G98" s="17">
        <v>0</v>
      </c>
      <c r="H98" s="17">
        <v>1</v>
      </c>
      <c r="I98" s="18">
        <v>18.359</v>
      </c>
      <c r="J98" s="18">
        <v>36.575</v>
      </c>
      <c r="K98" s="19">
        <v>3</v>
      </c>
      <c r="L98" s="19">
        <v>0</v>
      </c>
      <c r="M98" s="19">
        <v>0</v>
      </c>
      <c r="N98" s="19">
        <v>0</v>
      </c>
      <c r="O98" s="19">
        <v>0</v>
      </c>
      <c r="P98" s="19">
        <v>-16.076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7">
        <v>687</v>
      </c>
      <c r="B99" s="17" t="s">
        <v>169</v>
      </c>
      <c r="C99" s="17">
        <v>982.188</v>
      </c>
      <c r="D99" s="17">
        <v>1180.185</v>
      </c>
      <c r="E99" s="17">
        <v>0</v>
      </c>
      <c r="F99" s="17">
        <v>0</v>
      </c>
      <c r="G99" s="17">
        <v>0</v>
      </c>
      <c r="H99" s="17">
        <v>1</v>
      </c>
      <c r="I99" s="18">
        <v>9.823</v>
      </c>
      <c r="J99" s="18">
        <v>24.952</v>
      </c>
      <c r="K99" s="19">
        <v>3</v>
      </c>
      <c r="L99" s="19">
        <v>2</v>
      </c>
      <c r="M99" s="19">
        <v>0</v>
      </c>
      <c r="N99" s="19">
        <v>0</v>
      </c>
      <c r="O99" s="19">
        <v>0</v>
      </c>
      <c r="P99" s="19">
        <v>-7.674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7">
        <v>688</v>
      </c>
      <c r="B100" s="17" t="s">
        <v>170</v>
      </c>
      <c r="C100" s="17">
        <v>956.086</v>
      </c>
      <c r="D100" s="17">
        <v>1175.649</v>
      </c>
      <c r="E100" s="17">
        <v>0</v>
      </c>
      <c r="F100" s="17">
        <v>0</v>
      </c>
      <c r="G100" s="17">
        <v>0</v>
      </c>
      <c r="H100" s="17">
        <v>1</v>
      </c>
      <c r="I100" s="18">
        <v>14.83</v>
      </c>
      <c r="J100" s="18">
        <v>30.736</v>
      </c>
      <c r="K100" s="19">
        <v>3</v>
      </c>
      <c r="L100" s="19">
        <v>1</v>
      </c>
      <c r="M100" s="19">
        <v>0</v>
      </c>
      <c r="N100" s="19">
        <v>1</v>
      </c>
      <c r="O100" s="19">
        <v>0</v>
      </c>
      <c r="P100" s="19">
        <v>22.879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7">
        <v>689</v>
      </c>
      <c r="B101" s="17" t="s">
        <v>171</v>
      </c>
      <c r="C101" s="17">
        <v>826.895</v>
      </c>
      <c r="D101" s="17">
        <v>1002.191</v>
      </c>
      <c r="E101" s="17">
        <v>0</v>
      </c>
      <c r="F101" s="17">
        <v>0</v>
      </c>
      <c r="G101" s="17">
        <v>0</v>
      </c>
      <c r="H101" s="17">
        <v>1</v>
      </c>
      <c r="I101" s="18">
        <v>10.121</v>
      </c>
      <c r="J101" s="18">
        <v>25.842</v>
      </c>
      <c r="K101" s="19">
        <v>4</v>
      </c>
      <c r="L101" s="19">
        <v>0</v>
      </c>
      <c r="M101" s="19">
        <v>-1</v>
      </c>
      <c r="N101" s="19">
        <v>1</v>
      </c>
      <c r="O101" s="19">
        <v>0</v>
      </c>
      <c r="P101" s="19">
        <v>27.189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7">
        <v>690</v>
      </c>
      <c r="B102" s="17" t="s">
        <v>172</v>
      </c>
      <c r="C102" s="17">
        <v>1100.532</v>
      </c>
      <c r="D102" s="17">
        <v>1447.103</v>
      </c>
      <c r="E102" s="17">
        <v>0</v>
      </c>
      <c r="F102" s="17">
        <v>0</v>
      </c>
      <c r="G102" s="17">
        <v>0</v>
      </c>
      <c r="H102" s="17">
        <v>1</v>
      </c>
      <c r="I102" s="18">
        <v>17.097</v>
      </c>
      <c r="J102" s="18">
        <v>36.952</v>
      </c>
      <c r="K102" s="19">
        <v>4</v>
      </c>
      <c r="L102" s="19">
        <v>0</v>
      </c>
      <c r="M102" s="19">
        <v>0</v>
      </c>
      <c r="N102" s="19">
        <v>0</v>
      </c>
      <c r="O102" s="19">
        <v>0</v>
      </c>
      <c r="P102" s="19">
        <v>-5.476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7">
        <v>691</v>
      </c>
      <c r="B103" s="17" t="s">
        <v>173</v>
      </c>
      <c r="C103" s="17">
        <v>1054.132</v>
      </c>
      <c r="D103" s="17">
        <v>1261.667</v>
      </c>
      <c r="E103" s="17">
        <v>0</v>
      </c>
      <c r="F103" s="17">
        <v>0</v>
      </c>
      <c r="G103" s="17">
        <v>0</v>
      </c>
      <c r="H103" s="17">
        <v>1</v>
      </c>
      <c r="I103" s="18">
        <v>12.637</v>
      </c>
      <c r="J103" s="18">
        <v>27.008</v>
      </c>
      <c r="K103" s="19">
        <v>4</v>
      </c>
      <c r="L103" s="19">
        <v>2</v>
      </c>
      <c r="M103" s="19">
        <v>0</v>
      </c>
      <c r="N103" s="19">
        <v>0</v>
      </c>
      <c r="O103" s="19">
        <v>0</v>
      </c>
      <c r="P103" s="19">
        <v>-2.925</v>
      </c>
      <c r="Q103" s="19">
        <v>0</v>
      </c>
      <c r="R103" s="19">
        <v>1</v>
      </c>
      <c r="S103" s="20"/>
      <c r="T103" s="20"/>
      <c r="U103" s="20"/>
      <c r="V103" s="20"/>
      <c r="W103" s="20"/>
    </row>
    <row r="104" ht="16.5" spans="1:23">
      <c r="A104" s="17">
        <v>692</v>
      </c>
      <c r="B104" s="17" t="s">
        <v>174</v>
      </c>
      <c r="C104" s="17">
        <v>797.471</v>
      </c>
      <c r="D104" s="17">
        <v>1022.853</v>
      </c>
      <c r="E104" s="17">
        <v>0</v>
      </c>
      <c r="F104" s="17">
        <v>0</v>
      </c>
      <c r="G104" s="17">
        <v>0</v>
      </c>
      <c r="H104" s="17">
        <v>1</v>
      </c>
      <c r="I104" s="18">
        <v>10.896</v>
      </c>
      <c r="J104" s="18">
        <v>30.53</v>
      </c>
      <c r="K104" s="19">
        <v>4</v>
      </c>
      <c r="L104" s="19">
        <v>1</v>
      </c>
      <c r="M104" s="19">
        <v>0</v>
      </c>
      <c r="N104" s="19">
        <v>1</v>
      </c>
      <c r="O104" s="19">
        <v>-1</v>
      </c>
      <c r="P104" s="19">
        <v>-6.854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7">
        <v>693</v>
      </c>
      <c r="B105" s="17" t="s">
        <v>175</v>
      </c>
      <c r="C105" s="17">
        <v>1031.854</v>
      </c>
      <c r="D105" s="17">
        <v>1263.687</v>
      </c>
      <c r="E105" s="17">
        <v>0</v>
      </c>
      <c r="F105" s="17">
        <v>0</v>
      </c>
      <c r="G105" s="17">
        <v>0</v>
      </c>
      <c r="H105" s="17">
        <v>1</v>
      </c>
      <c r="I105" s="18">
        <v>11.579</v>
      </c>
      <c r="J105" s="18">
        <v>27.801</v>
      </c>
      <c r="K105" s="19">
        <v>1</v>
      </c>
      <c r="L105" s="19">
        <v>2</v>
      </c>
      <c r="M105" s="19">
        <v>1</v>
      </c>
      <c r="N105" s="19">
        <v>-1</v>
      </c>
      <c r="O105" s="19">
        <v>0</v>
      </c>
      <c r="P105" s="19">
        <v>0.003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7">
        <v>695</v>
      </c>
      <c r="B106" s="17" t="s">
        <v>176</v>
      </c>
      <c r="C106" s="17">
        <v>767.422</v>
      </c>
      <c r="D106" s="17">
        <v>915.845</v>
      </c>
      <c r="E106" s="17">
        <v>0</v>
      </c>
      <c r="F106" s="17">
        <v>0</v>
      </c>
      <c r="G106" s="17">
        <v>0</v>
      </c>
      <c r="H106" s="17">
        <v>1</v>
      </c>
      <c r="I106" s="18">
        <v>10.436</v>
      </c>
      <c r="J106" s="18">
        <v>24.951</v>
      </c>
      <c r="K106" s="19">
        <v>4</v>
      </c>
      <c r="L106" s="19">
        <v>0</v>
      </c>
      <c r="M106" s="19">
        <v>0</v>
      </c>
      <c r="N106" s="19">
        <v>1</v>
      </c>
      <c r="O106" s="19">
        <v>0</v>
      </c>
      <c r="P106" s="19">
        <v>-2.044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7">
        <v>697</v>
      </c>
      <c r="B107" s="17" t="s">
        <v>177</v>
      </c>
      <c r="C107" s="17">
        <v>965.668</v>
      </c>
      <c r="D107" s="17">
        <v>1198.609</v>
      </c>
      <c r="E107" s="17">
        <v>0</v>
      </c>
      <c r="F107" s="17">
        <v>0</v>
      </c>
      <c r="G107" s="17">
        <v>0</v>
      </c>
      <c r="H107" s="17">
        <v>1</v>
      </c>
      <c r="I107" s="18">
        <v>10.744</v>
      </c>
      <c r="J107" s="18">
        <v>28.09</v>
      </c>
      <c r="K107" s="19">
        <v>4</v>
      </c>
      <c r="L107" s="19">
        <v>2</v>
      </c>
      <c r="M107" s="19">
        <v>0</v>
      </c>
      <c r="N107" s="19">
        <v>1</v>
      </c>
      <c r="O107" s="19">
        <v>0</v>
      </c>
      <c r="P107" s="19">
        <v>-15.681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7">
        <v>698</v>
      </c>
      <c r="B108" s="17" t="s">
        <v>178</v>
      </c>
      <c r="C108" s="17">
        <v>1001.968</v>
      </c>
      <c r="D108" s="17">
        <v>1254.748</v>
      </c>
      <c r="E108" s="17">
        <v>0</v>
      </c>
      <c r="F108" s="17">
        <v>0</v>
      </c>
      <c r="G108" s="17">
        <v>0</v>
      </c>
      <c r="H108" s="17">
        <v>1</v>
      </c>
      <c r="I108" s="18">
        <v>12.728</v>
      </c>
      <c r="J108" s="18">
        <v>30.31</v>
      </c>
      <c r="K108" s="19">
        <v>4</v>
      </c>
      <c r="L108" s="19">
        <v>0</v>
      </c>
      <c r="M108" s="19">
        <v>0</v>
      </c>
      <c r="N108" s="19">
        <v>1</v>
      </c>
      <c r="O108" s="19">
        <v>0</v>
      </c>
      <c r="P108" s="19">
        <v>0.868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7">
        <v>699</v>
      </c>
      <c r="B109" s="17" t="s">
        <v>179</v>
      </c>
      <c r="C109" s="17">
        <v>902.29</v>
      </c>
      <c r="D109" s="17">
        <v>1179.798</v>
      </c>
      <c r="E109" s="17">
        <v>0</v>
      </c>
      <c r="F109" s="17">
        <v>0</v>
      </c>
      <c r="G109" s="17">
        <v>0</v>
      </c>
      <c r="H109" s="17">
        <v>1</v>
      </c>
      <c r="I109" s="18">
        <v>7.978</v>
      </c>
      <c r="J109" s="18">
        <v>29.623</v>
      </c>
      <c r="K109" s="19">
        <v>4</v>
      </c>
      <c r="L109" s="19">
        <v>1</v>
      </c>
      <c r="M109" s="19">
        <v>0</v>
      </c>
      <c r="N109" s="19">
        <v>1</v>
      </c>
      <c r="O109" s="19">
        <v>0</v>
      </c>
      <c r="P109" s="19">
        <v>-8.425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7">
        <v>802</v>
      </c>
      <c r="B110" s="17" t="s">
        <v>180</v>
      </c>
      <c r="C110" s="17">
        <v>6027.887</v>
      </c>
      <c r="D110" s="17">
        <v>6886.138</v>
      </c>
      <c r="E110" s="17">
        <v>0</v>
      </c>
      <c r="F110" s="17">
        <v>0</v>
      </c>
      <c r="G110" s="17">
        <v>0</v>
      </c>
      <c r="H110" s="17">
        <v>1</v>
      </c>
      <c r="I110" s="18">
        <v>6.682</v>
      </c>
      <c r="J110" s="18">
        <v>18.313</v>
      </c>
      <c r="K110" s="19">
        <v>4</v>
      </c>
      <c r="L110" s="19">
        <v>0</v>
      </c>
      <c r="M110" s="19">
        <v>0</v>
      </c>
      <c r="N110" s="19">
        <v>0</v>
      </c>
      <c r="O110" s="19">
        <v>0</v>
      </c>
      <c r="P110" s="19">
        <v>-7.072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17">
        <v>805</v>
      </c>
      <c r="B111" s="17" t="s">
        <v>181</v>
      </c>
      <c r="C111" s="17">
        <v>4657.047</v>
      </c>
      <c r="D111" s="17">
        <v>5522.349</v>
      </c>
      <c r="E111" s="17">
        <v>0</v>
      </c>
      <c r="F111" s="17">
        <v>0</v>
      </c>
      <c r="G111" s="17">
        <v>0</v>
      </c>
      <c r="H111" s="17">
        <v>1</v>
      </c>
      <c r="I111" s="18">
        <v>5.282</v>
      </c>
      <c r="J111" s="18">
        <v>20.124</v>
      </c>
      <c r="K111" s="19">
        <v>4</v>
      </c>
      <c r="L111" s="19">
        <v>0</v>
      </c>
      <c r="M111" s="19">
        <v>0</v>
      </c>
      <c r="N111" s="19">
        <v>0</v>
      </c>
      <c r="O111" s="19">
        <v>0</v>
      </c>
      <c r="P111" s="19">
        <v>-3.826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7">
        <v>806</v>
      </c>
      <c r="B112" s="17" t="s">
        <v>182</v>
      </c>
      <c r="C112" s="17">
        <v>7890.915</v>
      </c>
      <c r="D112" s="17">
        <v>8756.034</v>
      </c>
      <c r="E112" s="17">
        <v>0</v>
      </c>
      <c r="F112" s="17">
        <v>0</v>
      </c>
      <c r="G112" s="17">
        <v>0</v>
      </c>
      <c r="H112" s="17">
        <v>1</v>
      </c>
      <c r="I112" s="18">
        <v>1.813</v>
      </c>
      <c r="J112" s="18">
        <v>11.514</v>
      </c>
      <c r="K112" s="19">
        <v>4</v>
      </c>
      <c r="L112" s="19">
        <v>0</v>
      </c>
      <c r="M112" s="19">
        <v>0</v>
      </c>
      <c r="N112" s="19">
        <v>1</v>
      </c>
      <c r="O112" s="19">
        <v>0</v>
      </c>
      <c r="P112" s="19">
        <v>-8.467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7">
        <v>808</v>
      </c>
      <c r="B113" s="17" t="s">
        <v>183</v>
      </c>
      <c r="C113" s="17">
        <v>7926.962</v>
      </c>
      <c r="D113" s="17">
        <v>9338.301</v>
      </c>
      <c r="E113" s="17">
        <v>0</v>
      </c>
      <c r="F113" s="17">
        <v>0</v>
      </c>
      <c r="G113" s="17">
        <v>0</v>
      </c>
      <c r="H113" s="17">
        <v>1</v>
      </c>
      <c r="I113" s="18">
        <v>2.585</v>
      </c>
      <c r="J113" s="18">
        <v>17.308</v>
      </c>
      <c r="K113" s="19">
        <v>3</v>
      </c>
      <c r="L113" s="19">
        <v>0</v>
      </c>
      <c r="M113" s="19">
        <v>0</v>
      </c>
      <c r="N113" s="19">
        <v>0</v>
      </c>
      <c r="O113" s="19">
        <v>0</v>
      </c>
      <c r="P113" s="19">
        <v>-30.185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17">
        <v>811</v>
      </c>
      <c r="B114" s="17" t="s">
        <v>184</v>
      </c>
      <c r="C114" s="17">
        <v>6291.369</v>
      </c>
      <c r="D114" s="17">
        <v>7913.149</v>
      </c>
      <c r="E114" s="17">
        <v>0</v>
      </c>
      <c r="F114" s="17">
        <v>0</v>
      </c>
      <c r="G114" s="17">
        <v>0</v>
      </c>
      <c r="H114" s="17">
        <v>1</v>
      </c>
      <c r="I114" s="18">
        <v>7.674</v>
      </c>
      <c r="J114" s="18">
        <v>26.596</v>
      </c>
      <c r="K114" s="19">
        <v>4</v>
      </c>
      <c r="L114" s="19">
        <v>1</v>
      </c>
      <c r="M114" s="19">
        <v>0</v>
      </c>
      <c r="N114" s="19">
        <v>1</v>
      </c>
      <c r="O114" s="19">
        <v>0</v>
      </c>
      <c r="P114" s="19">
        <v>-9.857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17">
        <v>812</v>
      </c>
      <c r="B115" s="17" t="s">
        <v>185</v>
      </c>
      <c r="C115" s="17">
        <v>5425.781</v>
      </c>
      <c r="D115" s="17">
        <v>6427.226</v>
      </c>
      <c r="E115" s="17">
        <v>0</v>
      </c>
      <c r="F115" s="17">
        <v>0</v>
      </c>
      <c r="G115" s="17">
        <v>0</v>
      </c>
      <c r="H115" s="17">
        <v>1</v>
      </c>
      <c r="I115" s="18">
        <v>10.593</v>
      </c>
      <c r="J115" s="18">
        <v>24.524</v>
      </c>
      <c r="K115" s="19">
        <v>4</v>
      </c>
      <c r="L115" s="19">
        <v>1</v>
      </c>
      <c r="M115" s="19">
        <v>0</v>
      </c>
      <c r="N115" s="19">
        <v>1</v>
      </c>
      <c r="O115" s="19">
        <v>-1</v>
      </c>
      <c r="P115" s="19">
        <v>-6.935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7">
        <v>813</v>
      </c>
      <c r="B116" s="17" t="s">
        <v>186</v>
      </c>
      <c r="C116" s="17">
        <v>2565.254</v>
      </c>
      <c r="D116" s="17">
        <v>3004.097</v>
      </c>
      <c r="E116" s="17">
        <v>0</v>
      </c>
      <c r="F116" s="17">
        <v>0</v>
      </c>
      <c r="G116" s="17">
        <v>0</v>
      </c>
      <c r="H116" s="17">
        <v>1</v>
      </c>
      <c r="I116" s="18">
        <v>6.671</v>
      </c>
      <c r="J116" s="18">
        <v>20.305</v>
      </c>
      <c r="K116" s="19">
        <v>2</v>
      </c>
      <c r="L116" s="19">
        <v>0</v>
      </c>
      <c r="M116" s="19">
        <v>0</v>
      </c>
      <c r="N116" s="19">
        <v>0</v>
      </c>
      <c r="O116" s="19">
        <v>0</v>
      </c>
      <c r="P116" s="19">
        <v>-31.982</v>
      </c>
      <c r="Q116" s="19">
        <v>0</v>
      </c>
      <c r="R116" s="19">
        <v>1</v>
      </c>
      <c r="S116" s="20"/>
      <c r="T116" s="20"/>
      <c r="U116" s="20"/>
      <c r="V116" s="20"/>
      <c r="W116" s="20"/>
    </row>
    <row r="117" ht="16.5" spans="1:23">
      <c r="A117" s="17">
        <v>814</v>
      </c>
      <c r="B117" s="17" t="s">
        <v>187</v>
      </c>
      <c r="C117" s="17">
        <v>7700.292</v>
      </c>
      <c r="D117" s="17">
        <v>9261.163</v>
      </c>
      <c r="E117" s="17">
        <v>0</v>
      </c>
      <c r="F117" s="17">
        <v>0</v>
      </c>
      <c r="G117" s="17">
        <v>0</v>
      </c>
      <c r="H117" s="17">
        <v>1</v>
      </c>
      <c r="I117" s="18">
        <v>3.646</v>
      </c>
      <c r="J117" s="18">
        <v>19.886</v>
      </c>
      <c r="K117" s="19">
        <v>4</v>
      </c>
      <c r="L117" s="19">
        <v>2</v>
      </c>
      <c r="M117" s="19">
        <v>0</v>
      </c>
      <c r="N117" s="19">
        <v>0</v>
      </c>
      <c r="O117" s="19">
        <v>0</v>
      </c>
      <c r="P117" s="19">
        <v>-25.538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7">
        <v>819</v>
      </c>
      <c r="B118" s="17" t="s">
        <v>188</v>
      </c>
      <c r="C118" s="17">
        <v>5147.74</v>
      </c>
      <c r="D118" s="17">
        <v>6545.534</v>
      </c>
      <c r="E118" s="17">
        <v>0</v>
      </c>
      <c r="F118" s="17">
        <v>0</v>
      </c>
      <c r="G118" s="17">
        <v>0</v>
      </c>
      <c r="H118" s="17">
        <v>1</v>
      </c>
      <c r="I118" s="18">
        <v>7.888</v>
      </c>
      <c r="J118" s="18">
        <v>27.558</v>
      </c>
      <c r="K118" s="19">
        <v>3</v>
      </c>
      <c r="L118" s="19">
        <v>0</v>
      </c>
      <c r="M118" s="19">
        <v>0</v>
      </c>
      <c r="N118" s="19">
        <v>0</v>
      </c>
      <c r="O118" s="19">
        <v>0</v>
      </c>
      <c r="P118" s="19">
        <v>-4.406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17">
        <v>823</v>
      </c>
      <c r="B119" s="17" t="s">
        <v>189</v>
      </c>
      <c r="C119" s="17">
        <v>5933.358</v>
      </c>
      <c r="D119" s="17">
        <v>7535.023</v>
      </c>
      <c r="E119" s="17">
        <v>0</v>
      </c>
      <c r="F119" s="17">
        <v>0</v>
      </c>
      <c r="G119" s="17">
        <v>0</v>
      </c>
      <c r="H119" s="17">
        <v>1</v>
      </c>
      <c r="I119" s="18">
        <v>8.532</v>
      </c>
      <c r="J119" s="18">
        <v>27.974</v>
      </c>
      <c r="K119" s="19">
        <v>4</v>
      </c>
      <c r="L119" s="19">
        <v>0</v>
      </c>
      <c r="M119" s="19">
        <v>0</v>
      </c>
      <c r="N119" s="19">
        <v>1</v>
      </c>
      <c r="O119" s="19">
        <v>0</v>
      </c>
      <c r="P119" s="19">
        <v>-2.959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17">
        <v>827</v>
      </c>
      <c r="B120" s="17" t="s">
        <v>190</v>
      </c>
      <c r="C120" s="17">
        <v>1325.915</v>
      </c>
      <c r="D120" s="17">
        <v>1552.694</v>
      </c>
      <c r="E120" s="17">
        <v>0</v>
      </c>
      <c r="F120" s="17">
        <v>0</v>
      </c>
      <c r="G120" s="17">
        <v>0</v>
      </c>
      <c r="H120" s="17">
        <v>1</v>
      </c>
      <c r="I120" s="18">
        <v>11.549</v>
      </c>
      <c r="J120" s="18">
        <v>24.468</v>
      </c>
      <c r="K120" s="19">
        <v>4</v>
      </c>
      <c r="L120" s="19">
        <v>1</v>
      </c>
      <c r="M120" s="19">
        <v>0</v>
      </c>
      <c r="N120" s="19">
        <v>1</v>
      </c>
      <c r="O120" s="19">
        <v>0</v>
      </c>
      <c r="P120" s="19">
        <v>3.077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7">
        <v>828</v>
      </c>
      <c r="B121" s="17" t="s">
        <v>191</v>
      </c>
      <c r="C121" s="17">
        <v>2228.877</v>
      </c>
      <c r="D121" s="17">
        <v>2722.055</v>
      </c>
      <c r="E121" s="17">
        <v>0</v>
      </c>
      <c r="F121" s="17">
        <v>0</v>
      </c>
      <c r="G121" s="17">
        <v>0</v>
      </c>
      <c r="H121" s="17">
        <v>1</v>
      </c>
      <c r="I121" s="18">
        <v>7.758</v>
      </c>
      <c r="J121" s="18">
        <v>24.47</v>
      </c>
      <c r="K121" s="19">
        <v>1</v>
      </c>
      <c r="L121" s="19">
        <v>0</v>
      </c>
      <c r="M121" s="19">
        <v>1</v>
      </c>
      <c r="N121" s="19">
        <v>-1</v>
      </c>
      <c r="O121" s="19">
        <v>0</v>
      </c>
      <c r="P121" s="19">
        <v>-3.261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17">
        <v>832</v>
      </c>
      <c r="B122" s="17" t="s">
        <v>192</v>
      </c>
      <c r="C122" s="17">
        <v>428.605</v>
      </c>
      <c r="D122" s="17">
        <v>475.099</v>
      </c>
      <c r="E122" s="17">
        <v>0</v>
      </c>
      <c r="F122" s="17">
        <v>0</v>
      </c>
      <c r="G122" s="17">
        <v>0</v>
      </c>
      <c r="H122" s="17">
        <v>1</v>
      </c>
      <c r="I122" s="18">
        <v>0.232</v>
      </c>
      <c r="J122" s="18">
        <v>9.996</v>
      </c>
      <c r="K122" s="19">
        <v>3</v>
      </c>
      <c r="L122" s="19">
        <v>1</v>
      </c>
      <c r="M122" s="19">
        <v>0</v>
      </c>
      <c r="N122" s="19">
        <v>0</v>
      </c>
      <c r="O122" s="19">
        <v>0</v>
      </c>
      <c r="P122" s="19">
        <v>-7.628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17">
        <v>841</v>
      </c>
      <c r="B123" s="17" t="s">
        <v>193</v>
      </c>
      <c r="C123" s="17">
        <v>7648.044</v>
      </c>
      <c r="D123" s="17">
        <v>9278.182</v>
      </c>
      <c r="E123" s="17">
        <v>0</v>
      </c>
      <c r="F123" s="17">
        <v>0</v>
      </c>
      <c r="G123" s="17">
        <v>0</v>
      </c>
      <c r="H123" s="17">
        <v>1</v>
      </c>
      <c r="I123" s="18">
        <v>3.609</v>
      </c>
      <c r="J123" s="18">
        <v>20.544</v>
      </c>
      <c r="K123" s="19">
        <v>4</v>
      </c>
      <c r="L123" s="19">
        <v>0</v>
      </c>
      <c r="M123" s="19">
        <v>0</v>
      </c>
      <c r="N123" s="19">
        <v>0</v>
      </c>
      <c r="O123" s="19">
        <v>0</v>
      </c>
      <c r="P123" s="19">
        <v>-60.041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7">
        <v>846</v>
      </c>
      <c r="B124" s="17" t="s">
        <v>194</v>
      </c>
      <c r="C124" s="17">
        <v>1201.536</v>
      </c>
      <c r="D124" s="17">
        <v>1345.811</v>
      </c>
      <c r="E124" s="17">
        <v>0</v>
      </c>
      <c r="F124" s="17">
        <v>0</v>
      </c>
      <c r="G124" s="17">
        <v>0</v>
      </c>
      <c r="H124" s="17">
        <v>1</v>
      </c>
      <c r="I124" s="18">
        <v>3.559</v>
      </c>
      <c r="J124" s="18">
        <v>13.898</v>
      </c>
      <c r="K124" s="19">
        <v>4</v>
      </c>
      <c r="L124" s="19">
        <v>0</v>
      </c>
      <c r="M124" s="19">
        <v>-1</v>
      </c>
      <c r="N124" s="19">
        <v>1</v>
      </c>
      <c r="O124" s="19">
        <v>0</v>
      </c>
      <c r="P124" s="19">
        <v>-1.37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17">
        <v>847</v>
      </c>
      <c r="B125" s="17" t="s">
        <v>195</v>
      </c>
      <c r="C125" s="17">
        <v>2865.516</v>
      </c>
      <c r="D125" s="17">
        <v>3312.457</v>
      </c>
      <c r="E125" s="17">
        <v>0</v>
      </c>
      <c r="F125" s="17">
        <v>0</v>
      </c>
      <c r="G125" s="17">
        <v>0</v>
      </c>
      <c r="H125" s="17">
        <v>1</v>
      </c>
      <c r="I125" s="18">
        <v>4.331</v>
      </c>
      <c r="J125" s="18">
        <v>17.239</v>
      </c>
      <c r="K125" s="19">
        <v>4</v>
      </c>
      <c r="L125" s="19">
        <v>2</v>
      </c>
      <c r="M125" s="19">
        <v>0</v>
      </c>
      <c r="N125" s="19">
        <v>1</v>
      </c>
      <c r="O125" s="19">
        <v>-1</v>
      </c>
      <c r="P125" s="19">
        <v>-4.255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17">
        <v>851</v>
      </c>
      <c r="B126" s="17" t="s">
        <v>196</v>
      </c>
      <c r="C126" s="17">
        <v>15405.572</v>
      </c>
      <c r="D126" s="17">
        <v>18331.99</v>
      </c>
      <c r="E126" s="17">
        <v>0</v>
      </c>
      <c r="F126" s="17">
        <v>0</v>
      </c>
      <c r="G126" s="17">
        <v>0</v>
      </c>
      <c r="H126" s="17">
        <v>1</v>
      </c>
      <c r="I126" s="18">
        <v>4.528</v>
      </c>
      <c r="J126" s="18">
        <v>19.768</v>
      </c>
      <c r="K126" s="19">
        <v>3</v>
      </c>
      <c r="L126" s="19">
        <v>0</v>
      </c>
      <c r="M126" s="19">
        <v>0</v>
      </c>
      <c r="N126" s="19">
        <v>0</v>
      </c>
      <c r="O126" s="19">
        <v>0</v>
      </c>
      <c r="P126" s="19">
        <v>-0.056</v>
      </c>
      <c r="Q126" s="19">
        <v>0</v>
      </c>
      <c r="R126" s="19">
        <v>1</v>
      </c>
      <c r="S126" s="20"/>
      <c r="T126" s="20"/>
      <c r="U126" s="20"/>
      <c r="V126" s="20"/>
      <c r="W126" s="20"/>
    </row>
    <row r="127" ht="16.5" spans="1:23">
      <c r="A127" s="17">
        <v>852</v>
      </c>
      <c r="B127" s="17" t="s">
        <v>197</v>
      </c>
      <c r="C127" s="17">
        <v>5979.676</v>
      </c>
      <c r="D127" s="17">
        <v>7053.109</v>
      </c>
      <c r="E127" s="17">
        <v>0</v>
      </c>
      <c r="F127" s="17">
        <v>0</v>
      </c>
      <c r="G127" s="17">
        <v>0</v>
      </c>
      <c r="H127" s="17">
        <v>1</v>
      </c>
      <c r="I127" s="18">
        <v>5.662</v>
      </c>
      <c r="J127" s="18">
        <v>20.019</v>
      </c>
      <c r="K127" s="19">
        <v>4</v>
      </c>
      <c r="L127" s="19">
        <v>2</v>
      </c>
      <c r="M127" s="19">
        <v>-1</v>
      </c>
      <c r="N127" s="19">
        <v>1</v>
      </c>
      <c r="O127" s="19">
        <v>0</v>
      </c>
      <c r="P127" s="19">
        <v>1.083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17">
        <v>853</v>
      </c>
      <c r="B128" s="17" t="s">
        <v>198</v>
      </c>
      <c r="C128" s="17">
        <v>1277.294</v>
      </c>
      <c r="D128" s="17">
        <v>1456.877</v>
      </c>
      <c r="E128" s="17">
        <v>0</v>
      </c>
      <c r="F128" s="17">
        <v>0</v>
      </c>
      <c r="G128" s="17">
        <v>0</v>
      </c>
      <c r="H128" s="17">
        <v>1</v>
      </c>
      <c r="I128" s="18">
        <v>7.806</v>
      </c>
      <c r="J128" s="18">
        <v>19.17</v>
      </c>
      <c r="K128" s="19">
        <v>4</v>
      </c>
      <c r="L128" s="19">
        <v>0</v>
      </c>
      <c r="M128" s="19">
        <v>0</v>
      </c>
      <c r="N128" s="19">
        <v>1</v>
      </c>
      <c r="O128" s="19">
        <v>0</v>
      </c>
      <c r="P128" s="19">
        <v>-9.664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17">
        <v>854</v>
      </c>
      <c r="B129" s="17" t="s">
        <v>199</v>
      </c>
      <c r="C129" s="17">
        <v>3895.96</v>
      </c>
      <c r="D129" s="17">
        <v>4732.613</v>
      </c>
      <c r="E129" s="17">
        <v>0</v>
      </c>
      <c r="F129" s="17">
        <v>0</v>
      </c>
      <c r="G129" s="17">
        <v>0</v>
      </c>
      <c r="H129" s="17">
        <v>1</v>
      </c>
      <c r="I129" s="18">
        <v>6.798</v>
      </c>
      <c r="J129" s="18">
        <v>23.275</v>
      </c>
      <c r="K129" s="19">
        <v>4</v>
      </c>
      <c r="L129" s="19">
        <v>0</v>
      </c>
      <c r="M129" s="19">
        <v>0</v>
      </c>
      <c r="N129" s="19">
        <v>0</v>
      </c>
      <c r="O129" s="19">
        <v>0</v>
      </c>
      <c r="P129" s="19">
        <v>-22.314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17">
        <v>855</v>
      </c>
      <c r="B130" s="17" t="s">
        <v>200</v>
      </c>
      <c r="C130" s="17">
        <v>1347.699</v>
      </c>
      <c r="D130" s="17">
        <v>1508.059</v>
      </c>
      <c r="E130" s="17">
        <v>0</v>
      </c>
      <c r="F130" s="17">
        <v>0</v>
      </c>
      <c r="G130" s="17">
        <v>0</v>
      </c>
      <c r="H130" s="17">
        <v>1</v>
      </c>
      <c r="I130" s="18">
        <v>5.009</v>
      </c>
      <c r="J130" s="18">
        <v>15.11</v>
      </c>
      <c r="K130" s="19">
        <v>4</v>
      </c>
      <c r="L130" s="19">
        <v>1</v>
      </c>
      <c r="M130" s="19">
        <v>0</v>
      </c>
      <c r="N130" s="19">
        <v>1</v>
      </c>
      <c r="O130" s="19">
        <v>-1</v>
      </c>
      <c r="P130" s="19">
        <v>-8.637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17">
        <v>856</v>
      </c>
      <c r="B131" s="17" t="s">
        <v>201</v>
      </c>
      <c r="C131" s="17">
        <v>5296.818</v>
      </c>
      <c r="D131" s="17">
        <v>6211.569</v>
      </c>
      <c r="E131" s="17">
        <v>0</v>
      </c>
      <c r="F131" s="17">
        <v>0</v>
      </c>
      <c r="G131" s="17">
        <v>0</v>
      </c>
      <c r="H131" s="17">
        <v>1</v>
      </c>
      <c r="I131" s="18">
        <v>9.77</v>
      </c>
      <c r="J131" s="18">
        <v>23.057</v>
      </c>
      <c r="K131" s="19">
        <v>4</v>
      </c>
      <c r="L131" s="19">
        <v>0</v>
      </c>
      <c r="M131" s="19">
        <v>0</v>
      </c>
      <c r="N131" s="19">
        <v>0</v>
      </c>
      <c r="O131" s="19">
        <v>0</v>
      </c>
      <c r="P131" s="19">
        <v>-14.262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17">
        <v>857</v>
      </c>
      <c r="B132" s="17" t="s">
        <v>202</v>
      </c>
      <c r="C132" s="17">
        <v>9736.456</v>
      </c>
      <c r="D132" s="17">
        <v>11318.637</v>
      </c>
      <c r="E132" s="17">
        <v>0</v>
      </c>
      <c r="F132" s="17">
        <v>0</v>
      </c>
      <c r="G132" s="17">
        <v>0</v>
      </c>
      <c r="H132" s="17">
        <v>1</v>
      </c>
      <c r="I132" s="18">
        <v>0.944</v>
      </c>
      <c r="J132" s="18">
        <v>14.791</v>
      </c>
      <c r="K132" s="19">
        <v>4</v>
      </c>
      <c r="L132" s="19">
        <v>0</v>
      </c>
      <c r="M132" s="19">
        <v>0</v>
      </c>
      <c r="N132" s="19">
        <v>0</v>
      </c>
      <c r="O132" s="19">
        <v>0</v>
      </c>
      <c r="P132" s="19">
        <v>-26.026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17">
        <v>858</v>
      </c>
      <c r="B133" s="17" t="s">
        <v>203</v>
      </c>
      <c r="C133" s="17">
        <v>7043.493</v>
      </c>
      <c r="D133" s="17">
        <v>8812.389</v>
      </c>
      <c r="E133" s="17">
        <v>0</v>
      </c>
      <c r="F133" s="17">
        <v>0</v>
      </c>
      <c r="G133" s="17">
        <v>0</v>
      </c>
      <c r="H133" s="17">
        <v>1</v>
      </c>
      <c r="I133" s="18">
        <v>13.355</v>
      </c>
      <c r="J133" s="18">
        <v>30.747</v>
      </c>
      <c r="K133" s="19">
        <v>2</v>
      </c>
      <c r="L133" s="19">
        <v>0</v>
      </c>
      <c r="M133" s="19">
        <v>0</v>
      </c>
      <c r="N133" s="19">
        <v>0</v>
      </c>
      <c r="O133" s="19">
        <v>0</v>
      </c>
      <c r="P133" s="19">
        <v>-9.164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17">
        <v>863</v>
      </c>
      <c r="B134" s="17" t="s">
        <v>204</v>
      </c>
      <c r="C134" s="17">
        <v>2334.525</v>
      </c>
      <c r="D134" s="17">
        <v>3009.215</v>
      </c>
      <c r="E134" s="17">
        <v>0</v>
      </c>
      <c r="F134" s="17">
        <v>0</v>
      </c>
      <c r="G134" s="17">
        <v>0</v>
      </c>
      <c r="H134" s="17">
        <v>1</v>
      </c>
      <c r="I134" s="18">
        <v>3.565</v>
      </c>
      <c r="J134" s="18">
        <v>25.186</v>
      </c>
      <c r="K134" s="19">
        <v>2</v>
      </c>
      <c r="L134" s="19">
        <v>0</v>
      </c>
      <c r="M134" s="19">
        <v>0</v>
      </c>
      <c r="N134" s="19">
        <v>1</v>
      </c>
      <c r="O134" s="19">
        <v>0</v>
      </c>
      <c r="P134" s="19">
        <v>-16.456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7">
        <v>865</v>
      </c>
      <c r="B135" s="17" t="s">
        <v>205</v>
      </c>
      <c r="C135" s="17">
        <v>1320.25</v>
      </c>
      <c r="D135" s="17">
        <v>1470.464</v>
      </c>
      <c r="E135" s="17">
        <v>0</v>
      </c>
      <c r="F135" s="17">
        <v>0</v>
      </c>
      <c r="G135" s="17">
        <v>0</v>
      </c>
      <c r="H135" s="17">
        <v>1</v>
      </c>
      <c r="I135" s="18">
        <v>1.117</v>
      </c>
      <c r="J135" s="18">
        <v>11.218</v>
      </c>
      <c r="K135" s="19">
        <v>3</v>
      </c>
      <c r="L135" s="19">
        <v>0</v>
      </c>
      <c r="M135" s="19">
        <v>0</v>
      </c>
      <c r="N135" s="19">
        <v>1</v>
      </c>
      <c r="O135" s="19">
        <v>0</v>
      </c>
      <c r="P135" s="19">
        <v>-2.701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7">
        <v>867</v>
      </c>
      <c r="B136" s="17" t="s">
        <v>206</v>
      </c>
      <c r="C136" s="17">
        <v>2239.341</v>
      </c>
      <c r="D136" s="17">
        <v>2792.041</v>
      </c>
      <c r="E136" s="17">
        <v>0</v>
      </c>
      <c r="F136" s="17">
        <v>0</v>
      </c>
      <c r="G136" s="17">
        <v>0</v>
      </c>
      <c r="H136" s="17">
        <v>1</v>
      </c>
      <c r="I136" s="18">
        <v>4.714</v>
      </c>
      <c r="J136" s="18">
        <v>23.576</v>
      </c>
      <c r="K136" s="19">
        <v>4</v>
      </c>
      <c r="L136" s="19">
        <v>0</v>
      </c>
      <c r="M136" s="19">
        <v>0</v>
      </c>
      <c r="N136" s="19">
        <v>0</v>
      </c>
      <c r="O136" s="19">
        <v>0</v>
      </c>
      <c r="P136" s="19">
        <v>-5.539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17">
        <v>888</v>
      </c>
      <c r="B137" s="17" t="s">
        <v>207</v>
      </c>
      <c r="C137" s="17">
        <v>3744.544</v>
      </c>
      <c r="D137" s="17">
        <v>4221.979</v>
      </c>
      <c r="E137" s="17">
        <v>0</v>
      </c>
      <c r="F137" s="17">
        <v>0</v>
      </c>
      <c r="G137" s="17">
        <v>0</v>
      </c>
      <c r="H137" s="17">
        <v>1</v>
      </c>
      <c r="I137" s="18">
        <v>3.307</v>
      </c>
      <c r="J137" s="18">
        <v>14.241</v>
      </c>
      <c r="K137" s="19">
        <v>4</v>
      </c>
      <c r="L137" s="19">
        <v>0</v>
      </c>
      <c r="M137" s="19">
        <v>0</v>
      </c>
      <c r="N137" s="19">
        <v>1</v>
      </c>
      <c r="O137" s="19">
        <v>0</v>
      </c>
      <c r="P137" s="19">
        <v>-5.056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17">
        <v>891</v>
      </c>
      <c r="B138" s="17" t="s">
        <v>208</v>
      </c>
      <c r="C138" s="17">
        <v>1362.679</v>
      </c>
      <c r="D138" s="17">
        <v>1657.725</v>
      </c>
      <c r="E138" s="17">
        <v>0</v>
      </c>
      <c r="F138" s="17">
        <v>0</v>
      </c>
      <c r="G138" s="17">
        <v>0</v>
      </c>
      <c r="H138" s="17">
        <v>1</v>
      </c>
      <c r="I138" s="18">
        <v>10.144</v>
      </c>
      <c r="J138" s="18">
        <v>26.137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-6.622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17">
        <v>902</v>
      </c>
      <c r="B139" s="17" t="s">
        <v>209</v>
      </c>
      <c r="C139" s="17">
        <v>5028.164</v>
      </c>
      <c r="D139" s="17">
        <v>5774.429</v>
      </c>
      <c r="E139" s="17">
        <v>0</v>
      </c>
      <c r="F139" s="17">
        <v>0</v>
      </c>
      <c r="G139" s="17">
        <v>0</v>
      </c>
      <c r="H139" s="17">
        <v>1</v>
      </c>
      <c r="I139" s="18">
        <v>5.753</v>
      </c>
      <c r="J139" s="18">
        <v>17.934</v>
      </c>
      <c r="K139" s="19">
        <v>4</v>
      </c>
      <c r="L139" s="19">
        <v>2</v>
      </c>
      <c r="M139" s="19">
        <v>0</v>
      </c>
      <c r="N139" s="19">
        <v>1</v>
      </c>
      <c r="O139" s="19">
        <v>0</v>
      </c>
      <c r="P139" s="19">
        <v>-4.926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17">
        <v>903</v>
      </c>
      <c r="B140" s="17" t="s">
        <v>210</v>
      </c>
      <c r="C140" s="17">
        <v>3641.386</v>
      </c>
      <c r="D140" s="17">
        <v>4070.547</v>
      </c>
      <c r="E140" s="17">
        <v>0</v>
      </c>
      <c r="F140" s="17">
        <v>0</v>
      </c>
      <c r="G140" s="17">
        <v>0</v>
      </c>
      <c r="H140" s="17">
        <v>1</v>
      </c>
      <c r="I140" s="18">
        <v>5.692</v>
      </c>
      <c r="J140" s="18">
        <v>15.635</v>
      </c>
      <c r="K140" s="19">
        <v>4</v>
      </c>
      <c r="L140" s="19">
        <v>1</v>
      </c>
      <c r="M140" s="19">
        <v>0</v>
      </c>
      <c r="N140" s="19">
        <v>1</v>
      </c>
      <c r="O140" s="19">
        <v>0</v>
      </c>
      <c r="P140" s="19">
        <v>-4.009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17">
        <v>904</v>
      </c>
      <c r="B141" s="17" t="s">
        <v>211</v>
      </c>
      <c r="C141" s="17">
        <v>4381.701</v>
      </c>
      <c r="D141" s="17">
        <v>5062.953</v>
      </c>
      <c r="E141" s="17">
        <v>0</v>
      </c>
      <c r="F141" s="17">
        <v>0</v>
      </c>
      <c r="G141" s="17">
        <v>0</v>
      </c>
      <c r="H141" s="17">
        <v>1</v>
      </c>
      <c r="I141" s="18">
        <v>6.936</v>
      </c>
      <c r="J141" s="18">
        <v>19.458</v>
      </c>
      <c r="K141" s="19">
        <v>4</v>
      </c>
      <c r="L141" s="19">
        <v>0</v>
      </c>
      <c r="M141" s="19">
        <v>0</v>
      </c>
      <c r="N141" s="19">
        <v>0</v>
      </c>
      <c r="O141" s="19">
        <v>0</v>
      </c>
      <c r="P141" s="19">
        <v>-2.736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17">
        <v>905</v>
      </c>
      <c r="B142" s="17" t="s">
        <v>212</v>
      </c>
      <c r="C142" s="17">
        <v>5636.073</v>
      </c>
      <c r="D142" s="17">
        <v>6596.476</v>
      </c>
      <c r="E142" s="17">
        <v>0</v>
      </c>
      <c r="F142" s="17">
        <v>0</v>
      </c>
      <c r="G142" s="17">
        <v>0</v>
      </c>
      <c r="H142" s="17">
        <v>1</v>
      </c>
      <c r="I142" s="18">
        <v>8.381</v>
      </c>
      <c r="J142" s="18">
        <v>21.72</v>
      </c>
      <c r="K142" s="19">
        <v>4</v>
      </c>
      <c r="L142" s="19">
        <v>0</v>
      </c>
      <c r="M142" s="19">
        <v>0</v>
      </c>
      <c r="N142" s="19">
        <v>1</v>
      </c>
      <c r="O142" s="19">
        <v>-1</v>
      </c>
      <c r="P142" s="19">
        <v>-1.533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17">
        <v>906</v>
      </c>
      <c r="B143" s="17" t="s">
        <v>213</v>
      </c>
      <c r="C143" s="17">
        <v>4125.091</v>
      </c>
      <c r="D143" s="17">
        <v>4668.379</v>
      </c>
      <c r="E143" s="17">
        <v>0</v>
      </c>
      <c r="F143" s="17">
        <v>0</v>
      </c>
      <c r="G143" s="17">
        <v>0</v>
      </c>
      <c r="H143" s="17">
        <v>1</v>
      </c>
      <c r="I143" s="18">
        <v>5.769</v>
      </c>
      <c r="J143" s="18">
        <v>16.735</v>
      </c>
      <c r="K143" s="19">
        <v>4</v>
      </c>
      <c r="L143" s="19">
        <v>1</v>
      </c>
      <c r="M143" s="19">
        <v>0</v>
      </c>
      <c r="N143" s="19">
        <v>1</v>
      </c>
      <c r="O143" s="19">
        <v>0</v>
      </c>
      <c r="P143" s="19">
        <v>0.569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17">
        <v>907</v>
      </c>
      <c r="B144" s="17" t="s">
        <v>214</v>
      </c>
      <c r="C144" s="17">
        <v>4954.187</v>
      </c>
      <c r="D144" s="17">
        <v>5755.93</v>
      </c>
      <c r="E144" s="17">
        <v>0</v>
      </c>
      <c r="F144" s="17">
        <v>0</v>
      </c>
      <c r="G144" s="17">
        <v>0</v>
      </c>
      <c r="H144" s="17">
        <v>1</v>
      </c>
      <c r="I144" s="18">
        <v>7.722</v>
      </c>
      <c r="J144" s="18">
        <v>20.575</v>
      </c>
      <c r="K144" s="19">
        <v>4</v>
      </c>
      <c r="L144" s="19">
        <v>0</v>
      </c>
      <c r="M144" s="19">
        <v>0</v>
      </c>
      <c r="N144" s="19">
        <v>0</v>
      </c>
      <c r="O144" s="19">
        <v>0</v>
      </c>
      <c r="P144" s="19">
        <v>-12.545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17">
        <v>909</v>
      </c>
      <c r="B145" s="17" t="s">
        <v>215</v>
      </c>
      <c r="C145" s="17">
        <v>2452.194</v>
      </c>
      <c r="D145" s="17">
        <v>2983.137</v>
      </c>
      <c r="E145" s="17">
        <v>0</v>
      </c>
      <c r="F145" s="17">
        <v>0</v>
      </c>
      <c r="G145" s="17">
        <v>0</v>
      </c>
      <c r="H145" s="17">
        <v>1</v>
      </c>
      <c r="I145" s="18">
        <v>6.543</v>
      </c>
      <c r="J145" s="18">
        <v>23.177</v>
      </c>
      <c r="K145" s="19">
        <v>4</v>
      </c>
      <c r="L145" s="19">
        <v>0</v>
      </c>
      <c r="M145" s="19">
        <v>-1</v>
      </c>
      <c r="N145" s="19">
        <v>1</v>
      </c>
      <c r="O145" s="19">
        <v>0</v>
      </c>
      <c r="P145" s="19">
        <v>1.154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7">
        <v>910</v>
      </c>
      <c r="B146" s="17" t="s">
        <v>216</v>
      </c>
      <c r="C146" s="17">
        <v>2016.614</v>
      </c>
      <c r="D146" s="17">
        <v>2292.072</v>
      </c>
      <c r="E146" s="17">
        <v>0</v>
      </c>
      <c r="F146" s="17">
        <v>0</v>
      </c>
      <c r="G146" s="17">
        <v>0</v>
      </c>
      <c r="H146" s="17">
        <v>1</v>
      </c>
      <c r="I146" s="18">
        <v>6.374</v>
      </c>
      <c r="J146" s="18">
        <v>17.625</v>
      </c>
      <c r="K146" s="19">
        <v>4</v>
      </c>
      <c r="L146" s="19">
        <v>0</v>
      </c>
      <c r="M146" s="19">
        <v>0</v>
      </c>
      <c r="N146" s="19">
        <v>1</v>
      </c>
      <c r="O146" s="19">
        <v>0</v>
      </c>
      <c r="P146" s="19">
        <v>-6.304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17">
        <v>911</v>
      </c>
      <c r="B147" s="17" t="s">
        <v>217</v>
      </c>
      <c r="C147" s="17">
        <v>6085.902</v>
      </c>
      <c r="D147" s="17">
        <v>6754.378</v>
      </c>
      <c r="E147" s="17">
        <v>0</v>
      </c>
      <c r="F147" s="17">
        <v>0</v>
      </c>
      <c r="G147" s="17">
        <v>0</v>
      </c>
      <c r="H147" s="17">
        <v>1</v>
      </c>
      <c r="I147" s="18">
        <v>0.03</v>
      </c>
      <c r="J147" s="18">
        <v>9.924</v>
      </c>
      <c r="K147" s="19">
        <v>3</v>
      </c>
      <c r="L147" s="19">
        <v>0</v>
      </c>
      <c r="M147" s="19">
        <v>0</v>
      </c>
      <c r="N147" s="19">
        <v>1</v>
      </c>
      <c r="O147" s="19">
        <v>-1</v>
      </c>
      <c r="P147" s="19">
        <v>-6.51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17">
        <v>913</v>
      </c>
      <c r="B148" s="17" t="s">
        <v>218</v>
      </c>
      <c r="C148" s="17">
        <v>7777.572</v>
      </c>
      <c r="D148" s="17">
        <v>9255.246</v>
      </c>
      <c r="E148" s="17">
        <v>0</v>
      </c>
      <c r="F148" s="17">
        <v>0</v>
      </c>
      <c r="G148" s="17">
        <v>0</v>
      </c>
      <c r="H148" s="17">
        <v>1</v>
      </c>
      <c r="I148" s="18">
        <v>4.072</v>
      </c>
      <c r="J148" s="18">
        <v>19.387</v>
      </c>
      <c r="K148" s="19">
        <v>3</v>
      </c>
      <c r="L148" s="19">
        <v>0</v>
      </c>
      <c r="M148" s="19">
        <v>0</v>
      </c>
      <c r="N148" s="19">
        <v>1</v>
      </c>
      <c r="O148" s="19">
        <v>0</v>
      </c>
      <c r="P148" s="19">
        <v>0.526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17">
        <v>915</v>
      </c>
      <c r="B149" s="17" t="s">
        <v>219</v>
      </c>
      <c r="C149" s="17">
        <v>2227.516</v>
      </c>
      <c r="D149" s="17">
        <v>2789.549</v>
      </c>
      <c r="E149" s="17">
        <v>0</v>
      </c>
      <c r="F149" s="17">
        <v>0</v>
      </c>
      <c r="G149" s="17">
        <v>0</v>
      </c>
      <c r="H149" s="17">
        <v>1</v>
      </c>
      <c r="I149" s="18">
        <v>16.155</v>
      </c>
      <c r="J149" s="18">
        <v>33.048</v>
      </c>
      <c r="K149" s="19">
        <v>3</v>
      </c>
      <c r="L149" s="19">
        <v>0</v>
      </c>
      <c r="M149" s="19">
        <v>0</v>
      </c>
      <c r="N149" s="19">
        <v>1</v>
      </c>
      <c r="O149" s="19">
        <v>0</v>
      </c>
      <c r="P149" s="19">
        <v>0.508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17">
        <v>916</v>
      </c>
      <c r="B150" s="17" t="s">
        <v>220</v>
      </c>
      <c r="C150" s="17">
        <v>2844.393</v>
      </c>
      <c r="D150" s="17">
        <v>4232.581</v>
      </c>
      <c r="E150" s="17">
        <v>0</v>
      </c>
      <c r="F150" s="17">
        <v>0</v>
      </c>
      <c r="G150" s="17">
        <v>0</v>
      </c>
      <c r="H150" s="17">
        <v>1</v>
      </c>
      <c r="I150" s="18">
        <v>16.204</v>
      </c>
      <c r="J150" s="18">
        <v>43.687</v>
      </c>
      <c r="K150" s="19">
        <v>4</v>
      </c>
      <c r="L150" s="19">
        <v>0</v>
      </c>
      <c r="M150" s="19">
        <v>0</v>
      </c>
      <c r="N150" s="19">
        <v>1</v>
      </c>
      <c r="O150" s="19">
        <v>0</v>
      </c>
      <c r="P150" s="19">
        <v>1.277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7">
        <v>918</v>
      </c>
      <c r="B151" s="17" t="s">
        <v>221</v>
      </c>
      <c r="C151" s="17">
        <v>3823.024</v>
      </c>
      <c r="D151" s="17">
        <v>4426.295</v>
      </c>
      <c r="E151" s="17">
        <v>0</v>
      </c>
      <c r="F151" s="17">
        <v>0</v>
      </c>
      <c r="G151" s="17">
        <v>0</v>
      </c>
      <c r="H151" s="17">
        <v>1</v>
      </c>
      <c r="I151" s="18">
        <v>10.448</v>
      </c>
      <c r="J151" s="18">
        <v>22.653</v>
      </c>
      <c r="K151" s="19">
        <v>4</v>
      </c>
      <c r="L151" s="19">
        <v>0</v>
      </c>
      <c r="M151" s="19">
        <v>0</v>
      </c>
      <c r="N151" s="19">
        <v>0</v>
      </c>
      <c r="O151" s="19">
        <v>0</v>
      </c>
      <c r="P151" s="19">
        <v>-2.466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17">
        <v>923</v>
      </c>
      <c r="B152" s="17" t="s">
        <v>222</v>
      </c>
      <c r="C152" s="17">
        <v>250.404</v>
      </c>
      <c r="D152" s="17">
        <v>252.31</v>
      </c>
      <c r="E152" s="17">
        <v>0</v>
      </c>
      <c r="F152" s="17">
        <v>0</v>
      </c>
      <c r="G152" s="17">
        <v>0</v>
      </c>
      <c r="H152" s="17">
        <v>1</v>
      </c>
      <c r="I152" s="18">
        <v>0.179</v>
      </c>
      <c r="J152" s="18">
        <v>0.933</v>
      </c>
      <c r="K152" s="19">
        <v>4</v>
      </c>
      <c r="L152" s="19">
        <v>1</v>
      </c>
      <c r="M152" s="19">
        <v>0</v>
      </c>
      <c r="N152" s="19">
        <v>1</v>
      </c>
      <c r="O152" s="19">
        <v>0</v>
      </c>
      <c r="P152" s="19">
        <v>2.737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17">
        <v>929</v>
      </c>
      <c r="B153" s="17" t="s">
        <v>223</v>
      </c>
      <c r="C153" s="17">
        <v>2781.274</v>
      </c>
      <c r="D153" s="17">
        <v>3376.212</v>
      </c>
      <c r="E153" s="17">
        <v>0</v>
      </c>
      <c r="F153" s="17">
        <v>0</v>
      </c>
      <c r="G153" s="17">
        <v>0</v>
      </c>
      <c r="H153" s="17">
        <v>1</v>
      </c>
      <c r="I153" s="18">
        <v>6.697</v>
      </c>
      <c r="J153" s="18">
        <v>23.139</v>
      </c>
      <c r="K153" s="19">
        <v>4</v>
      </c>
      <c r="L153" s="19">
        <v>2</v>
      </c>
      <c r="M153" s="19">
        <v>0</v>
      </c>
      <c r="N153" s="19">
        <v>1</v>
      </c>
      <c r="O153" s="19">
        <v>0</v>
      </c>
      <c r="P153" s="19">
        <v>4.741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17">
        <v>930</v>
      </c>
      <c r="B154" s="17" t="s">
        <v>224</v>
      </c>
      <c r="C154" s="17">
        <v>2686.061</v>
      </c>
      <c r="D154" s="17">
        <v>3069.031</v>
      </c>
      <c r="E154" s="17">
        <v>0</v>
      </c>
      <c r="F154" s="17">
        <v>0</v>
      </c>
      <c r="G154" s="17">
        <v>0</v>
      </c>
      <c r="H154" s="17">
        <v>1</v>
      </c>
      <c r="I154" s="18">
        <v>7.641</v>
      </c>
      <c r="J154" s="18">
        <v>19.166</v>
      </c>
      <c r="K154" s="19">
        <v>4</v>
      </c>
      <c r="L154" s="19">
        <v>0</v>
      </c>
      <c r="M154" s="19">
        <v>0</v>
      </c>
      <c r="N154" s="19">
        <v>1</v>
      </c>
      <c r="O154" s="19">
        <v>-1</v>
      </c>
      <c r="P154" s="19">
        <v>-0.781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17">
        <v>931</v>
      </c>
      <c r="B155" s="17" t="s">
        <v>225</v>
      </c>
      <c r="C155" s="17">
        <v>5479.965</v>
      </c>
      <c r="D155" s="17">
        <v>6133.793</v>
      </c>
      <c r="E155" s="17">
        <v>0</v>
      </c>
      <c r="F155" s="17">
        <v>0</v>
      </c>
      <c r="G155" s="17">
        <v>0</v>
      </c>
      <c r="H155" s="17">
        <v>1</v>
      </c>
      <c r="I155" s="18">
        <v>4.317</v>
      </c>
      <c r="J155" s="18">
        <v>14.516</v>
      </c>
      <c r="K155" s="19">
        <v>4</v>
      </c>
      <c r="L155" s="19">
        <v>0</v>
      </c>
      <c r="M155" s="19">
        <v>0</v>
      </c>
      <c r="N155" s="19">
        <v>1</v>
      </c>
      <c r="O155" s="19">
        <v>-1</v>
      </c>
      <c r="P155" s="19">
        <v>-0.747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17">
        <v>933</v>
      </c>
      <c r="B156" s="17" t="s">
        <v>226</v>
      </c>
      <c r="C156" s="17">
        <v>7686.52</v>
      </c>
      <c r="D156" s="17">
        <v>9038.192</v>
      </c>
      <c r="E156" s="17">
        <v>0</v>
      </c>
      <c r="F156" s="17">
        <v>0</v>
      </c>
      <c r="G156" s="17">
        <v>0</v>
      </c>
      <c r="H156" s="17">
        <v>1</v>
      </c>
      <c r="I156" s="18">
        <v>2.926</v>
      </c>
      <c r="J156" s="18">
        <v>17.444</v>
      </c>
      <c r="K156" s="19">
        <v>4</v>
      </c>
      <c r="L156" s="19">
        <v>0</v>
      </c>
      <c r="M156" s="19">
        <v>0</v>
      </c>
      <c r="N156" s="19">
        <v>1</v>
      </c>
      <c r="O156" s="19">
        <v>0</v>
      </c>
      <c r="P156" s="19">
        <v>2.325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17">
        <v>935</v>
      </c>
      <c r="B157" s="17" t="s">
        <v>227</v>
      </c>
      <c r="C157" s="17">
        <v>4366.347</v>
      </c>
      <c r="D157" s="17">
        <v>5461.498</v>
      </c>
      <c r="E157" s="17">
        <v>0</v>
      </c>
      <c r="F157" s="17">
        <v>0</v>
      </c>
      <c r="G157" s="17">
        <v>0</v>
      </c>
      <c r="H157" s="17">
        <v>1</v>
      </c>
      <c r="I157" s="18">
        <v>15.226</v>
      </c>
      <c r="J157" s="18">
        <v>32.225</v>
      </c>
      <c r="K157" s="19">
        <v>4</v>
      </c>
      <c r="L157" s="19">
        <v>0</v>
      </c>
      <c r="M157" s="19">
        <v>0</v>
      </c>
      <c r="N157" s="19">
        <v>1</v>
      </c>
      <c r="O157" s="19">
        <v>0</v>
      </c>
      <c r="P157" s="19">
        <v>2.246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17">
        <v>936</v>
      </c>
      <c r="B158" s="17" t="s">
        <v>228</v>
      </c>
      <c r="C158" s="17">
        <v>5538.972</v>
      </c>
      <c r="D158" s="17">
        <v>7637.613</v>
      </c>
      <c r="E158" s="17">
        <v>0</v>
      </c>
      <c r="F158" s="17">
        <v>0</v>
      </c>
      <c r="G158" s="17">
        <v>0</v>
      </c>
      <c r="H158" s="17">
        <v>1</v>
      </c>
      <c r="I158" s="18">
        <v>14.845</v>
      </c>
      <c r="J158" s="18">
        <v>38.243</v>
      </c>
      <c r="K158" s="19">
        <v>4</v>
      </c>
      <c r="L158" s="19">
        <v>0</v>
      </c>
      <c r="M158" s="19">
        <v>0</v>
      </c>
      <c r="N158" s="19">
        <v>1</v>
      </c>
      <c r="O158" s="19">
        <v>0</v>
      </c>
      <c r="P158" s="19">
        <v>-4.673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17">
        <v>941</v>
      </c>
      <c r="B159" s="17" t="s">
        <v>229</v>
      </c>
      <c r="C159" s="17">
        <v>1643.605</v>
      </c>
      <c r="D159" s="17">
        <v>1982.351</v>
      </c>
      <c r="E159" s="17">
        <v>0</v>
      </c>
      <c r="F159" s="17">
        <v>0</v>
      </c>
      <c r="G159" s="17">
        <v>0</v>
      </c>
      <c r="H159" s="17">
        <v>1</v>
      </c>
      <c r="I159" s="18">
        <v>15.952</v>
      </c>
      <c r="J159" s="18">
        <v>30.315</v>
      </c>
      <c r="K159" s="19">
        <v>4</v>
      </c>
      <c r="L159" s="19">
        <v>2</v>
      </c>
      <c r="M159" s="19">
        <v>-1</v>
      </c>
      <c r="N159" s="19">
        <v>1</v>
      </c>
      <c r="O159" s="19">
        <v>0</v>
      </c>
      <c r="P159" s="19">
        <v>2.468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17">
        <v>944</v>
      </c>
      <c r="B160" s="17" t="s">
        <v>230</v>
      </c>
      <c r="C160" s="17">
        <v>3340.239</v>
      </c>
      <c r="D160" s="17">
        <v>3950.002</v>
      </c>
      <c r="E160" s="17">
        <v>0</v>
      </c>
      <c r="F160" s="17">
        <v>0</v>
      </c>
      <c r="G160" s="17">
        <v>0</v>
      </c>
      <c r="H160" s="17">
        <v>1</v>
      </c>
      <c r="I160" s="18">
        <v>5.866</v>
      </c>
      <c r="J160" s="18">
        <v>20.397</v>
      </c>
      <c r="K160" s="19">
        <v>4</v>
      </c>
      <c r="L160" s="19">
        <v>0</v>
      </c>
      <c r="M160" s="19">
        <v>0</v>
      </c>
      <c r="N160" s="19">
        <v>1</v>
      </c>
      <c r="O160" s="19">
        <v>0</v>
      </c>
      <c r="P160" s="19">
        <v>1.321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17">
        <v>948</v>
      </c>
      <c r="B161" s="17" t="s">
        <v>231</v>
      </c>
      <c r="C161" s="17">
        <v>2377.014</v>
      </c>
      <c r="D161" s="17">
        <v>2787.881</v>
      </c>
      <c r="E161" s="17">
        <v>0</v>
      </c>
      <c r="F161" s="17">
        <v>0</v>
      </c>
      <c r="G161" s="17">
        <v>0</v>
      </c>
      <c r="H161" s="17">
        <v>1</v>
      </c>
      <c r="I161" s="18">
        <v>0.24</v>
      </c>
      <c r="J161" s="18">
        <v>14.942</v>
      </c>
      <c r="K161" s="19">
        <v>4</v>
      </c>
      <c r="L161" s="19">
        <v>0</v>
      </c>
      <c r="M161" s="19">
        <v>0</v>
      </c>
      <c r="N161" s="19">
        <v>1</v>
      </c>
      <c r="O161" s="19">
        <v>0</v>
      </c>
      <c r="P161" s="19">
        <v>1.956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17">
        <v>949</v>
      </c>
      <c r="B162" s="17" t="s">
        <v>232</v>
      </c>
      <c r="C162" s="17">
        <v>4861.924</v>
      </c>
      <c r="D162" s="17">
        <v>5519.458</v>
      </c>
      <c r="E162" s="17">
        <v>0</v>
      </c>
      <c r="F162" s="17">
        <v>0</v>
      </c>
      <c r="G162" s="17">
        <v>0</v>
      </c>
      <c r="H162" s="17">
        <v>1</v>
      </c>
      <c r="I162" s="18">
        <v>2.234</v>
      </c>
      <c r="J162" s="18">
        <v>13.881</v>
      </c>
      <c r="K162" s="19">
        <v>4</v>
      </c>
      <c r="L162" s="19">
        <v>0</v>
      </c>
      <c r="M162" s="19">
        <v>0</v>
      </c>
      <c r="N162" s="19">
        <v>1</v>
      </c>
      <c r="O162" s="19">
        <v>0</v>
      </c>
      <c r="P162" s="19">
        <v>1.947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17">
        <v>961</v>
      </c>
      <c r="B163" s="17" t="s">
        <v>233</v>
      </c>
      <c r="C163" s="17">
        <v>3197.937</v>
      </c>
      <c r="D163" s="17">
        <v>3767.317</v>
      </c>
      <c r="E163" s="17">
        <v>0</v>
      </c>
      <c r="F163" s="17">
        <v>0</v>
      </c>
      <c r="G163" s="17">
        <v>0</v>
      </c>
      <c r="H163" s="17">
        <v>1</v>
      </c>
      <c r="I163" s="18">
        <v>5.595</v>
      </c>
      <c r="J163" s="18">
        <v>19.863</v>
      </c>
      <c r="K163" s="19">
        <v>4</v>
      </c>
      <c r="L163" s="19">
        <v>0</v>
      </c>
      <c r="M163" s="19">
        <v>0</v>
      </c>
      <c r="N163" s="19">
        <v>1</v>
      </c>
      <c r="O163" s="19">
        <v>0</v>
      </c>
      <c r="P163" s="19">
        <v>2.766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17">
        <v>964</v>
      </c>
      <c r="B164" s="17" t="s">
        <v>234</v>
      </c>
      <c r="C164" s="17">
        <v>7704.452</v>
      </c>
      <c r="D164" s="17">
        <v>9457.38</v>
      </c>
      <c r="E164" s="17">
        <v>0</v>
      </c>
      <c r="F164" s="17">
        <v>0</v>
      </c>
      <c r="G164" s="17">
        <v>0</v>
      </c>
      <c r="H164" s="17">
        <v>1</v>
      </c>
      <c r="I164" s="18">
        <v>13.168</v>
      </c>
      <c r="J164" s="18">
        <v>29.262</v>
      </c>
      <c r="K164" s="19">
        <v>4</v>
      </c>
      <c r="L164" s="19">
        <v>1</v>
      </c>
      <c r="M164" s="19">
        <v>0</v>
      </c>
      <c r="N164" s="19">
        <v>1</v>
      </c>
      <c r="O164" s="19">
        <v>0</v>
      </c>
      <c r="P164" s="19">
        <v>-0.752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17">
        <v>966</v>
      </c>
      <c r="B165" s="17" t="s">
        <v>235</v>
      </c>
      <c r="C165" s="17">
        <v>6909.819</v>
      </c>
      <c r="D165" s="17">
        <v>7932.565</v>
      </c>
      <c r="E165" s="17">
        <v>0</v>
      </c>
      <c r="F165" s="17">
        <v>0</v>
      </c>
      <c r="G165" s="17">
        <v>0</v>
      </c>
      <c r="H165" s="17">
        <v>1</v>
      </c>
      <c r="I165" s="18">
        <v>6.812</v>
      </c>
      <c r="J165" s="18">
        <v>18.826</v>
      </c>
      <c r="K165" s="19">
        <v>4</v>
      </c>
      <c r="L165" s="19">
        <v>0</v>
      </c>
      <c r="M165" s="19">
        <v>0</v>
      </c>
      <c r="N165" s="19">
        <v>1</v>
      </c>
      <c r="O165" s="19">
        <v>0</v>
      </c>
      <c r="P165" s="19">
        <v>-18.216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17">
        <v>969</v>
      </c>
      <c r="B166" s="17" t="s">
        <v>236</v>
      </c>
      <c r="C166" s="17">
        <v>4241.293</v>
      </c>
      <c r="D166" s="17">
        <v>4863.297</v>
      </c>
      <c r="E166" s="17">
        <v>0</v>
      </c>
      <c r="F166" s="17">
        <v>0</v>
      </c>
      <c r="G166" s="17">
        <v>0</v>
      </c>
      <c r="H166" s="17">
        <v>1</v>
      </c>
      <c r="I166" s="18">
        <v>8.947</v>
      </c>
      <c r="J166" s="18">
        <v>20.593</v>
      </c>
      <c r="K166" s="19">
        <v>4</v>
      </c>
      <c r="L166" s="19">
        <v>0</v>
      </c>
      <c r="M166" s="19">
        <v>0</v>
      </c>
      <c r="N166" s="19">
        <v>0</v>
      </c>
      <c r="O166" s="19">
        <v>0</v>
      </c>
      <c r="P166" s="19">
        <v>-19.185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17">
        <v>970</v>
      </c>
      <c r="B167" s="17" t="s">
        <v>237</v>
      </c>
      <c r="C167" s="17">
        <v>1612.067</v>
      </c>
      <c r="D167" s="17">
        <v>1756.95</v>
      </c>
      <c r="E167" s="17">
        <v>0</v>
      </c>
      <c r="F167" s="17">
        <v>0</v>
      </c>
      <c r="G167" s="17">
        <v>0</v>
      </c>
      <c r="H167" s="17">
        <v>1</v>
      </c>
      <c r="I167" s="18">
        <v>0.741</v>
      </c>
      <c r="J167" s="18">
        <v>8.926</v>
      </c>
      <c r="K167" s="19">
        <v>3</v>
      </c>
      <c r="L167" s="19">
        <v>0</v>
      </c>
      <c r="M167" s="19">
        <v>0</v>
      </c>
      <c r="N167" s="19">
        <v>0</v>
      </c>
      <c r="O167" s="19">
        <v>0</v>
      </c>
      <c r="P167" s="19">
        <v>-54.301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17">
        <v>971</v>
      </c>
      <c r="B168" s="17" t="s">
        <v>238</v>
      </c>
      <c r="C168" s="17">
        <v>2572.09</v>
      </c>
      <c r="D168" s="17">
        <v>2974.197</v>
      </c>
      <c r="E168" s="17">
        <v>0</v>
      </c>
      <c r="F168" s="17">
        <v>0</v>
      </c>
      <c r="G168" s="17">
        <v>0</v>
      </c>
      <c r="H168" s="17">
        <v>1</v>
      </c>
      <c r="I168" s="18">
        <v>8.018</v>
      </c>
      <c r="J168" s="18">
        <v>20.454</v>
      </c>
      <c r="K168" s="19">
        <v>4</v>
      </c>
      <c r="L168" s="19">
        <v>0</v>
      </c>
      <c r="M168" s="19">
        <v>0</v>
      </c>
      <c r="N168" s="19">
        <v>1</v>
      </c>
      <c r="O168" s="19">
        <v>0</v>
      </c>
      <c r="P168" s="19">
        <v>-11.601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17">
        <v>977</v>
      </c>
      <c r="B169" s="17" t="s">
        <v>239</v>
      </c>
      <c r="C169" s="17">
        <v>1469.135</v>
      </c>
      <c r="D169" s="17">
        <v>1724.247</v>
      </c>
      <c r="E169" s="17">
        <v>0</v>
      </c>
      <c r="F169" s="17">
        <v>0</v>
      </c>
      <c r="G169" s="17">
        <v>0</v>
      </c>
      <c r="H169" s="17">
        <v>1</v>
      </c>
      <c r="I169" s="18">
        <v>12.221</v>
      </c>
      <c r="J169" s="18">
        <v>25.208</v>
      </c>
      <c r="K169" s="19">
        <v>4</v>
      </c>
      <c r="L169" s="19">
        <v>0</v>
      </c>
      <c r="M169" s="19">
        <v>0</v>
      </c>
      <c r="N169" s="19">
        <v>0</v>
      </c>
      <c r="O169" s="19">
        <v>0</v>
      </c>
      <c r="P169" s="19">
        <v>-36.17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17">
        <v>978</v>
      </c>
      <c r="B170" s="17" t="s">
        <v>240</v>
      </c>
      <c r="C170" s="17">
        <v>10181.138</v>
      </c>
      <c r="D170" s="17">
        <v>11762.449</v>
      </c>
      <c r="E170" s="17">
        <v>0</v>
      </c>
      <c r="F170" s="17">
        <v>0</v>
      </c>
      <c r="G170" s="17">
        <v>0</v>
      </c>
      <c r="H170" s="17">
        <v>1</v>
      </c>
      <c r="I170" s="18">
        <v>0.395</v>
      </c>
      <c r="J170" s="18">
        <v>13.786</v>
      </c>
      <c r="K170" s="19">
        <v>4</v>
      </c>
      <c r="L170" s="19">
        <v>1</v>
      </c>
      <c r="M170" s="19">
        <v>0</v>
      </c>
      <c r="N170" s="19">
        <v>1</v>
      </c>
      <c r="O170" s="19">
        <v>0</v>
      </c>
      <c r="P170" s="19">
        <v>-18.224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17">
        <v>979</v>
      </c>
      <c r="B171" s="17" t="s">
        <v>241</v>
      </c>
      <c r="C171" s="17">
        <v>4750.516</v>
      </c>
      <c r="D171" s="17">
        <v>5628.89</v>
      </c>
      <c r="E171" s="17">
        <v>0</v>
      </c>
      <c r="F171" s="17">
        <v>0</v>
      </c>
      <c r="G171" s="17">
        <v>0</v>
      </c>
      <c r="H171" s="17">
        <v>1</v>
      </c>
      <c r="I171" s="18">
        <v>4.043</v>
      </c>
      <c r="J171" s="18">
        <v>19.017</v>
      </c>
      <c r="K171" s="19">
        <v>4</v>
      </c>
      <c r="L171" s="19">
        <v>0</v>
      </c>
      <c r="M171" s="19">
        <v>0</v>
      </c>
      <c r="N171" s="19">
        <v>1</v>
      </c>
      <c r="O171" s="19">
        <v>0</v>
      </c>
      <c r="P171" s="19">
        <v>-7.003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17">
        <v>980</v>
      </c>
      <c r="B172" s="17" t="s">
        <v>242</v>
      </c>
      <c r="C172" s="17">
        <v>2988.484</v>
      </c>
      <c r="D172" s="17">
        <v>3268.087</v>
      </c>
      <c r="E172" s="17">
        <v>0</v>
      </c>
      <c r="F172" s="17">
        <v>0</v>
      </c>
      <c r="G172" s="17">
        <v>0</v>
      </c>
      <c r="H172" s="17">
        <v>1</v>
      </c>
      <c r="I172" s="18">
        <v>2.247</v>
      </c>
      <c r="J172" s="18">
        <v>10.61</v>
      </c>
      <c r="K172" s="19">
        <v>4</v>
      </c>
      <c r="L172" s="19">
        <v>0</v>
      </c>
      <c r="M172" s="19">
        <v>-1</v>
      </c>
      <c r="N172" s="19">
        <v>1</v>
      </c>
      <c r="O172" s="19">
        <v>0</v>
      </c>
      <c r="P172" s="19">
        <v>-10.912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17">
        <v>982</v>
      </c>
      <c r="B173" s="17" t="s">
        <v>243</v>
      </c>
      <c r="C173" s="17">
        <v>7029.305</v>
      </c>
      <c r="D173" s="17">
        <v>8134.427</v>
      </c>
      <c r="E173" s="17">
        <v>0</v>
      </c>
      <c r="F173" s="17">
        <v>0</v>
      </c>
      <c r="G173" s="17">
        <v>0</v>
      </c>
      <c r="H173" s="17">
        <v>1</v>
      </c>
      <c r="I173" s="18">
        <v>6.706</v>
      </c>
      <c r="J173" s="18">
        <v>19.381</v>
      </c>
      <c r="K173" s="19">
        <v>3</v>
      </c>
      <c r="L173" s="19">
        <v>0</v>
      </c>
      <c r="M173" s="19">
        <v>0</v>
      </c>
      <c r="N173" s="19">
        <v>0</v>
      </c>
      <c r="O173" s="19">
        <v>0</v>
      </c>
      <c r="P173" s="19">
        <v>-54.755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17">
        <v>984</v>
      </c>
      <c r="B174" s="17" t="s">
        <v>244</v>
      </c>
      <c r="C174" s="17">
        <v>3809.851</v>
      </c>
      <c r="D174" s="17">
        <v>4315.266</v>
      </c>
      <c r="E174" s="17">
        <v>0</v>
      </c>
      <c r="F174" s="17">
        <v>0</v>
      </c>
      <c r="G174" s="17">
        <v>0</v>
      </c>
      <c r="H174" s="17">
        <v>1</v>
      </c>
      <c r="I174" s="18">
        <v>4.938</v>
      </c>
      <c r="J174" s="18">
        <v>16.072</v>
      </c>
      <c r="K174" s="19">
        <v>4</v>
      </c>
      <c r="L174" s="19">
        <v>0</v>
      </c>
      <c r="M174" s="19">
        <v>0</v>
      </c>
      <c r="N174" s="19">
        <v>0</v>
      </c>
      <c r="O174" s="19">
        <v>0</v>
      </c>
      <c r="P174" s="19">
        <v>-29.291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17">
        <v>985</v>
      </c>
      <c r="B175" s="17" t="s">
        <v>245</v>
      </c>
      <c r="C175" s="17">
        <v>4732.191</v>
      </c>
      <c r="D175" s="17">
        <v>5434.751</v>
      </c>
      <c r="E175" s="17">
        <v>0</v>
      </c>
      <c r="F175" s="17">
        <v>0</v>
      </c>
      <c r="G175" s="17">
        <v>0</v>
      </c>
      <c r="H175" s="17">
        <v>1</v>
      </c>
      <c r="I175" s="18">
        <v>5.757</v>
      </c>
      <c r="J175" s="18">
        <v>17.94</v>
      </c>
      <c r="K175" s="19">
        <v>4</v>
      </c>
      <c r="L175" s="19">
        <v>1</v>
      </c>
      <c r="M175" s="19">
        <v>0</v>
      </c>
      <c r="N175" s="19">
        <v>1</v>
      </c>
      <c r="O175" s="19">
        <v>0</v>
      </c>
      <c r="P175" s="19">
        <v>-1.024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17">
        <v>987</v>
      </c>
      <c r="B176" s="17" t="s">
        <v>246</v>
      </c>
      <c r="C176" s="17">
        <v>3173.468</v>
      </c>
      <c r="D176" s="17">
        <v>3840.023</v>
      </c>
      <c r="E176" s="17">
        <v>0</v>
      </c>
      <c r="F176" s="17">
        <v>0</v>
      </c>
      <c r="G176" s="17">
        <v>0</v>
      </c>
      <c r="H176" s="17">
        <v>1</v>
      </c>
      <c r="I176" s="18">
        <v>6.188</v>
      </c>
      <c r="J176" s="18">
        <v>22.472</v>
      </c>
      <c r="K176" s="19">
        <v>2</v>
      </c>
      <c r="L176" s="19">
        <v>1</v>
      </c>
      <c r="M176" s="19">
        <v>0</v>
      </c>
      <c r="N176" s="19">
        <v>0</v>
      </c>
      <c r="O176" s="19">
        <v>0</v>
      </c>
      <c r="P176" s="19">
        <v>-14.131</v>
      </c>
      <c r="Q176" s="19">
        <v>0</v>
      </c>
      <c r="R176" s="19">
        <v>1</v>
      </c>
      <c r="S176" s="20"/>
      <c r="T176" s="20"/>
      <c r="U176" s="20"/>
      <c r="V176" s="20"/>
      <c r="W176" s="20"/>
    </row>
    <row r="177" ht="16.5" spans="1:23">
      <c r="A177" s="17">
        <v>988</v>
      </c>
      <c r="B177" s="17" t="s">
        <v>247</v>
      </c>
      <c r="C177" s="17">
        <v>3143.369</v>
      </c>
      <c r="D177" s="17">
        <v>3594.803</v>
      </c>
      <c r="E177" s="17">
        <v>0</v>
      </c>
      <c r="F177" s="17">
        <v>0</v>
      </c>
      <c r="G177" s="17">
        <v>0</v>
      </c>
      <c r="H177" s="17">
        <v>1</v>
      </c>
      <c r="I177" s="18">
        <v>7.789</v>
      </c>
      <c r="J177" s="18">
        <v>19.369</v>
      </c>
      <c r="K177" s="19">
        <v>4</v>
      </c>
      <c r="L177" s="19">
        <v>0</v>
      </c>
      <c r="M177" s="19">
        <v>0</v>
      </c>
      <c r="N177" s="19">
        <v>0</v>
      </c>
      <c r="O177" s="19">
        <v>0</v>
      </c>
      <c r="P177" s="19">
        <v>-35.269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17">
        <v>989</v>
      </c>
      <c r="B178" s="17" t="s">
        <v>248</v>
      </c>
      <c r="C178" s="17">
        <v>4967.124</v>
      </c>
      <c r="D178" s="17">
        <v>5556.689</v>
      </c>
      <c r="E178" s="17">
        <v>0</v>
      </c>
      <c r="F178" s="17">
        <v>0</v>
      </c>
      <c r="G178" s="17">
        <v>0</v>
      </c>
      <c r="H178" s="17">
        <v>1</v>
      </c>
      <c r="I178" s="18">
        <v>3.525</v>
      </c>
      <c r="J178" s="18">
        <v>13.761</v>
      </c>
      <c r="K178" s="19">
        <v>4</v>
      </c>
      <c r="L178" s="19">
        <v>1</v>
      </c>
      <c r="M178" s="19">
        <v>0</v>
      </c>
      <c r="N178" s="19">
        <v>0</v>
      </c>
      <c r="O178" s="19">
        <v>0</v>
      </c>
      <c r="P178" s="19">
        <v>-3.785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17">
        <v>991</v>
      </c>
      <c r="B179" s="17" t="s">
        <v>249</v>
      </c>
      <c r="C179" s="17">
        <v>8309.982</v>
      </c>
      <c r="D179" s="17">
        <v>9789.257</v>
      </c>
      <c r="E179" s="17">
        <v>0</v>
      </c>
      <c r="F179" s="17">
        <v>0</v>
      </c>
      <c r="G179" s="17">
        <v>0</v>
      </c>
      <c r="H179" s="17">
        <v>1</v>
      </c>
      <c r="I179" s="18">
        <v>2.744</v>
      </c>
      <c r="J179" s="18">
        <v>17.44</v>
      </c>
      <c r="K179" s="19">
        <v>4</v>
      </c>
      <c r="L179" s="19">
        <v>0</v>
      </c>
      <c r="M179" s="19">
        <v>0</v>
      </c>
      <c r="N179" s="19">
        <v>1</v>
      </c>
      <c r="O179" s="19">
        <v>0</v>
      </c>
      <c r="P179" s="19">
        <v>-6.094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17">
        <v>993</v>
      </c>
      <c r="B180" s="17" t="s">
        <v>250</v>
      </c>
      <c r="C180" s="17">
        <v>5798.297</v>
      </c>
      <c r="D180" s="17">
        <v>7258.257</v>
      </c>
      <c r="E180" s="17">
        <v>0</v>
      </c>
      <c r="F180" s="17">
        <v>0</v>
      </c>
      <c r="G180" s="17">
        <v>0</v>
      </c>
      <c r="H180" s="17">
        <v>1</v>
      </c>
      <c r="I180" s="18">
        <v>15.005</v>
      </c>
      <c r="J180" s="18">
        <v>32.101</v>
      </c>
      <c r="K180" s="19">
        <v>4</v>
      </c>
      <c r="L180" s="19">
        <v>0</v>
      </c>
      <c r="M180" s="19">
        <v>0</v>
      </c>
      <c r="N180" s="19">
        <v>1</v>
      </c>
      <c r="O180" s="19">
        <v>0</v>
      </c>
      <c r="P180" s="19">
        <v>-5.302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17">
        <v>994</v>
      </c>
      <c r="B181" s="17" t="s">
        <v>251</v>
      </c>
      <c r="C181" s="17">
        <v>6555.653</v>
      </c>
      <c r="D181" s="17">
        <v>8834.24</v>
      </c>
      <c r="E181" s="17">
        <v>0</v>
      </c>
      <c r="F181" s="17">
        <v>0</v>
      </c>
      <c r="G181" s="17">
        <v>0</v>
      </c>
      <c r="H181" s="17">
        <v>1</v>
      </c>
      <c r="I181" s="18">
        <v>14.112</v>
      </c>
      <c r="J181" s="18">
        <v>36.265</v>
      </c>
      <c r="K181" s="19">
        <v>4</v>
      </c>
      <c r="L181" s="19">
        <v>0</v>
      </c>
      <c r="M181" s="19">
        <v>0</v>
      </c>
      <c r="N181" s="19">
        <v>1</v>
      </c>
      <c r="O181" s="19">
        <v>0</v>
      </c>
      <c r="P181" s="19">
        <v>-3.54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17">
        <v>998</v>
      </c>
      <c r="B182" s="17" t="s">
        <v>252</v>
      </c>
      <c r="C182" s="17">
        <v>1966.318</v>
      </c>
      <c r="D182" s="17">
        <v>2500.979</v>
      </c>
      <c r="E182" s="17">
        <v>0</v>
      </c>
      <c r="F182" s="17">
        <v>0</v>
      </c>
      <c r="G182" s="17">
        <v>0</v>
      </c>
      <c r="H182" s="17">
        <v>1</v>
      </c>
      <c r="I182" s="18">
        <v>13.312</v>
      </c>
      <c r="J182" s="18">
        <v>31.844</v>
      </c>
      <c r="K182" s="19">
        <v>3</v>
      </c>
      <c r="L182" s="19">
        <v>0</v>
      </c>
      <c r="M182" s="19">
        <v>0</v>
      </c>
      <c r="N182" s="19">
        <v>0</v>
      </c>
      <c r="O182" s="19">
        <v>0</v>
      </c>
      <c r="P182" s="19">
        <v>-0.214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17">
        <v>399001</v>
      </c>
      <c r="B183" s="17" t="s">
        <v>253</v>
      </c>
      <c r="C183" s="17">
        <v>9971.252</v>
      </c>
      <c r="D183" s="17">
        <v>11798.544</v>
      </c>
      <c r="E183" s="17">
        <v>0</v>
      </c>
      <c r="F183" s="17">
        <v>0</v>
      </c>
      <c r="G183" s="17">
        <v>0</v>
      </c>
      <c r="H183" s="17">
        <v>1</v>
      </c>
      <c r="I183" s="18">
        <v>9.767</v>
      </c>
      <c r="J183" s="18">
        <v>23.742</v>
      </c>
      <c r="K183" s="19">
        <v>4</v>
      </c>
      <c r="L183" s="19">
        <v>0</v>
      </c>
      <c r="M183" s="19">
        <v>0</v>
      </c>
      <c r="N183" s="19">
        <v>1</v>
      </c>
      <c r="O183" s="19">
        <v>0</v>
      </c>
      <c r="P183" s="19">
        <v>-11.097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17">
        <v>399002</v>
      </c>
      <c r="B184" s="17" t="s">
        <v>254</v>
      </c>
      <c r="C184" s="17">
        <v>13246.328</v>
      </c>
      <c r="D184" s="17">
        <v>15771.936</v>
      </c>
      <c r="E184" s="17">
        <v>0</v>
      </c>
      <c r="F184" s="17">
        <v>0</v>
      </c>
      <c r="G184" s="17">
        <v>0</v>
      </c>
      <c r="H184" s="17">
        <v>1</v>
      </c>
      <c r="I184" s="18">
        <v>9.924</v>
      </c>
      <c r="J184" s="18">
        <v>24.348</v>
      </c>
      <c r="K184" s="19">
        <v>4</v>
      </c>
      <c r="L184" s="19">
        <v>0</v>
      </c>
      <c r="M184" s="19">
        <v>0</v>
      </c>
      <c r="N184" s="19">
        <v>1</v>
      </c>
      <c r="O184" s="19">
        <v>0</v>
      </c>
      <c r="P184" s="19">
        <v>-1.913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17">
        <v>399003</v>
      </c>
      <c r="B185" s="17" t="s">
        <v>255</v>
      </c>
      <c r="C185" s="17">
        <v>7732.792</v>
      </c>
      <c r="D185" s="17">
        <v>8745.553</v>
      </c>
      <c r="E185" s="17">
        <v>0</v>
      </c>
      <c r="F185" s="17">
        <v>0</v>
      </c>
      <c r="G185" s="17">
        <v>0</v>
      </c>
      <c r="H185" s="17">
        <v>1</v>
      </c>
      <c r="I185" s="18">
        <v>2.939</v>
      </c>
      <c r="J185" s="18">
        <v>14.179</v>
      </c>
      <c r="K185" s="19">
        <v>4</v>
      </c>
      <c r="L185" s="19">
        <v>0</v>
      </c>
      <c r="M185" s="19">
        <v>0</v>
      </c>
      <c r="N185" s="19">
        <v>1</v>
      </c>
      <c r="O185" s="19">
        <v>0</v>
      </c>
      <c r="P185" s="19">
        <v>-0.975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17">
        <v>399004</v>
      </c>
      <c r="B186" s="17" t="s">
        <v>256</v>
      </c>
      <c r="C186" s="17">
        <v>6144.883</v>
      </c>
      <c r="D186" s="17">
        <v>7276.591</v>
      </c>
      <c r="E186" s="17">
        <v>0</v>
      </c>
      <c r="F186" s="17">
        <v>0</v>
      </c>
      <c r="G186" s="17">
        <v>0</v>
      </c>
      <c r="H186" s="17">
        <v>1</v>
      </c>
      <c r="I186" s="18">
        <v>10.21</v>
      </c>
      <c r="J186" s="18">
        <v>24.175</v>
      </c>
      <c r="K186" s="19">
        <v>2</v>
      </c>
      <c r="L186" s="19">
        <v>2</v>
      </c>
      <c r="M186" s="19">
        <v>0</v>
      </c>
      <c r="N186" s="19">
        <v>0</v>
      </c>
      <c r="O186" s="19">
        <v>0</v>
      </c>
      <c r="P186" s="19">
        <v>-20.729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17">
        <v>399005</v>
      </c>
      <c r="B187" s="17" t="s">
        <v>257</v>
      </c>
      <c r="C187" s="17">
        <v>6257.613</v>
      </c>
      <c r="D187" s="17">
        <v>7270.689</v>
      </c>
      <c r="E187" s="17">
        <v>0</v>
      </c>
      <c r="F187" s="17">
        <v>0</v>
      </c>
      <c r="G187" s="17">
        <v>0</v>
      </c>
      <c r="H187" s="17">
        <v>1</v>
      </c>
      <c r="I187" s="18">
        <v>9.351</v>
      </c>
      <c r="J187" s="18">
        <v>21.982</v>
      </c>
      <c r="K187" s="19">
        <v>4</v>
      </c>
      <c r="L187" s="19">
        <v>2</v>
      </c>
      <c r="M187" s="19">
        <v>0</v>
      </c>
      <c r="N187" s="19">
        <v>1</v>
      </c>
      <c r="O187" s="19">
        <v>-1</v>
      </c>
      <c r="P187" s="19">
        <v>-27.751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17">
        <v>399006</v>
      </c>
      <c r="B188" s="17" t="s">
        <v>258</v>
      </c>
      <c r="C188" s="17">
        <v>1989.887</v>
      </c>
      <c r="D188" s="17">
        <v>2588.287</v>
      </c>
      <c r="E188" s="17">
        <v>0</v>
      </c>
      <c r="F188" s="17">
        <v>0</v>
      </c>
      <c r="G188" s="17">
        <v>0</v>
      </c>
      <c r="H188" s="17">
        <v>1</v>
      </c>
      <c r="I188" s="18">
        <v>16.395</v>
      </c>
      <c r="J188" s="18">
        <v>35.724</v>
      </c>
      <c r="K188" s="19">
        <v>4</v>
      </c>
      <c r="L188" s="19">
        <v>0</v>
      </c>
      <c r="M188" s="19">
        <v>0</v>
      </c>
      <c r="N188" s="19">
        <v>1</v>
      </c>
      <c r="O188" s="19">
        <v>0</v>
      </c>
      <c r="P188" s="19">
        <v>0.022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17">
        <v>399007</v>
      </c>
      <c r="B189" s="17" t="s">
        <v>259</v>
      </c>
      <c r="C189" s="17">
        <v>4181.901</v>
      </c>
      <c r="D189" s="17">
        <v>4961.273</v>
      </c>
      <c r="E189" s="17">
        <v>0</v>
      </c>
      <c r="F189" s="17">
        <v>0</v>
      </c>
      <c r="G189" s="17">
        <v>0</v>
      </c>
      <c r="H189" s="17">
        <v>1</v>
      </c>
      <c r="I189" s="18">
        <v>10.251</v>
      </c>
      <c r="J189" s="18">
        <v>24.35</v>
      </c>
      <c r="K189" s="19">
        <v>4</v>
      </c>
      <c r="L189" s="19">
        <v>0</v>
      </c>
      <c r="M189" s="19">
        <v>-1</v>
      </c>
      <c r="N189" s="19">
        <v>1</v>
      </c>
      <c r="O189" s="19">
        <v>0</v>
      </c>
      <c r="P189" s="19">
        <v>-1.909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17">
        <v>399008</v>
      </c>
      <c r="B190" s="17" t="s">
        <v>260</v>
      </c>
      <c r="C190" s="17">
        <v>1261.946</v>
      </c>
      <c r="D190" s="17">
        <v>1472.822</v>
      </c>
      <c r="E190" s="17">
        <v>0</v>
      </c>
      <c r="F190" s="17">
        <v>0</v>
      </c>
      <c r="G190" s="17">
        <v>0</v>
      </c>
      <c r="H190" s="17">
        <v>1</v>
      </c>
      <c r="I190" s="18">
        <v>9.052</v>
      </c>
      <c r="J190" s="18">
        <v>22.074</v>
      </c>
      <c r="K190" s="19">
        <v>4</v>
      </c>
      <c r="L190" s="19">
        <v>0</v>
      </c>
      <c r="M190" s="19">
        <v>0</v>
      </c>
      <c r="N190" s="19">
        <v>1</v>
      </c>
      <c r="O190" s="19">
        <v>0</v>
      </c>
      <c r="P190" s="19">
        <v>-9.306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17">
        <v>399009</v>
      </c>
      <c r="B191" s="17" t="s">
        <v>261</v>
      </c>
      <c r="C191" s="17">
        <v>3704.562</v>
      </c>
      <c r="D191" s="17">
        <v>4492.399</v>
      </c>
      <c r="E191" s="17">
        <v>0</v>
      </c>
      <c r="F191" s="17">
        <v>0</v>
      </c>
      <c r="G191" s="17">
        <v>0</v>
      </c>
      <c r="H191" s="17">
        <v>1</v>
      </c>
      <c r="I191" s="18">
        <v>10.625</v>
      </c>
      <c r="J191" s="18">
        <v>26.299</v>
      </c>
      <c r="K191" s="19">
        <v>4</v>
      </c>
      <c r="L191" s="19">
        <v>0</v>
      </c>
      <c r="M191" s="19">
        <v>0</v>
      </c>
      <c r="N191" s="19">
        <v>1</v>
      </c>
      <c r="O191" s="19">
        <v>0</v>
      </c>
      <c r="P191" s="19">
        <v>-2.245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17">
        <v>399010</v>
      </c>
      <c r="B192" s="17" t="s">
        <v>262</v>
      </c>
      <c r="C192" s="17">
        <v>6916.965</v>
      </c>
      <c r="D192" s="17">
        <v>8199.476</v>
      </c>
      <c r="E192" s="17">
        <v>0</v>
      </c>
      <c r="F192" s="17">
        <v>0</v>
      </c>
      <c r="G192" s="17">
        <v>0</v>
      </c>
      <c r="H192" s="17">
        <v>1</v>
      </c>
      <c r="I192" s="18">
        <v>5.002</v>
      </c>
      <c r="J192" s="18">
        <v>19.861</v>
      </c>
      <c r="K192" s="19">
        <v>4</v>
      </c>
      <c r="L192" s="19">
        <v>2</v>
      </c>
      <c r="M192" s="19">
        <v>-1</v>
      </c>
      <c r="N192" s="19">
        <v>1</v>
      </c>
      <c r="O192" s="19">
        <v>0</v>
      </c>
      <c r="P192" s="19">
        <v>-1.159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17">
        <v>399011</v>
      </c>
      <c r="B193" s="17" t="s">
        <v>263</v>
      </c>
      <c r="C193" s="17">
        <v>4909.911</v>
      </c>
      <c r="D193" s="17">
        <v>5809.364</v>
      </c>
      <c r="E193" s="17">
        <v>0</v>
      </c>
      <c r="F193" s="17">
        <v>0</v>
      </c>
      <c r="G193" s="17">
        <v>0</v>
      </c>
      <c r="H193" s="17">
        <v>1</v>
      </c>
      <c r="I193" s="18">
        <v>8.816</v>
      </c>
      <c r="J193" s="18">
        <v>22.934</v>
      </c>
      <c r="K193" s="19">
        <v>4</v>
      </c>
      <c r="L193" s="19">
        <v>0</v>
      </c>
      <c r="M193" s="19">
        <v>0</v>
      </c>
      <c r="N193" s="19">
        <v>0</v>
      </c>
      <c r="O193" s="19">
        <v>0</v>
      </c>
      <c r="P193" s="19">
        <v>-19.722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17">
        <v>399012</v>
      </c>
      <c r="B194" s="17" t="s">
        <v>264</v>
      </c>
      <c r="C194" s="17">
        <v>2986.798</v>
      </c>
      <c r="D194" s="17">
        <v>3802.665</v>
      </c>
      <c r="E194" s="17">
        <v>0</v>
      </c>
      <c r="F194" s="17">
        <v>0</v>
      </c>
      <c r="G194" s="17">
        <v>0</v>
      </c>
      <c r="H194" s="17">
        <v>1</v>
      </c>
      <c r="I194" s="18">
        <v>13.526</v>
      </c>
      <c r="J194" s="18">
        <v>32.079</v>
      </c>
      <c r="K194" s="19">
        <v>4</v>
      </c>
      <c r="L194" s="19">
        <v>0</v>
      </c>
      <c r="M194" s="19">
        <v>0</v>
      </c>
      <c r="N194" s="19">
        <v>1</v>
      </c>
      <c r="O194" s="19">
        <v>0</v>
      </c>
      <c r="P194" s="19">
        <v>16.831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17">
        <v>399013</v>
      </c>
      <c r="B195" s="17" t="s">
        <v>265</v>
      </c>
      <c r="C195" s="17">
        <v>4440.963</v>
      </c>
      <c r="D195" s="17">
        <v>5063.839</v>
      </c>
      <c r="E195" s="17">
        <v>0</v>
      </c>
      <c r="F195" s="17">
        <v>0</v>
      </c>
      <c r="G195" s="17">
        <v>0</v>
      </c>
      <c r="H195" s="17">
        <v>1</v>
      </c>
      <c r="I195" s="18">
        <v>5.917</v>
      </c>
      <c r="J195" s="18">
        <v>17.49</v>
      </c>
      <c r="K195" s="19">
        <v>4</v>
      </c>
      <c r="L195" s="19">
        <v>2</v>
      </c>
      <c r="M195" s="19">
        <v>0</v>
      </c>
      <c r="N195" s="19">
        <v>1</v>
      </c>
      <c r="O195" s="19">
        <v>-1</v>
      </c>
      <c r="P195" s="19">
        <v>-1.498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17">
        <v>399015</v>
      </c>
      <c r="B196" s="17" t="s">
        <v>266</v>
      </c>
      <c r="C196" s="17">
        <v>2376.114</v>
      </c>
      <c r="D196" s="17">
        <v>2838.153</v>
      </c>
      <c r="E196" s="17">
        <v>0</v>
      </c>
      <c r="F196" s="17">
        <v>0</v>
      </c>
      <c r="G196" s="17">
        <v>0</v>
      </c>
      <c r="H196" s="17">
        <v>1</v>
      </c>
      <c r="I196" s="18">
        <v>3.783</v>
      </c>
      <c r="J196" s="18">
        <v>19.447</v>
      </c>
      <c r="K196" s="19">
        <v>4</v>
      </c>
      <c r="L196" s="19">
        <v>0</v>
      </c>
      <c r="M196" s="19">
        <v>0</v>
      </c>
      <c r="N196" s="19">
        <v>0</v>
      </c>
      <c r="O196" s="19">
        <v>0</v>
      </c>
      <c r="P196" s="19">
        <v>-1.059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17">
        <v>399016</v>
      </c>
      <c r="B197" s="17" t="s">
        <v>267</v>
      </c>
      <c r="C197" s="17">
        <v>4089.33</v>
      </c>
      <c r="D197" s="17">
        <v>4987.909</v>
      </c>
      <c r="E197" s="17">
        <v>0</v>
      </c>
      <c r="F197" s="17">
        <v>0</v>
      </c>
      <c r="G197" s="17">
        <v>0</v>
      </c>
      <c r="H197" s="17">
        <v>1</v>
      </c>
      <c r="I197" s="18">
        <v>11.037</v>
      </c>
      <c r="J197" s="18">
        <v>27.064</v>
      </c>
      <c r="K197" s="19">
        <v>3</v>
      </c>
      <c r="L197" s="19">
        <v>0</v>
      </c>
      <c r="M197" s="19">
        <v>0</v>
      </c>
      <c r="N197" s="19">
        <v>0</v>
      </c>
      <c r="O197" s="19">
        <v>0</v>
      </c>
      <c r="P197" s="19">
        <v>-1.825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17">
        <v>399017</v>
      </c>
      <c r="B198" s="17" t="s">
        <v>268</v>
      </c>
      <c r="C198" s="17">
        <v>3561.287</v>
      </c>
      <c r="D198" s="17">
        <v>4388.823</v>
      </c>
      <c r="E198" s="17">
        <v>0</v>
      </c>
      <c r="F198" s="17">
        <v>0</v>
      </c>
      <c r="G198" s="17">
        <v>0</v>
      </c>
      <c r="H198" s="17">
        <v>1</v>
      </c>
      <c r="I198" s="18">
        <v>10.545</v>
      </c>
      <c r="J198" s="18">
        <v>27.412</v>
      </c>
      <c r="K198" s="19">
        <v>4</v>
      </c>
      <c r="L198" s="19">
        <v>0</v>
      </c>
      <c r="M198" s="19">
        <v>0</v>
      </c>
      <c r="N198" s="19">
        <v>0</v>
      </c>
      <c r="O198" s="19">
        <v>0</v>
      </c>
      <c r="P198" s="19">
        <v>-9.354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17">
        <v>399018</v>
      </c>
      <c r="B199" s="17" t="s">
        <v>269</v>
      </c>
      <c r="C199" s="17">
        <v>4154.575</v>
      </c>
      <c r="D199" s="17">
        <v>5152.528</v>
      </c>
      <c r="E199" s="17">
        <v>0</v>
      </c>
      <c r="F199" s="17">
        <v>0</v>
      </c>
      <c r="G199" s="17">
        <v>0</v>
      </c>
      <c r="H199" s="17">
        <v>1</v>
      </c>
      <c r="I199" s="18">
        <v>10.976</v>
      </c>
      <c r="J199" s="18">
        <v>28.218</v>
      </c>
      <c r="K199" s="19">
        <v>3</v>
      </c>
      <c r="L199" s="19">
        <v>2</v>
      </c>
      <c r="M199" s="19">
        <v>0</v>
      </c>
      <c r="N199" s="19">
        <v>1</v>
      </c>
      <c r="O199" s="19">
        <v>0</v>
      </c>
      <c r="P199" s="19">
        <v>0.711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17">
        <v>399019</v>
      </c>
      <c r="B200" s="17" t="s">
        <v>270</v>
      </c>
      <c r="C200" s="17">
        <v>3542.902</v>
      </c>
      <c r="D200" s="17">
        <v>4309.494</v>
      </c>
      <c r="E200" s="17">
        <v>0</v>
      </c>
      <c r="F200" s="17">
        <v>0</v>
      </c>
      <c r="G200" s="17">
        <v>0</v>
      </c>
      <c r="H200" s="17">
        <v>1</v>
      </c>
      <c r="I200" s="18">
        <v>4.316</v>
      </c>
      <c r="J200" s="18">
        <v>21.336</v>
      </c>
      <c r="K200" s="19">
        <v>0</v>
      </c>
      <c r="L200" s="19">
        <v>2</v>
      </c>
      <c r="M200" s="19">
        <v>0</v>
      </c>
      <c r="N200" s="19">
        <v>0</v>
      </c>
      <c r="O200" s="19">
        <v>0</v>
      </c>
      <c r="P200" s="19">
        <v>-3.361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17">
        <v>399020</v>
      </c>
      <c r="B201" s="17" t="s">
        <v>271</v>
      </c>
      <c r="C201" s="17">
        <v>1419.033</v>
      </c>
      <c r="D201" s="17">
        <v>1725.269</v>
      </c>
      <c r="E201" s="17">
        <v>0</v>
      </c>
      <c r="F201" s="17">
        <v>0</v>
      </c>
      <c r="G201" s="17">
        <v>0</v>
      </c>
      <c r="H201" s="17">
        <v>1</v>
      </c>
      <c r="I201" s="18">
        <v>3.86</v>
      </c>
      <c r="J201" s="18">
        <v>20.925</v>
      </c>
      <c r="K201" s="19">
        <v>3</v>
      </c>
      <c r="L201" s="19">
        <v>0</v>
      </c>
      <c r="M201" s="19">
        <v>0</v>
      </c>
      <c r="N201" s="19">
        <v>0</v>
      </c>
      <c r="O201" s="19">
        <v>0</v>
      </c>
      <c r="P201" s="19">
        <v>-4.981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17">
        <v>399030</v>
      </c>
      <c r="B202" s="17" t="s">
        <v>272</v>
      </c>
      <c r="C202" s="17">
        <v>2786.157</v>
      </c>
      <c r="D202" s="17">
        <v>3495.144</v>
      </c>
      <c r="E202" s="17">
        <v>0</v>
      </c>
      <c r="F202" s="17">
        <v>0</v>
      </c>
      <c r="G202" s="17">
        <v>0</v>
      </c>
      <c r="H202" s="17">
        <v>1</v>
      </c>
      <c r="I202" s="18">
        <v>18.839</v>
      </c>
      <c r="J202" s="18">
        <v>35.302</v>
      </c>
      <c r="K202" s="19">
        <v>4</v>
      </c>
      <c r="L202" s="19">
        <v>1</v>
      </c>
      <c r="M202" s="19">
        <v>0</v>
      </c>
      <c r="N202" s="19">
        <v>1</v>
      </c>
      <c r="O202" s="19">
        <v>0</v>
      </c>
      <c r="P202" s="19">
        <v>-5.689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17">
        <v>399050</v>
      </c>
      <c r="B203" s="17" t="s">
        <v>273</v>
      </c>
      <c r="C203" s="17">
        <v>2416.089</v>
      </c>
      <c r="D203" s="17">
        <v>2773.286</v>
      </c>
      <c r="E203" s="17">
        <v>0</v>
      </c>
      <c r="F203" s="17">
        <v>0</v>
      </c>
      <c r="G203" s="17">
        <v>0</v>
      </c>
      <c r="H203" s="17">
        <v>1</v>
      </c>
      <c r="I203" s="18">
        <v>8.742</v>
      </c>
      <c r="J203" s="18">
        <v>20.496</v>
      </c>
      <c r="K203" s="19">
        <v>4</v>
      </c>
      <c r="L203" s="19">
        <v>0</v>
      </c>
      <c r="M203" s="19">
        <v>-1</v>
      </c>
      <c r="N203" s="19">
        <v>1</v>
      </c>
      <c r="O203" s="19">
        <v>0</v>
      </c>
      <c r="P203" s="19">
        <v>0.224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17">
        <v>399060</v>
      </c>
      <c r="B204" s="17" t="s">
        <v>274</v>
      </c>
      <c r="C204" s="17">
        <v>2489.69</v>
      </c>
      <c r="D204" s="17">
        <v>2883.991</v>
      </c>
      <c r="E204" s="17">
        <v>0</v>
      </c>
      <c r="F204" s="17">
        <v>0</v>
      </c>
      <c r="G204" s="17">
        <v>0</v>
      </c>
      <c r="H204" s="17">
        <v>1</v>
      </c>
      <c r="I204" s="18">
        <v>11.416</v>
      </c>
      <c r="J204" s="18">
        <v>23.527</v>
      </c>
      <c r="K204" s="19">
        <v>4</v>
      </c>
      <c r="L204" s="19">
        <v>0</v>
      </c>
      <c r="M204" s="19">
        <v>0</v>
      </c>
      <c r="N204" s="19">
        <v>0</v>
      </c>
      <c r="O204" s="19">
        <v>0</v>
      </c>
      <c r="P204" s="19">
        <v>-13.242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17">
        <v>399088</v>
      </c>
      <c r="B205" s="17" t="s">
        <v>275</v>
      </c>
      <c r="C205" s="17">
        <v>3469.337</v>
      </c>
      <c r="D205" s="17">
        <v>4161.718</v>
      </c>
      <c r="E205" s="17">
        <v>0</v>
      </c>
      <c r="F205" s="17">
        <v>0</v>
      </c>
      <c r="G205" s="17">
        <v>0</v>
      </c>
      <c r="H205" s="17">
        <v>1</v>
      </c>
      <c r="I205" s="18">
        <v>13.866</v>
      </c>
      <c r="J205" s="18">
        <v>28.196</v>
      </c>
      <c r="K205" s="19">
        <v>4</v>
      </c>
      <c r="L205" s="19">
        <v>1</v>
      </c>
      <c r="M205" s="19">
        <v>0</v>
      </c>
      <c r="N205" s="19">
        <v>1</v>
      </c>
      <c r="O205" s="19">
        <v>0</v>
      </c>
      <c r="P205" s="19">
        <v>-4.856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17">
        <v>399100</v>
      </c>
      <c r="B206" s="17" t="s">
        <v>276</v>
      </c>
      <c r="C206" s="17">
        <v>9173.233</v>
      </c>
      <c r="D206" s="17">
        <v>10816.302</v>
      </c>
      <c r="E206" s="17">
        <v>0</v>
      </c>
      <c r="F206" s="17">
        <v>0</v>
      </c>
      <c r="G206" s="17">
        <v>0</v>
      </c>
      <c r="H206" s="17">
        <v>1</v>
      </c>
      <c r="I206" s="18">
        <v>7.269</v>
      </c>
      <c r="J206" s="18">
        <v>21.356</v>
      </c>
      <c r="K206" s="19">
        <v>4</v>
      </c>
      <c r="L206" s="19">
        <v>0</v>
      </c>
      <c r="M206" s="19">
        <v>0</v>
      </c>
      <c r="N206" s="19">
        <v>1</v>
      </c>
      <c r="O206" s="19">
        <v>0</v>
      </c>
      <c r="P206" s="19">
        <v>-7.383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17">
        <v>399101</v>
      </c>
      <c r="B207" s="17" t="s">
        <v>277</v>
      </c>
      <c r="C207" s="17">
        <v>11233.77</v>
      </c>
      <c r="D207" s="17">
        <v>13196.106</v>
      </c>
      <c r="E207" s="17">
        <v>0</v>
      </c>
      <c r="F207" s="17">
        <v>0</v>
      </c>
      <c r="G207" s="17">
        <v>0</v>
      </c>
      <c r="H207" s="17">
        <v>1</v>
      </c>
      <c r="I207" s="18">
        <v>7.167</v>
      </c>
      <c r="J207" s="18">
        <v>20.972</v>
      </c>
      <c r="K207" s="19">
        <v>4</v>
      </c>
      <c r="L207" s="19">
        <v>0</v>
      </c>
      <c r="M207" s="19">
        <v>0</v>
      </c>
      <c r="N207" s="19">
        <v>1</v>
      </c>
      <c r="O207" s="19">
        <v>0</v>
      </c>
      <c r="P207" s="19">
        <v>-2.952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17">
        <v>399102</v>
      </c>
      <c r="B208" s="17" t="s">
        <v>278</v>
      </c>
      <c r="C208" s="17">
        <v>2774.827</v>
      </c>
      <c r="D208" s="17">
        <v>3454.798</v>
      </c>
      <c r="E208" s="17">
        <v>0</v>
      </c>
      <c r="F208" s="17">
        <v>0</v>
      </c>
      <c r="G208" s="17">
        <v>0</v>
      </c>
      <c r="H208" s="17">
        <v>1</v>
      </c>
      <c r="I208" s="18">
        <v>10.667</v>
      </c>
      <c r="J208" s="18">
        <v>28.249</v>
      </c>
      <c r="K208" s="19">
        <v>4</v>
      </c>
      <c r="L208" s="19">
        <v>1</v>
      </c>
      <c r="M208" s="19">
        <v>-1</v>
      </c>
      <c r="N208" s="19">
        <v>1</v>
      </c>
      <c r="O208" s="19">
        <v>0</v>
      </c>
      <c r="P208" s="19">
        <v>-2.152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17">
        <v>399103</v>
      </c>
      <c r="B209" s="17" t="s">
        <v>279</v>
      </c>
      <c r="C209" s="17">
        <v>7215.727</v>
      </c>
      <c r="D209" s="17">
        <v>8312.605</v>
      </c>
      <c r="E209" s="17">
        <v>0</v>
      </c>
      <c r="F209" s="17">
        <v>0</v>
      </c>
      <c r="G209" s="17">
        <v>0</v>
      </c>
      <c r="H209" s="17">
        <v>1</v>
      </c>
      <c r="I209" s="18">
        <v>7.805</v>
      </c>
      <c r="J209" s="18">
        <v>19.971</v>
      </c>
      <c r="K209" s="19">
        <v>4</v>
      </c>
      <c r="L209" s="19">
        <v>0</v>
      </c>
      <c r="M209" s="19">
        <v>0</v>
      </c>
      <c r="N209" s="19">
        <v>1</v>
      </c>
      <c r="O209" s="19">
        <v>0</v>
      </c>
      <c r="P209" s="19">
        <v>-5.455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17">
        <v>399106</v>
      </c>
      <c r="B210" s="17" t="s">
        <v>280</v>
      </c>
      <c r="C210" s="17">
        <v>1954.2</v>
      </c>
      <c r="D210" s="17">
        <v>2304.65</v>
      </c>
      <c r="E210" s="17">
        <v>0</v>
      </c>
      <c r="F210" s="17">
        <v>0</v>
      </c>
      <c r="G210" s="17">
        <v>0</v>
      </c>
      <c r="H210" s="17">
        <v>1</v>
      </c>
      <c r="I210" s="18">
        <v>7.078</v>
      </c>
      <c r="J210" s="18">
        <v>21.208</v>
      </c>
      <c r="K210" s="19">
        <v>4</v>
      </c>
      <c r="L210" s="19">
        <v>1</v>
      </c>
      <c r="M210" s="19">
        <v>-1</v>
      </c>
      <c r="N210" s="19">
        <v>1</v>
      </c>
      <c r="O210" s="19">
        <v>-1</v>
      </c>
      <c r="P210" s="19">
        <v>-2.604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17">
        <v>399107</v>
      </c>
      <c r="B211" s="17" t="s">
        <v>281</v>
      </c>
      <c r="C211" s="17">
        <v>2044.193</v>
      </c>
      <c r="D211" s="17">
        <v>2410.975</v>
      </c>
      <c r="E211" s="17">
        <v>0</v>
      </c>
      <c r="F211" s="17">
        <v>0</v>
      </c>
      <c r="G211" s="17">
        <v>0</v>
      </c>
      <c r="H211" s="17">
        <v>1</v>
      </c>
      <c r="I211" s="18">
        <v>7.082</v>
      </c>
      <c r="J211" s="18">
        <v>21.218</v>
      </c>
      <c r="K211" s="19">
        <v>4</v>
      </c>
      <c r="L211" s="19">
        <v>2</v>
      </c>
      <c r="M211" s="19">
        <v>0</v>
      </c>
      <c r="N211" s="19">
        <v>1</v>
      </c>
      <c r="O211" s="19">
        <v>0</v>
      </c>
      <c r="P211" s="19">
        <v>-3.597</v>
      </c>
      <c r="Q211" s="19">
        <v>1</v>
      </c>
      <c r="R211" s="19">
        <v>0</v>
      </c>
      <c r="S211" s="20"/>
      <c r="T211" s="20"/>
      <c r="U211" s="20"/>
      <c r="V211" s="20"/>
      <c r="W211" s="20"/>
    </row>
    <row r="212" ht="16.5" spans="1:23">
      <c r="A212" s="17">
        <v>399108</v>
      </c>
      <c r="B212" s="17" t="s">
        <v>282</v>
      </c>
      <c r="C212" s="17">
        <v>1160.711</v>
      </c>
      <c r="D212" s="17">
        <v>1313.851</v>
      </c>
      <c r="E212" s="17">
        <v>0</v>
      </c>
      <c r="F212" s="17">
        <v>0</v>
      </c>
      <c r="G212" s="17">
        <v>0</v>
      </c>
      <c r="H212" s="17">
        <v>1</v>
      </c>
      <c r="I212" s="18">
        <v>3.139</v>
      </c>
      <c r="J212" s="18">
        <v>14.429</v>
      </c>
      <c r="K212" s="19">
        <v>4</v>
      </c>
      <c r="L212" s="19">
        <v>0</v>
      </c>
      <c r="M212" s="19">
        <v>0</v>
      </c>
      <c r="N212" s="19">
        <v>0</v>
      </c>
      <c r="O212" s="19">
        <v>0</v>
      </c>
      <c r="P212" s="19">
        <v>-11.848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17">
        <v>399231</v>
      </c>
      <c r="B213" s="17" t="s">
        <v>283</v>
      </c>
      <c r="C213" s="17">
        <v>1203.221</v>
      </c>
      <c r="D213" s="17">
        <v>1420.323</v>
      </c>
      <c r="E213" s="17">
        <v>0</v>
      </c>
      <c r="F213" s="17">
        <v>0</v>
      </c>
      <c r="G213" s="17">
        <v>0</v>
      </c>
      <c r="H213" s="17">
        <v>1</v>
      </c>
      <c r="I213" s="18">
        <v>2.86</v>
      </c>
      <c r="J213" s="18">
        <v>17.708</v>
      </c>
      <c r="K213" s="19">
        <v>4</v>
      </c>
      <c r="L213" s="19">
        <v>2</v>
      </c>
      <c r="M213" s="19">
        <v>0</v>
      </c>
      <c r="N213" s="19">
        <v>1</v>
      </c>
      <c r="O213" s="19">
        <v>0</v>
      </c>
      <c r="P213" s="19">
        <v>-4.458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17">
        <v>399232</v>
      </c>
      <c r="B214" s="17" t="s">
        <v>284</v>
      </c>
      <c r="C214" s="17">
        <v>2649.754</v>
      </c>
      <c r="D214" s="17">
        <v>3144.8</v>
      </c>
      <c r="E214" s="17">
        <v>0</v>
      </c>
      <c r="F214" s="17">
        <v>0</v>
      </c>
      <c r="G214" s="17">
        <v>0</v>
      </c>
      <c r="H214" s="17">
        <v>1</v>
      </c>
      <c r="I214" s="18">
        <v>3.962</v>
      </c>
      <c r="J214" s="18">
        <v>19.08</v>
      </c>
      <c r="K214" s="19">
        <v>4</v>
      </c>
      <c r="L214" s="19">
        <v>2</v>
      </c>
      <c r="M214" s="19">
        <v>0</v>
      </c>
      <c r="N214" s="19">
        <v>1</v>
      </c>
      <c r="O214" s="19">
        <v>0</v>
      </c>
      <c r="P214" s="19">
        <v>-0.93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17">
        <v>399233</v>
      </c>
      <c r="B215" s="17" t="s">
        <v>285</v>
      </c>
      <c r="C215" s="17">
        <v>2504.119</v>
      </c>
      <c r="D215" s="17">
        <v>3008.687</v>
      </c>
      <c r="E215" s="17">
        <v>0</v>
      </c>
      <c r="F215" s="17">
        <v>0</v>
      </c>
      <c r="G215" s="17">
        <v>0</v>
      </c>
      <c r="H215" s="17">
        <v>1</v>
      </c>
      <c r="I215" s="18">
        <v>9.591</v>
      </c>
      <c r="J215" s="18">
        <v>24.753</v>
      </c>
      <c r="K215" s="19">
        <v>4</v>
      </c>
      <c r="L215" s="19">
        <v>0</v>
      </c>
      <c r="M215" s="19">
        <v>0</v>
      </c>
      <c r="N215" s="19">
        <v>0</v>
      </c>
      <c r="O215" s="19">
        <v>0</v>
      </c>
      <c r="P215" s="19">
        <v>-84.51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17">
        <v>399235</v>
      </c>
      <c r="B216" s="17" t="s">
        <v>286</v>
      </c>
      <c r="C216" s="17">
        <v>885.471</v>
      </c>
      <c r="D216" s="17">
        <v>1054.516</v>
      </c>
      <c r="E216" s="17">
        <v>0</v>
      </c>
      <c r="F216" s="17">
        <v>0</v>
      </c>
      <c r="G216" s="17">
        <v>0</v>
      </c>
      <c r="H216" s="17">
        <v>1</v>
      </c>
      <c r="I216" s="18">
        <v>3.815</v>
      </c>
      <c r="J216" s="18">
        <v>19.234</v>
      </c>
      <c r="K216" s="19">
        <v>4</v>
      </c>
      <c r="L216" s="19">
        <v>0</v>
      </c>
      <c r="M216" s="19">
        <v>-1</v>
      </c>
      <c r="N216" s="19">
        <v>1</v>
      </c>
      <c r="O216" s="19">
        <v>0</v>
      </c>
      <c r="P216" s="19">
        <v>-10.882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17">
        <v>399236</v>
      </c>
      <c r="B217" s="17" t="s">
        <v>287</v>
      </c>
      <c r="C217" s="17">
        <v>1290.456</v>
      </c>
      <c r="D217" s="17">
        <v>1456.534</v>
      </c>
      <c r="E217" s="17">
        <v>0</v>
      </c>
      <c r="F217" s="17">
        <v>0</v>
      </c>
      <c r="G217" s="17">
        <v>0</v>
      </c>
      <c r="H217" s="17">
        <v>1</v>
      </c>
      <c r="I217" s="18">
        <v>4.09</v>
      </c>
      <c r="J217" s="18">
        <v>15.026</v>
      </c>
      <c r="K217" s="19">
        <v>2</v>
      </c>
      <c r="L217" s="19">
        <v>1</v>
      </c>
      <c r="M217" s="19">
        <v>1</v>
      </c>
      <c r="N217" s="19">
        <v>-1</v>
      </c>
      <c r="O217" s="19">
        <v>0</v>
      </c>
      <c r="P217" s="19">
        <v>-17.221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17">
        <v>399238</v>
      </c>
      <c r="B218" s="17" t="s">
        <v>288</v>
      </c>
      <c r="C218" s="17">
        <v>1253.607</v>
      </c>
      <c r="D218" s="17">
        <v>1468.855</v>
      </c>
      <c r="E218" s="17">
        <v>0</v>
      </c>
      <c r="F218" s="17">
        <v>0</v>
      </c>
      <c r="G218" s="17">
        <v>0</v>
      </c>
      <c r="H218" s="17">
        <v>1</v>
      </c>
      <c r="I218" s="18">
        <v>6.368</v>
      </c>
      <c r="J218" s="18">
        <v>20.089</v>
      </c>
      <c r="K218" s="19">
        <v>4</v>
      </c>
      <c r="L218" s="19">
        <v>0</v>
      </c>
      <c r="M218" s="19">
        <v>-1</v>
      </c>
      <c r="N218" s="19">
        <v>1</v>
      </c>
      <c r="O218" s="19">
        <v>0</v>
      </c>
      <c r="P218" s="19">
        <v>5.882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17">
        <v>399239</v>
      </c>
      <c r="B219" s="17" t="s">
        <v>289</v>
      </c>
      <c r="C219" s="17">
        <v>1782.651</v>
      </c>
      <c r="D219" s="17">
        <v>2152.097</v>
      </c>
      <c r="E219" s="17">
        <v>0</v>
      </c>
      <c r="F219" s="17">
        <v>0</v>
      </c>
      <c r="G219" s="17">
        <v>0</v>
      </c>
      <c r="H219" s="17">
        <v>1</v>
      </c>
      <c r="I219" s="18">
        <v>2.731</v>
      </c>
      <c r="J219" s="18">
        <v>19.429</v>
      </c>
      <c r="K219" s="19">
        <v>4</v>
      </c>
      <c r="L219" s="19">
        <v>0</v>
      </c>
      <c r="M219" s="19">
        <v>0</v>
      </c>
      <c r="N219" s="19">
        <v>0</v>
      </c>
      <c r="O219" s="19">
        <v>0</v>
      </c>
      <c r="P219" s="19">
        <v>5.872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17">
        <v>399241</v>
      </c>
      <c r="B220" s="17" t="s">
        <v>290</v>
      </c>
      <c r="C220" s="17">
        <v>1102.892</v>
      </c>
      <c r="D220" s="17">
        <v>1271.176</v>
      </c>
      <c r="E220" s="17">
        <v>0</v>
      </c>
      <c r="F220" s="17">
        <v>0</v>
      </c>
      <c r="G220" s="17">
        <v>0</v>
      </c>
      <c r="H220" s="17">
        <v>1</v>
      </c>
      <c r="I220" s="18">
        <v>1.812</v>
      </c>
      <c r="J220" s="18">
        <v>14.811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-5.662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17">
        <v>399242</v>
      </c>
      <c r="B221" s="17" t="s">
        <v>291</v>
      </c>
      <c r="C221" s="17">
        <v>1145.309</v>
      </c>
      <c r="D221" s="17">
        <v>1331.014</v>
      </c>
      <c r="E221" s="17">
        <v>0</v>
      </c>
      <c r="F221" s="17">
        <v>0</v>
      </c>
      <c r="G221" s="17">
        <v>0</v>
      </c>
      <c r="H221" s="17">
        <v>1</v>
      </c>
      <c r="I221" s="18">
        <v>5.977</v>
      </c>
      <c r="J221" s="18">
        <v>19.095</v>
      </c>
      <c r="K221" s="19">
        <v>4</v>
      </c>
      <c r="L221" s="19">
        <v>0</v>
      </c>
      <c r="M221" s="19">
        <v>-1</v>
      </c>
      <c r="N221" s="19">
        <v>1</v>
      </c>
      <c r="O221" s="19">
        <v>0</v>
      </c>
      <c r="P221" s="19">
        <v>-5.422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17">
        <v>399244</v>
      </c>
      <c r="B222" s="17" t="s">
        <v>292</v>
      </c>
      <c r="C222" s="17">
        <v>521.933</v>
      </c>
      <c r="D222" s="17">
        <v>595.824</v>
      </c>
      <c r="E222" s="17">
        <v>0</v>
      </c>
      <c r="F222" s="17">
        <v>0</v>
      </c>
      <c r="G222" s="17">
        <v>0</v>
      </c>
      <c r="H222" s="17">
        <v>1</v>
      </c>
      <c r="I222" s="18">
        <v>4.865</v>
      </c>
      <c r="J222" s="18">
        <v>16.663</v>
      </c>
      <c r="K222" s="19">
        <v>2</v>
      </c>
      <c r="L222" s="19">
        <v>1</v>
      </c>
      <c r="M222" s="19">
        <v>1</v>
      </c>
      <c r="N222" s="19">
        <v>-1</v>
      </c>
      <c r="O222" s="19">
        <v>0</v>
      </c>
      <c r="P222" s="19">
        <v>-11.512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17">
        <v>399249</v>
      </c>
      <c r="B223" s="17" t="s">
        <v>293</v>
      </c>
      <c r="C223" s="17">
        <v>2242.169</v>
      </c>
      <c r="D223" s="17">
        <v>2585.071</v>
      </c>
      <c r="E223" s="17">
        <v>0</v>
      </c>
      <c r="F223" s="17">
        <v>0</v>
      </c>
      <c r="G223" s="17">
        <v>0</v>
      </c>
      <c r="H223" s="17">
        <v>1</v>
      </c>
      <c r="I223" s="18">
        <v>0.681</v>
      </c>
      <c r="J223" s="18">
        <v>13.855</v>
      </c>
      <c r="K223" s="19">
        <v>4</v>
      </c>
      <c r="L223" s="19">
        <v>0</v>
      </c>
      <c r="M223" s="19">
        <v>0</v>
      </c>
      <c r="N223" s="19">
        <v>0</v>
      </c>
      <c r="O223" s="19">
        <v>0</v>
      </c>
      <c r="P223" s="19">
        <v>-11.516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17">
        <v>399258</v>
      </c>
      <c r="B224" s="17" t="s">
        <v>294</v>
      </c>
      <c r="C224" s="17">
        <v>3072.24</v>
      </c>
      <c r="D224" s="17">
        <v>3605.188</v>
      </c>
      <c r="E224" s="17">
        <v>0</v>
      </c>
      <c r="F224" s="17">
        <v>0</v>
      </c>
      <c r="G224" s="17">
        <v>0</v>
      </c>
      <c r="H224" s="17">
        <v>1</v>
      </c>
      <c r="I224" s="18">
        <v>12.656</v>
      </c>
      <c r="J224" s="18">
        <v>25.568</v>
      </c>
      <c r="K224" s="19">
        <v>2</v>
      </c>
      <c r="L224" s="19">
        <v>0</v>
      </c>
      <c r="M224" s="19">
        <v>1</v>
      </c>
      <c r="N224" s="19">
        <v>-1</v>
      </c>
      <c r="O224" s="19">
        <v>0</v>
      </c>
      <c r="P224" s="19">
        <v>0.002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17">
        <v>399259</v>
      </c>
      <c r="B225" s="17" t="s">
        <v>295</v>
      </c>
      <c r="C225" s="17">
        <v>3119.343</v>
      </c>
      <c r="D225" s="17">
        <v>3896.604</v>
      </c>
      <c r="E225" s="17">
        <v>0</v>
      </c>
      <c r="F225" s="17">
        <v>0</v>
      </c>
      <c r="G225" s="17">
        <v>0</v>
      </c>
      <c r="H225" s="17">
        <v>1</v>
      </c>
      <c r="I225" s="18">
        <v>16.64</v>
      </c>
      <c r="J225" s="18">
        <v>33.268</v>
      </c>
      <c r="K225" s="19">
        <v>2</v>
      </c>
      <c r="L225" s="19">
        <v>0</v>
      </c>
      <c r="M225" s="19">
        <v>0</v>
      </c>
      <c r="N225" s="19">
        <v>0</v>
      </c>
      <c r="O225" s="19">
        <v>0</v>
      </c>
      <c r="P225" s="19">
        <v>-9.595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17">
        <v>399260</v>
      </c>
      <c r="B226" s="17" t="s">
        <v>296</v>
      </c>
      <c r="C226" s="17">
        <v>2583.804</v>
      </c>
      <c r="D226" s="17">
        <v>3102.398</v>
      </c>
      <c r="E226" s="17">
        <v>0</v>
      </c>
      <c r="F226" s="17">
        <v>0</v>
      </c>
      <c r="G226" s="17">
        <v>0</v>
      </c>
      <c r="H226" s="17">
        <v>1</v>
      </c>
      <c r="I226" s="18">
        <v>13.443</v>
      </c>
      <c r="J226" s="18">
        <v>27.912</v>
      </c>
      <c r="K226" s="19">
        <v>3</v>
      </c>
      <c r="L226" s="19">
        <v>0</v>
      </c>
      <c r="M226" s="19">
        <v>0</v>
      </c>
      <c r="N226" s="19">
        <v>0</v>
      </c>
      <c r="O226" s="19">
        <v>0</v>
      </c>
      <c r="P226" s="19">
        <v>-3.173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17">
        <v>399261</v>
      </c>
      <c r="B227" s="17" t="s">
        <v>297</v>
      </c>
      <c r="C227" s="17">
        <v>3154.04</v>
      </c>
      <c r="D227" s="17">
        <v>4501.86</v>
      </c>
      <c r="E227" s="17">
        <v>0</v>
      </c>
      <c r="F227" s="17">
        <v>0</v>
      </c>
      <c r="G227" s="17">
        <v>0</v>
      </c>
      <c r="H227" s="17">
        <v>1</v>
      </c>
      <c r="I227" s="18">
        <v>21.145</v>
      </c>
      <c r="J227" s="18">
        <v>44.754</v>
      </c>
      <c r="K227" s="19">
        <v>3</v>
      </c>
      <c r="L227" s="19">
        <v>0</v>
      </c>
      <c r="M227" s="19">
        <v>0</v>
      </c>
      <c r="N227" s="19">
        <v>0</v>
      </c>
      <c r="O227" s="19">
        <v>0</v>
      </c>
      <c r="P227" s="19">
        <v>-3.65</v>
      </c>
      <c r="Q227" s="19">
        <v>0</v>
      </c>
      <c r="R227" s="19">
        <v>1</v>
      </c>
      <c r="S227" s="20"/>
      <c r="T227" s="20"/>
      <c r="U227" s="20"/>
      <c r="V227" s="20"/>
      <c r="W227" s="20"/>
    </row>
    <row r="228" ht="16.5" spans="1:23">
      <c r="A228" s="17">
        <v>399262</v>
      </c>
      <c r="B228" s="17" t="s">
        <v>298</v>
      </c>
      <c r="C228" s="17">
        <v>1739.955</v>
      </c>
      <c r="D228" s="17">
        <v>2353.57</v>
      </c>
      <c r="E228" s="17">
        <v>0</v>
      </c>
      <c r="F228" s="17">
        <v>0</v>
      </c>
      <c r="G228" s="17">
        <v>0</v>
      </c>
      <c r="H228" s="17">
        <v>1</v>
      </c>
      <c r="I228" s="18">
        <v>15.066</v>
      </c>
      <c r="J228" s="18">
        <v>37.21</v>
      </c>
      <c r="K228" s="19">
        <v>4</v>
      </c>
      <c r="L228" s="19">
        <v>2</v>
      </c>
      <c r="M228" s="19">
        <v>0</v>
      </c>
      <c r="N228" s="19">
        <v>1</v>
      </c>
      <c r="O228" s="19">
        <v>0</v>
      </c>
      <c r="P228" s="19">
        <v>-4.196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17">
        <v>399263</v>
      </c>
      <c r="B229" s="17" t="s">
        <v>299</v>
      </c>
      <c r="C229" s="17">
        <v>1843.174</v>
      </c>
      <c r="D229" s="17">
        <v>2592.308</v>
      </c>
      <c r="E229" s="17">
        <v>0</v>
      </c>
      <c r="F229" s="17">
        <v>0</v>
      </c>
      <c r="G229" s="17">
        <v>0</v>
      </c>
      <c r="H229" s="17">
        <v>1</v>
      </c>
      <c r="I229" s="18">
        <v>15.278</v>
      </c>
      <c r="J229" s="18">
        <v>39.761</v>
      </c>
      <c r="K229" s="19">
        <v>4</v>
      </c>
      <c r="L229" s="19">
        <v>0</v>
      </c>
      <c r="M229" s="19">
        <v>0</v>
      </c>
      <c r="N229" s="19">
        <v>0</v>
      </c>
      <c r="O229" s="19">
        <v>0</v>
      </c>
      <c r="P229" s="19">
        <v>-10.666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17">
        <v>399264</v>
      </c>
      <c r="B230" s="17" t="s">
        <v>300</v>
      </c>
      <c r="C230" s="17">
        <v>1263.989</v>
      </c>
      <c r="D230" s="17">
        <v>1594.161</v>
      </c>
      <c r="E230" s="17">
        <v>0</v>
      </c>
      <c r="F230" s="17">
        <v>0</v>
      </c>
      <c r="G230" s="17">
        <v>0</v>
      </c>
      <c r="H230" s="17">
        <v>1</v>
      </c>
      <c r="I230" s="18">
        <v>1.198</v>
      </c>
      <c r="J230" s="18">
        <v>21.662</v>
      </c>
      <c r="K230" s="19">
        <v>4</v>
      </c>
      <c r="L230" s="19">
        <v>2</v>
      </c>
      <c r="M230" s="19">
        <v>0</v>
      </c>
      <c r="N230" s="19">
        <v>1</v>
      </c>
      <c r="O230" s="19">
        <v>0</v>
      </c>
      <c r="P230" s="19">
        <v>-4.373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17">
        <v>399265</v>
      </c>
      <c r="B231" s="17" t="s">
        <v>301</v>
      </c>
      <c r="C231" s="17">
        <v>920.134</v>
      </c>
      <c r="D231" s="17">
        <v>1163.926</v>
      </c>
      <c r="E231" s="17">
        <v>0</v>
      </c>
      <c r="F231" s="17">
        <v>0</v>
      </c>
      <c r="G231" s="17">
        <v>0</v>
      </c>
      <c r="H231" s="17">
        <v>1</v>
      </c>
      <c r="I231" s="18">
        <v>0.668</v>
      </c>
      <c r="J231" s="18">
        <v>21.474</v>
      </c>
      <c r="K231" s="19">
        <v>4</v>
      </c>
      <c r="L231" s="19">
        <v>1</v>
      </c>
      <c r="M231" s="19">
        <v>-1</v>
      </c>
      <c r="N231" s="19">
        <v>1</v>
      </c>
      <c r="O231" s="19">
        <v>0</v>
      </c>
      <c r="P231" s="19">
        <v>1.745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17">
        <v>399266</v>
      </c>
      <c r="B232" s="17" t="s">
        <v>302</v>
      </c>
      <c r="C232" s="17">
        <v>2131.898</v>
      </c>
      <c r="D232" s="17">
        <v>2715.741</v>
      </c>
      <c r="E232" s="17">
        <v>0</v>
      </c>
      <c r="F232" s="17">
        <v>0</v>
      </c>
      <c r="G232" s="17">
        <v>0</v>
      </c>
      <c r="H232" s="17">
        <v>1</v>
      </c>
      <c r="I232" s="18">
        <v>20.172</v>
      </c>
      <c r="J232" s="18">
        <v>37.334</v>
      </c>
      <c r="K232" s="19">
        <v>4</v>
      </c>
      <c r="L232" s="19">
        <v>0</v>
      </c>
      <c r="M232" s="19">
        <v>0</v>
      </c>
      <c r="N232" s="19">
        <v>0</v>
      </c>
      <c r="O232" s="19">
        <v>0</v>
      </c>
      <c r="P232" s="19">
        <v>-57.143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17">
        <v>399269</v>
      </c>
      <c r="B233" s="17" t="s">
        <v>303</v>
      </c>
      <c r="C233" s="17">
        <v>4105.242</v>
      </c>
      <c r="D233" s="17">
        <v>5981.787</v>
      </c>
      <c r="E233" s="17">
        <v>0</v>
      </c>
      <c r="F233" s="17">
        <v>0</v>
      </c>
      <c r="G233" s="17">
        <v>0</v>
      </c>
      <c r="H233" s="17">
        <v>1</v>
      </c>
      <c r="I233" s="18">
        <v>19.952</v>
      </c>
      <c r="J233" s="18">
        <v>45.064</v>
      </c>
      <c r="K233" s="19">
        <v>4</v>
      </c>
      <c r="L233" s="19">
        <v>0</v>
      </c>
      <c r="M233" s="19">
        <v>0</v>
      </c>
      <c r="N233" s="19">
        <v>1</v>
      </c>
      <c r="O233" s="19">
        <v>0</v>
      </c>
      <c r="P233" s="19">
        <v>-12.832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17">
        <v>399274</v>
      </c>
      <c r="B234" s="17" t="s">
        <v>304</v>
      </c>
      <c r="C234" s="17">
        <v>3688.298</v>
      </c>
      <c r="D234" s="17">
        <v>4850.211</v>
      </c>
      <c r="E234" s="17">
        <v>0</v>
      </c>
      <c r="F234" s="17">
        <v>0</v>
      </c>
      <c r="G234" s="17">
        <v>0</v>
      </c>
      <c r="H234" s="17">
        <v>1</v>
      </c>
      <c r="I234" s="18">
        <v>14.367</v>
      </c>
      <c r="J234" s="18">
        <v>34.882</v>
      </c>
      <c r="K234" s="19">
        <v>2</v>
      </c>
      <c r="L234" s="19">
        <v>1</v>
      </c>
      <c r="M234" s="19">
        <v>1</v>
      </c>
      <c r="N234" s="19">
        <v>0</v>
      </c>
      <c r="O234" s="19">
        <v>0</v>
      </c>
      <c r="P234" s="19">
        <v>-15.403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17">
        <v>399275</v>
      </c>
      <c r="B235" s="17" t="s">
        <v>305</v>
      </c>
      <c r="C235" s="17">
        <v>2411.855</v>
      </c>
      <c r="D235" s="17">
        <v>2947.529</v>
      </c>
      <c r="E235" s="17">
        <v>0</v>
      </c>
      <c r="F235" s="17">
        <v>0</v>
      </c>
      <c r="G235" s="17">
        <v>0</v>
      </c>
      <c r="H235" s="17">
        <v>1</v>
      </c>
      <c r="I235" s="18">
        <v>0.716</v>
      </c>
      <c r="J235" s="18">
        <v>18.76</v>
      </c>
      <c r="K235" s="19">
        <v>4</v>
      </c>
      <c r="L235" s="19">
        <v>0</v>
      </c>
      <c r="M235" s="19">
        <v>-1</v>
      </c>
      <c r="N235" s="19">
        <v>1</v>
      </c>
      <c r="O235" s="19">
        <v>0</v>
      </c>
      <c r="P235" s="19">
        <v>11.121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17">
        <v>399276</v>
      </c>
      <c r="B236" s="17" t="s">
        <v>306</v>
      </c>
      <c r="C236" s="17">
        <v>4566.323</v>
      </c>
      <c r="D236" s="17">
        <v>6058.649</v>
      </c>
      <c r="E236" s="17">
        <v>0</v>
      </c>
      <c r="F236" s="17">
        <v>0</v>
      </c>
      <c r="G236" s="17">
        <v>0</v>
      </c>
      <c r="H236" s="17">
        <v>1</v>
      </c>
      <c r="I236" s="18">
        <v>18.242</v>
      </c>
      <c r="J236" s="18">
        <v>38.38</v>
      </c>
      <c r="K236" s="19">
        <v>4</v>
      </c>
      <c r="L236" s="19">
        <v>0</v>
      </c>
      <c r="M236" s="19">
        <v>0</v>
      </c>
      <c r="N236" s="19">
        <v>1</v>
      </c>
      <c r="O236" s="19">
        <v>0</v>
      </c>
      <c r="P236" s="19">
        <v>7.71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17">
        <v>399278</v>
      </c>
      <c r="B237" s="17" t="s">
        <v>307</v>
      </c>
      <c r="C237" s="17">
        <v>1482.716</v>
      </c>
      <c r="D237" s="17">
        <v>1822.292</v>
      </c>
      <c r="E237" s="17">
        <v>0</v>
      </c>
      <c r="F237" s="17">
        <v>0</v>
      </c>
      <c r="G237" s="17">
        <v>0</v>
      </c>
      <c r="H237" s="17">
        <v>1</v>
      </c>
      <c r="I237" s="18">
        <v>11.25</v>
      </c>
      <c r="J237" s="18">
        <v>27.788</v>
      </c>
      <c r="K237" s="19">
        <v>4</v>
      </c>
      <c r="L237" s="19">
        <v>0</v>
      </c>
      <c r="M237" s="19">
        <v>0</v>
      </c>
      <c r="N237" s="19">
        <v>0</v>
      </c>
      <c r="O237" s="19">
        <v>0</v>
      </c>
      <c r="P237" s="19">
        <v>-5.31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17">
        <v>399279</v>
      </c>
      <c r="B238" s="17" t="s">
        <v>308</v>
      </c>
      <c r="C238" s="17">
        <v>2981.072</v>
      </c>
      <c r="D238" s="17">
        <v>3980.937</v>
      </c>
      <c r="E238" s="17">
        <v>0</v>
      </c>
      <c r="F238" s="17">
        <v>0</v>
      </c>
      <c r="G238" s="17">
        <v>0</v>
      </c>
      <c r="H238" s="17">
        <v>1</v>
      </c>
      <c r="I238" s="18">
        <v>15.935</v>
      </c>
      <c r="J238" s="18">
        <v>37.049</v>
      </c>
      <c r="K238" s="19">
        <v>4</v>
      </c>
      <c r="L238" s="19">
        <v>0</v>
      </c>
      <c r="M238" s="19">
        <v>0</v>
      </c>
      <c r="N238" s="19">
        <v>1</v>
      </c>
      <c r="O238" s="19">
        <v>0</v>
      </c>
      <c r="P238" s="19">
        <v>-7.294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17">
        <v>399280</v>
      </c>
      <c r="B239" s="17" t="s">
        <v>309</v>
      </c>
      <c r="C239" s="17">
        <v>1927.097</v>
      </c>
      <c r="D239" s="17">
        <v>2275.893</v>
      </c>
      <c r="E239" s="17">
        <v>0</v>
      </c>
      <c r="F239" s="17">
        <v>0</v>
      </c>
      <c r="G239" s="17">
        <v>0</v>
      </c>
      <c r="H239" s="17">
        <v>1</v>
      </c>
      <c r="I239" s="18">
        <v>0.779</v>
      </c>
      <c r="J239" s="18">
        <v>15.985</v>
      </c>
      <c r="K239" s="19">
        <v>4</v>
      </c>
      <c r="L239" s="19">
        <v>2</v>
      </c>
      <c r="M239" s="19">
        <v>0</v>
      </c>
      <c r="N239" s="19">
        <v>1</v>
      </c>
      <c r="O239" s="19">
        <v>0</v>
      </c>
      <c r="P239" s="19">
        <v>-19.145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17">
        <v>399281</v>
      </c>
      <c r="B240" s="17" t="s">
        <v>310</v>
      </c>
      <c r="C240" s="17">
        <v>3032.596</v>
      </c>
      <c r="D240" s="17">
        <v>3909.075</v>
      </c>
      <c r="E240" s="17">
        <v>0</v>
      </c>
      <c r="F240" s="17">
        <v>0</v>
      </c>
      <c r="G240" s="17">
        <v>0</v>
      </c>
      <c r="H240" s="17">
        <v>1</v>
      </c>
      <c r="I240" s="18">
        <v>15.232</v>
      </c>
      <c r="J240" s="18">
        <v>34.239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-14.392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17">
        <v>399282</v>
      </c>
      <c r="B241" s="17" t="s">
        <v>311</v>
      </c>
      <c r="C241" s="17">
        <v>4332.972</v>
      </c>
      <c r="D241" s="17">
        <v>5387.104</v>
      </c>
      <c r="E241" s="17">
        <v>0</v>
      </c>
      <c r="F241" s="17">
        <v>0</v>
      </c>
      <c r="G241" s="17">
        <v>0</v>
      </c>
      <c r="H241" s="17">
        <v>1</v>
      </c>
      <c r="I241" s="18">
        <v>4.712</v>
      </c>
      <c r="J241" s="18">
        <v>23.357</v>
      </c>
      <c r="K241" s="19">
        <v>3</v>
      </c>
      <c r="L241" s="19">
        <v>1</v>
      </c>
      <c r="M241" s="19">
        <v>0</v>
      </c>
      <c r="N241" s="19">
        <v>1</v>
      </c>
      <c r="O241" s="19">
        <v>0</v>
      </c>
      <c r="P241" s="19">
        <v>-2.167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17">
        <v>399283</v>
      </c>
      <c r="B242" s="17" t="s">
        <v>312</v>
      </c>
      <c r="C242" s="17">
        <v>3316.646</v>
      </c>
      <c r="D242" s="17">
        <v>3957.51</v>
      </c>
      <c r="E242" s="17">
        <v>0</v>
      </c>
      <c r="F242" s="17">
        <v>0</v>
      </c>
      <c r="G242" s="17">
        <v>0</v>
      </c>
      <c r="H242" s="17">
        <v>1</v>
      </c>
      <c r="I242" s="18">
        <v>13.945</v>
      </c>
      <c r="J242" s="18">
        <v>27.881</v>
      </c>
      <c r="K242" s="19">
        <v>4</v>
      </c>
      <c r="L242" s="19">
        <v>0</v>
      </c>
      <c r="M242" s="19">
        <v>0</v>
      </c>
      <c r="N242" s="19">
        <v>1</v>
      </c>
      <c r="O242" s="19">
        <v>0</v>
      </c>
      <c r="P242" s="19">
        <v>-3.836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17">
        <v>399284</v>
      </c>
      <c r="B243" s="17" t="s">
        <v>313</v>
      </c>
      <c r="C243" s="17">
        <v>3103.219</v>
      </c>
      <c r="D243" s="17">
        <v>3735.349</v>
      </c>
      <c r="E243" s="17">
        <v>0</v>
      </c>
      <c r="F243" s="17">
        <v>0</v>
      </c>
      <c r="G243" s="17">
        <v>0</v>
      </c>
      <c r="H243" s="17">
        <v>1</v>
      </c>
      <c r="I243" s="18">
        <v>7.166</v>
      </c>
      <c r="J243" s="18">
        <v>22.876</v>
      </c>
      <c r="K243" s="19">
        <v>4</v>
      </c>
      <c r="L243" s="19">
        <v>0</v>
      </c>
      <c r="M243" s="19">
        <v>0</v>
      </c>
      <c r="N243" s="19">
        <v>0</v>
      </c>
      <c r="O243" s="19">
        <v>0</v>
      </c>
      <c r="P243" s="19">
        <v>-27.958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17">
        <v>399285</v>
      </c>
      <c r="B244" s="17" t="s">
        <v>314</v>
      </c>
      <c r="C244" s="17">
        <v>3855.539</v>
      </c>
      <c r="D244" s="17">
        <v>5007.497</v>
      </c>
      <c r="E244" s="17">
        <v>0</v>
      </c>
      <c r="F244" s="17">
        <v>0</v>
      </c>
      <c r="G244" s="17">
        <v>0</v>
      </c>
      <c r="H244" s="17">
        <v>1</v>
      </c>
      <c r="I244" s="18">
        <v>14.284</v>
      </c>
      <c r="J244" s="18">
        <v>34.002</v>
      </c>
      <c r="K244" s="19">
        <v>4</v>
      </c>
      <c r="L244" s="19">
        <v>0</v>
      </c>
      <c r="M244" s="19">
        <v>0</v>
      </c>
      <c r="N244" s="19">
        <v>1</v>
      </c>
      <c r="O244" s="19">
        <v>0</v>
      </c>
      <c r="P244" s="19">
        <v>-7.671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17">
        <v>399286</v>
      </c>
      <c r="B245" s="17" t="s">
        <v>315</v>
      </c>
      <c r="C245" s="17">
        <v>3554.605</v>
      </c>
      <c r="D245" s="17">
        <v>4153.933</v>
      </c>
      <c r="E245" s="17">
        <v>0</v>
      </c>
      <c r="F245" s="17">
        <v>0</v>
      </c>
      <c r="G245" s="17">
        <v>0</v>
      </c>
      <c r="H245" s="17">
        <v>1</v>
      </c>
      <c r="I245" s="18">
        <v>2.311</v>
      </c>
      <c r="J245" s="18">
        <v>16.406</v>
      </c>
      <c r="K245" s="19">
        <v>4</v>
      </c>
      <c r="L245" s="19">
        <v>0</v>
      </c>
      <c r="M245" s="19">
        <v>0</v>
      </c>
      <c r="N245" s="19">
        <v>0</v>
      </c>
      <c r="O245" s="19">
        <v>0</v>
      </c>
      <c r="P245" s="19">
        <v>-19.562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17">
        <v>399289</v>
      </c>
      <c r="B246" s="17" t="s">
        <v>316</v>
      </c>
      <c r="C246" s="17">
        <v>118.804</v>
      </c>
      <c r="D246" s="17">
        <v>119.857</v>
      </c>
      <c r="E246" s="17">
        <v>0</v>
      </c>
      <c r="F246" s="17">
        <v>0</v>
      </c>
      <c r="G246" s="17">
        <v>0</v>
      </c>
      <c r="H246" s="17">
        <v>1</v>
      </c>
      <c r="I246" s="18">
        <v>0.302</v>
      </c>
      <c r="J246" s="18">
        <v>1.178</v>
      </c>
      <c r="K246" s="19">
        <v>4</v>
      </c>
      <c r="L246" s="19">
        <v>0</v>
      </c>
      <c r="M246" s="19">
        <v>0</v>
      </c>
      <c r="N246" s="19">
        <v>0</v>
      </c>
      <c r="O246" s="19">
        <v>0</v>
      </c>
      <c r="P246" s="19">
        <v>-13.79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17">
        <v>399290</v>
      </c>
      <c r="B247" s="17" t="s">
        <v>317</v>
      </c>
      <c r="C247" s="17">
        <v>163.654</v>
      </c>
      <c r="D247" s="17">
        <v>181.995</v>
      </c>
      <c r="E247" s="17">
        <v>0</v>
      </c>
      <c r="F247" s="17">
        <v>0</v>
      </c>
      <c r="G247" s="17">
        <v>0</v>
      </c>
      <c r="H247" s="17">
        <v>1</v>
      </c>
      <c r="I247" s="18">
        <v>1.444</v>
      </c>
      <c r="J247" s="18">
        <v>11.376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17">
        <v>399291</v>
      </c>
      <c r="B248" s="17" t="s">
        <v>318</v>
      </c>
      <c r="C248" s="17">
        <v>3471.498</v>
      </c>
      <c r="D248" s="17">
        <v>4125.598</v>
      </c>
      <c r="E248" s="17">
        <v>0</v>
      </c>
      <c r="F248" s="17">
        <v>0</v>
      </c>
      <c r="G248" s="17">
        <v>0</v>
      </c>
      <c r="H248" s="17">
        <v>1</v>
      </c>
      <c r="I248" s="18">
        <v>4.962</v>
      </c>
      <c r="J248" s="18">
        <v>20.03</v>
      </c>
      <c r="K248" s="19">
        <v>4</v>
      </c>
      <c r="L248" s="19">
        <v>0</v>
      </c>
      <c r="M248" s="19">
        <v>-1</v>
      </c>
      <c r="N248" s="19">
        <v>1</v>
      </c>
      <c r="O248" s="19">
        <v>0</v>
      </c>
      <c r="P248" s="19">
        <v>-4.564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17">
        <v>399292</v>
      </c>
      <c r="B249" s="17" t="s">
        <v>319</v>
      </c>
      <c r="C249" s="17">
        <v>1069.784</v>
      </c>
      <c r="D249" s="17">
        <v>1307.242</v>
      </c>
      <c r="E249" s="17">
        <v>0</v>
      </c>
      <c r="F249" s="17">
        <v>0</v>
      </c>
      <c r="G249" s="17">
        <v>0</v>
      </c>
      <c r="H249" s="17">
        <v>1</v>
      </c>
      <c r="I249" s="18">
        <v>9.154</v>
      </c>
      <c r="J249" s="18">
        <v>25.656</v>
      </c>
      <c r="K249" s="19">
        <v>3</v>
      </c>
      <c r="L249" s="19">
        <v>1</v>
      </c>
      <c r="M249" s="19">
        <v>0</v>
      </c>
      <c r="N249" s="19">
        <v>0</v>
      </c>
      <c r="O249" s="19">
        <v>0</v>
      </c>
      <c r="P249" s="19">
        <v>-10.7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17">
        <v>399293</v>
      </c>
      <c r="B250" s="17" t="s">
        <v>320</v>
      </c>
      <c r="C250" s="17">
        <v>3745.977</v>
      </c>
      <c r="D250" s="17">
        <v>5111.363</v>
      </c>
      <c r="E250" s="17">
        <v>0</v>
      </c>
      <c r="F250" s="17">
        <v>0</v>
      </c>
      <c r="G250" s="17">
        <v>0</v>
      </c>
      <c r="H250" s="17">
        <v>1</v>
      </c>
      <c r="I250" s="18">
        <v>18.373</v>
      </c>
      <c r="J250" s="18">
        <v>40.178</v>
      </c>
      <c r="K250" s="19">
        <v>4</v>
      </c>
      <c r="L250" s="19">
        <v>0</v>
      </c>
      <c r="M250" s="19">
        <v>-1</v>
      </c>
      <c r="N250" s="19">
        <v>1</v>
      </c>
      <c r="O250" s="19">
        <v>0</v>
      </c>
      <c r="P250" s="19">
        <v>-9.089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17">
        <v>399294</v>
      </c>
      <c r="B251" s="17" t="s">
        <v>321</v>
      </c>
      <c r="C251" s="17">
        <v>2618.063</v>
      </c>
      <c r="D251" s="17">
        <v>3079.839</v>
      </c>
      <c r="E251" s="17">
        <v>0</v>
      </c>
      <c r="F251" s="17">
        <v>0</v>
      </c>
      <c r="G251" s="17">
        <v>0</v>
      </c>
      <c r="H251" s="17">
        <v>1</v>
      </c>
      <c r="I251" s="18">
        <v>12.638</v>
      </c>
      <c r="J251" s="18">
        <v>25.737</v>
      </c>
      <c r="K251" s="19">
        <v>4</v>
      </c>
      <c r="L251" s="19">
        <v>1</v>
      </c>
      <c r="M251" s="19">
        <v>0</v>
      </c>
      <c r="N251" s="19">
        <v>1</v>
      </c>
      <c r="O251" s="19">
        <v>0</v>
      </c>
      <c r="P251" s="19">
        <v>-10.912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17">
        <v>399295</v>
      </c>
      <c r="B252" s="17" t="s">
        <v>322</v>
      </c>
      <c r="C252" s="17">
        <v>4186.508</v>
      </c>
      <c r="D252" s="17">
        <v>4898.67</v>
      </c>
      <c r="E252" s="17">
        <v>0</v>
      </c>
      <c r="F252" s="17">
        <v>0</v>
      </c>
      <c r="G252" s="17">
        <v>0</v>
      </c>
      <c r="H252" s="17">
        <v>1</v>
      </c>
      <c r="I252" s="18">
        <v>11.094</v>
      </c>
      <c r="J252" s="18">
        <v>24.019</v>
      </c>
      <c r="K252" s="19">
        <v>4</v>
      </c>
      <c r="L252" s="19">
        <v>0</v>
      </c>
      <c r="M252" s="19">
        <v>-1</v>
      </c>
      <c r="N252" s="19">
        <v>1</v>
      </c>
      <c r="O252" s="19">
        <v>0</v>
      </c>
      <c r="P252" s="19">
        <v>-3.673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17">
        <v>399296</v>
      </c>
      <c r="B253" s="17" t="s">
        <v>323</v>
      </c>
      <c r="C253" s="17">
        <v>4034.039</v>
      </c>
      <c r="D253" s="17">
        <v>5162.527</v>
      </c>
      <c r="E253" s="17">
        <v>0</v>
      </c>
      <c r="F253" s="17">
        <v>0</v>
      </c>
      <c r="G253" s="17">
        <v>0</v>
      </c>
      <c r="H253" s="17">
        <v>1</v>
      </c>
      <c r="I253" s="18">
        <v>12.294</v>
      </c>
      <c r="J253" s="18">
        <v>31.466</v>
      </c>
      <c r="K253" s="19">
        <v>4</v>
      </c>
      <c r="L253" s="19">
        <v>0</v>
      </c>
      <c r="M253" s="19">
        <v>0</v>
      </c>
      <c r="N253" s="19">
        <v>1</v>
      </c>
      <c r="O253" s="19">
        <v>-1</v>
      </c>
      <c r="P253" s="19">
        <v>-3.007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17">
        <v>399297</v>
      </c>
      <c r="B254" s="17" t="s">
        <v>324</v>
      </c>
      <c r="C254" s="17">
        <v>5013.733</v>
      </c>
      <c r="D254" s="17">
        <v>5800.24</v>
      </c>
      <c r="E254" s="17">
        <v>0</v>
      </c>
      <c r="F254" s="17">
        <v>0</v>
      </c>
      <c r="G254" s="17">
        <v>0</v>
      </c>
      <c r="H254" s="17">
        <v>1</v>
      </c>
      <c r="I254" s="18">
        <v>2.362</v>
      </c>
      <c r="J254" s="18">
        <v>15.602</v>
      </c>
      <c r="K254" s="19">
        <v>4</v>
      </c>
      <c r="L254" s="19">
        <v>0</v>
      </c>
      <c r="M254" s="19">
        <v>0</v>
      </c>
      <c r="N254" s="19">
        <v>1</v>
      </c>
      <c r="O254" s="19">
        <v>0</v>
      </c>
      <c r="P254" s="19">
        <v>-2.269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17">
        <v>399298</v>
      </c>
      <c r="B255" s="17" t="s">
        <v>325</v>
      </c>
      <c r="C255" s="17">
        <v>210.936</v>
      </c>
      <c r="D255" s="17">
        <v>212.468</v>
      </c>
      <c r="E255" s="17">
        <v>0</v>
      </c>
      <c r="F255" s="17">
        <v>0</v>
      </c>
      <c r="G255" s="17">
        <v>0</v>
      </c>
      <c r="H255" s="17">
        <v>1</v>
      </c>
      <c r="I255" s="18">
        <v>0.164</v>
      </c>
      <c r="J255" s="18">
        <v>0.883</v>
      </c>
      <c r="K255" s="19">
        <v>2</v>
      </c>
      <c r="L255" s="19">
        <v>1</v>
      </c>
      <c r="M255" s="19">
        <v>1</v>
      </c>
      <c r="N255" s="19">
        <v>-1</v>
      </c>
      <c r="O255" s="19">
        <v>0</v>
      </c>
      <c r="P255" s="19">
        <v>-17.513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17">
        <v>399299</v>
      </c>
      <c r="B256" s="17" t="s">
        <v>326</v>
      </c>
      <c r="C256" s="17">
        <v>242.567</v>
      </c>
      <c r="D256" s="17">
        <v>244.465</v>
      </c>
      <c r="E256" s="17">
        <v>0</v>
      </c>
      <c r="F256" s="17">
        <v>0</v>
      </c>
      <c r="G256" s="17">
        <v>0</v>
      </c>
      <c r="H256" s="17">
        <v>1</v>
      </c>
      <c r="I256" s="18">
        <v>0.164</v>
      </c>
      <c r="J256" s="18">
        <v>0.939</v>
      </c>
      <c r="K256" s="19">
        <v>4</v>
      </c>
      <c r="L256" s="19">
        <v>0</v>
      </c>
      <c r="M256" s="19">
        <v>0</v>
      </c>
      <c r="N256" s="19">
        <v>1</v>
      </c>
      <c r="O256" s="19">
        <v>0</v>
      </c>
      <c r="P256" s="19">
        <v>-5.991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17">
        <v>399300</v>
      </c>
      <c r="B257" s="17" t="s">
        <v>162</v>
      </c>
      <c r="C257" s="17">
        <v>3825.387</v>
      </c>
      <c r="D257" s="17">
        <v>4284.916</v>
      </c>
      <c r="E257" s="17">
        <v>0</v>
      </c>
      <c r="F257" s="17">
        <v>0</v>
      </c>
      <c r="G257" s="17">
        <v>0</v>
      </c>
      <c r="H257" s="17">
        <v>1</v>
      </c>
      <c r="I257" s="18">
        <v>4.74</v>
      </c>
      <c r="J257" s="18">
        <v>14.956</v>
      </c>
      <c r="K257" s="19">
        <v>4</v>
      </c>
      <c r="L257" s="19">
        <v>0</v>
      </c>
      <c r="M257" s="19">
        <v>0</v>
      </c>
      <c r="N257" s="19">
        <v>0</v>
      </c>
      <c r="O257" s="19">
        <v>0</v>
      </c>
      <c r="P257" s="19">
        <v>-13.791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17">
        <v>399301</v>
      </c>
      <c r="B258" s="17" t="s">
        <v>327</v>
      </c>
      <c r="C258" s="17">
        <v>214.741</v>
      </c>
      <c r="D258" s="17">
        <v>216.302</v>
      </c>
      <c r="E258" s="17">
        <v>0</v>
      </c>
      <c r="F258" s="17">
        <v>0</v>
      </c>
      <c r="G258" s="17">
        <v>0</v>
      </c>
      <c r="H258" s="17">
        <v>1</v>
      </c>
      <c r="I258" s="18">
        <v>0.163</v>
      </c>
      <c r="J258" s="18">
        <v>0.884</v>
      </c>
      <c r="K258" s="19">
        <v>4</v>
      </c>
      <c r="L258" s="19">
        <v>0</v>
      </c>
      <c r="M258" s="19">
        <v>0</v>
      </c>
      <c r="N258" s="19">
        <v>1</v>
      </c>
      <c r="O258" s="19">
        <v>0</v>
      </c>
      <c r="P258" s="19">
        <v>-15.975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17">
        <v>399303</v>
      </c>
      <c r="B259" s="17" t="s">
        <v>328</v>
      </c>
      <c r="C259" s="17">
        <v>7782.816</v>
      </c>
      <c r="D259" s="17">
        <v>9274.929</v>
      </c>
      <c r="E259" s="17">
        <v>0</v>
      </c>
      <c r="F259" s="17">
        <v>0</v>
      </c>
      <c r="G259" s="17">
        <v>0</v>
      </c>
      <c r="H259" s="17">
        <v>1</v>
      </c>
      <c r="I259" s="18">
        <v>5.303</v>
      </c>
      <c r="J259" s="18">
        <v>20.538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-4.814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17">
        <v>399306</v>
      </c>
      <c r="B260" s="17" t="s">
        <v>329</v>
      </c>
      <c r="C260" s="17">
        <v>1440.019</v>
      </c>
      <c r="D260" s="17">
        <v>1667.789</v>
      </c>
      <c r="E260" s="17">
        <v>0</v>
      </c>
      <c r="F260" s="17">
        <v>0</v>
      </c>
      <c r="G260" s="17">
        <v>0</v>
      </c>
      <c r="H260" s="17">
        <v>1</v>
      </c>
      <c r="I260" s="18">
        <v>8.069</v>
      </c>
      <c r="J260" s="18">
        <v>20.624</v>
      </c>
      <c r="K260" s="19">
        <v>4</v>
      </c>
      <c r="L260" s="19">
        <v>1</v>
      </c>
      <c r="M260" s="19">
        <v>-1</v>
      </c>
      <c r="N260" s="19">
        <v>1</v>
      </c>
      <c r="O260" s="19">
        <v>0</v>
      </c>
      <c r="P260" s="19">
        <v>-4.53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17">
        <v>399307</v>
      </c>
      <c r="B261" s="17" t="s">
        <v>330</v>
      </c>
      <c r="C261" s="17">
        <v>306.485</v>
      </c>
      <c r="D261" s="17">
        <v>342.873</v>
      </c>
      <c r="E261" s="17">
        <v>0</v>
      </c>
      <c r="F261" s="17">
        <v>0</v>
      </c>
      <c r="G261" s="17">
        <v>0</v>
      </c>
      <c r="H261" s="17">
        <v>1</v>
      </c>
      <c r="I261" s="18">
        <v>0.941</v>
      </c>
      <c r="J261" s="18">
        <v>11.454</v>
      </c>
      <c r="K261" s="19">
        <v>4</v>
      </c>
      <c r="L261" s="19">
        <v>0</v>
      </c>
      <c r="M261" s="19">
        <v>0</v>
      </c>
      <c r="N261" s="19">
        <v>1</v>
      </c>
      <c r="O261" s="19">
        <v>0</v>
      </c>
      <c r="P261" s="19">
        <v>-5.161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17">
        <v>399310</v>
      </c>
      <c r="B262" s="17" t="s">
        <v>331</v>
      </c>
      <c r="C262" s="17">
        <v>6220.251</v>
      </c>
      <c r="D262" s="17">
        <v>7126.833</v>
      </c>
      <c r="E262" s="17">
        <v>0</v>
      </c>
      <c r="F262" s="17">
        <v>0</v>
      </c>
      <c r="G262" s="17">
        <v>0</v>
      </c>
      <c r="H262" s="17">
        <v>1</v>
      </c>
      <c r="I262" s="18">
        <v>8.459</v>
      </c>
      <c r="J262" s="18">
        <v>20.103</v>
      </c>
      <c r="K262" s="19">
        <v>4</v>
      </c>
      <c r="L262" s="19">
        <v>1</v>
      </c>
      <c r="M262" s="19">
        <v>0</v>
      </c>
      <c r="N262" s="19">
        <v>1</v>
      </c>
      <c r="O262" s="19">
        <v>0</v>
      </c>
      <c r="P262" s="19">
        <v>-4.543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17">
        <v>399311</v>
      </c>
      <c r="B263" s="17" t="s">
        <v>332</v>
      </c>
      <c r="C263" s="17">
        <v>3989.842</v>
      </c>
      <c r="D263" s="17">
        <v>4525.193</v>
      </c>
      <c r="E263" s="17">
        <v>0</v>
      </c>
      <c r="F263" s="17">
        <v>0</v>
      </c>
      <c r="G263" s="17">
        <v>0</v>
      </c>
      <c r="H263" s="17">
        <v>1</v>
      </c>
      <c r="I263" s="18">
        <v>5.95</v>
      </c>
      <c r="J263" s="18">
        <v>17.076</v>
      </c>
      <c r="K263" s="19">
        <v>4</v>
      </c>
      <c r="L263" s="19">
        <v>2</v>
      </c>
      <c r="M263" s="19">
        <v>0</v>
      </c>
      <c r="N263" s="19">
        <v>1</v>
      </c>
      <c r="O263" s="19">
        <v>0</v>
      </c>
      <c r="P263" s="19">
        <v>-3.391</v>
      </c>
      <c r="Q263" s="19">
        <v>1</v>
      </c>
      <c r="R263" s="19">
        <v>0</v>
      </c>
      <c r="S263" s="20"/>
      <c r="T263" s="20"/>
      <c r="U263" s="20"/>
      <c r="V263" s="20"/>
      <c r="W263" s="20"/>
    </row>
    <row r="264" ht="16.5" spans="1:23">
      <c r="A264" s="17">
        <v>399312</v>
      </c>
      <c r="B264" s="17" t="s">
        <v>333</v>
      </c>
      <c r="C264" s="17">
        <v>4290.428</v>
      </c>
      <c r="D264" s="17">
        <v>4900.363</v>
      </c>
      <c r="E264" s="17">
        <v>0</v>
      </c>
      <c r="F264" s="17">
        <v>0</v>
      </c>
      <c r="G264" s="17">
        <v>0</v>
      </c>
      <c r="H264" s="17">
        <v>1</v>
      </c>
      <c r="I264" s="18">
        <v>7.715</v>
      </c>
      <c r="J264" s="18">
        <v>19.202</v>
      </c>
      <c r="K264" s="19">
        <v>4</v>
      </c>
      <c r="L264" s="19">
        <v>0</v>
      </c>
      <c r="M264" s="19">
        <v>0</v>
      </c>
      <c r="N264" s="19">
        <v>0</v>
      </c>
      <c r="O264" s="19">
        <v>0</v>
      </c>
      <c r="P264" s="19">
        <v>-12.031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17">
        <v>399313</v>
      </c>
      <c r="B265" s="17" t="s">
        <v>334</v>
      </c>
      <c r="C265" s="17">
        <v>4622.485</v>
      </c>
      <c r="D265" s="17">
        <v>5126.44</v>
      </c>
      <c r="E265" s="17">
        <v>0</v>
      </c>
      <c r="F265" s="17">
        <v>0</v>
      </c>
      <c r="G265" s="17">
        <v>0</v>
      </c>
      <c r="H265" s="17">
        <v>1</v>
      </c>
      <c r="I265" s="18">
        <v>3.766</v>
      </c>
      <c r="J265" s="18">
        <v>13.226</v>
      </c>
      <c r="K265" s="19">
        <v>4</v>
      </c>
      <c r="L265" s="19">
        <v>2</v>
      </c>
      <c r="M265" s="19">
        <v>-1</v>
      </c>
      <c r="N265" s="19">
        <v>1</v>
      </c>
      <c r="O265" s="19">
        <v>0</v>
      </c>
      <c r="P265" s="19">
        <v>-4.332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17">
        <v>399314</v>
      </c>
      <c r="B266" s="17" t="s">
        <v>335</v>
      </c>
      <c r="C266" s="17">
        <v>4255.604</v>
      </c>
      <c r="D266" s="17">
        <v>4754.056</v>
      </c>
      <c r="E266" s="17">
        <v>0</v>
      </c>
      <c r="F266" s="17">
        <v>0</v>
      </c>
      <c r="G266" s="17">
        <v>0</v>
      </c>
      <c r="H266" s="17">
        <v>1</v>
      </c>
      <c r="I266" s="18">
        <v>4.62</v>
      </c>
      <c r="J266" s="18">
        <v>14.621</v>
      </c>
      <c r="K266" s="19">
        <v>4</v>
      </c>
      <c r="L266" s="19">
        <v>1</v>
      </c>
      <c r="M266" s="19">
        <v>-1</v>
      </c>
      <c r="N266" s="19">
        <v>1</v>
      </c>
      <c r="O266" s="19">
        <v>0</v>
      </c>
      <c r="P266" s="19">
        <v>0.374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17">
        <v>399315</v>
      </c>
      <c r="B267" s="17" t="s">
        <v>336</v>
      </c>
      <c r="C267" s="17">
        <v>3624.985</v>
      </c>
      <c r="D267" s="17">
        <v>4215.86</v>
      </c>
      <c r="E267" s="17">
        <v>0</v>
      </c>
      <c r="F267" s="17">
        <v>0</v>
      </c>
      <c r="G267" s="17">
        <v>0</v>
      </c>
      <c r="H267" s="17">
        <v>1</v>
      </c>
      <c r="I267" s="18">
        <v>7.641</v>
      </c>
      <c r="J267" s="18">
        <v>20.585</v>
      </c>
      <c r="K267" s="19">
        <v>4</v>
      </c>
      <c r="L267" s="19">
        <v>0</v>
      </c>
      <c r="M267" s="19">
        <v>0</v>
      </c>
      <c r="N267" s="19">
        <v>0</v>
      </c>
      <c r="O267" s="19">
        <v>0</v>
      </c>
      <c r="P267" s="19">
        <v>-47.986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17">
        <v>399316</v>
      </c>
      <c r="B268" s="17" t="s">
        <v>337</v>
      </c>
      <c r="C268" s="17">
        <v>4623.081</v>
      </c>
      <c r="D268" s="17">
        <v>5406.469</v>
      </c>
      <c r="E268" s="17">
        <v>0</v>
      </c>
      <c r="F268" s="17">
        <v>0</v>
      </c>
      <c r="G268" s="17">
        <v>0</v>
      </c>
      <c r="H268" s="17">
        <v>1</v>
      </c>
      <c r="I268" s="18">
        <v>7.681</v>
      </c>
      <c r="J268" s="18">
        <v>21.058</v>
      </c>
      <c r="K268" s="19">
        <v>4</v>
      </c>
      <c r="L268" s="19">
        <v>0</v>
      </c>
      <c r="M268" s="19">
        <v>0</v>
      </c>
      <c r="N268" s="19">
        <v>1</v>
      </c>
      <c r="O268" s="19">
        <v>-1</v>
      </c>
      <c r="P268" s="19">
        <v>-13.339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17">
        <v>399317</v>
      </c>
      <c r="B269" s="17" t="s">
        <v>338</v>
      </c>
      <c r="C269" s="17">
        <v>5397.871</v>
      </c>
      <c r="D269" s="17">
        <v>6253.073</v>
      </c>
      <c r="E269" s="17">
        <v>0</v>
      </c>
      <c r="F269" s="17">
        <v>0</v>
      </c>
      <c r="G269" s="17">
        <v>0</v>
      </c>
      <c r="H269" s="17">
        <v>1</v>
      </c>
      <c r="I269" s="18">
        <v>5.946</v>
      </c>
      <c r="J269" s="18">
        <v>18.809</v>
      </c>
      <c r="K269" s="19">
        <v>2</v>
      </c>
      <c r="L269" s="19">
        <v>1</v>
      </c>
      <c r="M269" s="19">
        <v>0</v>
      </c>
      <c r="N269" s="19">
        <v>0</v>
      </c>
      <c r="O269" s="19">
        <v>0</v>
      </c>
      <c r="P269" s="19">
        <v>-14.533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17">
        <v>399318</v>
      </c>
      <c r="B270" s="17" t="s">
        <v>339</v>
      </c>
      <c r="C270" s="17">
        <v>4872.958</v>
      </c>
      <c r="D270" s="17">
        <v>5340.377</v>
      </c>
      <c r="E270" s="17">
        <v>0</v>
      </c>
      <c r="F270" s="17">
        <v>0</v>
      </c>
      <c r="G270" s="17">
        <v>0</v>
      </c>
      <c r="H270" s="17">
        <v>1</v>
      </c>
      <c r="I270" s="18">
        <v>1.198</v>
      </c>
      <c r="J270" s="18">
        <v>9.845</v>
      </c>
      <c r="K270" s="19">
        <v>4</v>
      </c>
      <c r="L270" s="19">
        <v>0</v>
      </c>
      <c r="M270" s="19">
        <v>-1</v>
      </c>
      <c r="N270" s="19">
        <v>1</v>
      </c>
      <c r="O270" s="19">
        <v>0</v>
      </c>
      <c r="P270" s="19">
        <v>14.74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17">
        <v>399319</v>
      </c>
      <c r="B271" s="17" t="s">
        <v>340</v>
      </c>
      <c r="C271" s="17">
        <v>2296.053</v>
      </c>
      <c r="D271" s="17">
        <v>2647.618</v>
      </c>
      <c r="E271" s="17">
        <v>0</v>
      </c>
      <c r="F271" s="17">
        <v>0</v>
      </c>
      <c r="G271" s="17">
        <v>0</v>
      </c>
      <c r="H271" s="17">
        <v>1</v>
      </c>
      <c r="I271" s="18">
        <v>3.67</v>
      </c>
      <c r="J271" s="18">
        <v>16.461</v>
      </c>
      <c r="K271" s="19">
        <v>4</v>
      </c>
      <c r="L271" s="19">
        <v>0</v>
      </c>
      <c r="M271" s="19">
        <v>-1</v>
      </c>
      <c r="N271" s="19">
        <v>1</v>
      </c>
      <c r="O271" s="19">
        <v>0</v>
      </c>
      <c r="P271" s="19">
        <v>11.377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17">
        <v>399322</v>
      </c>
      <c r="B272" s="17" t="s">
        <v>341</v>
      </c>
      <c r="C272" s="17">
        <v>8592.71</v>
      </c>
      <c r="D272" s="17">
        <v>9420.642</v>
      </c>
      <c r="E272" s="17">
        <v>0</v>
      </c>
      <c r="F272" s="17">
        <v>0</v>
      </c>
      <c r="G272" s="17">
        <v>0</v>
      </c>
      <c r="H272" s="17">
        <v>1</v>
      </c>
      <c r="I272" s="18">
        <v>5.097</v>
      </c>
      <c r="J272" s="18">
        <v>13.437</v>
      </c>
      <c r="K272" s="19">
        <v>4</v>
      </c>
      <c r="L272" s="19">
        <v>0</v>
      </c>
      <c r="M272" s="19">
        <v>0</v>
      </c>
      <c r="N272" s="19">
        <v>0</v>
      </c>
      <c r="O272" s="19">
        <v>0</v>
      </c>
      <c r="P272" s="19">
        <v>-5.654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17">
        <v>399326</v>
      </c>
      <c r="B273" s="17" t="s">
        <v>342</v>
      </c>
      <c r="C273" s="17">
        <v>3936.251</v>
      </c>
      <c r="D273" s="17">
        <v>4942.613</v>
      </c>
      <c r="E273" s="17">
        <v>0</v>
      </c>
      <c r="F273" s="17">
        <v>0</v>
      </c>
      <c r="G273" s="17">
        <v>0</v>
      </c>
      <c r="H273" s="17">
        <v>1</v>
      </c>
      <c r="I273" s="18">
        <v>14.114</v>
      </c>
      <c r="J273" s="18">
        <v>31.601</v>
      </c>
      <c r="K273" s="19">
        <v>4</v>
      </c>
      <c r="L273" s="19">
        <v>0</v>
      </c>
      <c r="M273" s="19">
        <v>0</v>
      </c>
      <c r="N273" s="19">
        <v>1</v>
      </c>
      <c r="O273" s="19">
        <v>0</v>
      </c>
      <c r="P273" s="19">
        <v>6.882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17">
        <v>399328</v>
      </c>
      <c r="B274" s="17" t="s">
        <v>343</v>
      </c>
      <c r="C274" s="17">
        <v>8458.512</v>
      </c>
      <c r="D274" s="17">
        <v>9656.051</v>
      </c>
      <c r="E274" s="17">
        <v>0</v>
      </c>
      <c r="F274" s="17">
        <v>0</v>
      </c>
      <c r="G274" s="17">
        <v>0</v>
      </c>
      <c r="H274" s="17">
        <v>1</v>
      </c>
      <c r="I274" s="18">
        <v>10.54</v>
      </c>
      <c r="J274" s="18">
        <v>21.634</v>
      </c>
      <c r="K274" s="19">
        <v>4</v>
      </c>
      <c r="L274" s="19">
        <v>1</v>
      </c>
      <c r="M274" s="19">
        <v>-1</v>
      </c>
      <c r="N274" s="19">
        <v>1</v>
      </c>
      <c r="O274" s="19">
        <v>0</v>
      </c>
      <c r="P274" s="19">
        <v>-5.868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17">
        <v>399330</v>
      </c>
      <c r="B275" s="17" t="s">
        <v>344</v>
      </c>
      <c r="C275" s="17">
        <v>4378.217</v>
      </c>
      <c r="D275" s="17">
        <v>5146.914</v>
      </c>
      <c r="E275" s="17">
        <v>0</v>
      </c>
      <c r="F275" s="17">
        <v>0</v>
      </c>
      <c r="G275" s="17">
        <v>0</v>
      </c>
      <c r="H275" s="17">
        <v>1</v>
      </c>
      <c r="I275" s="18">
        <v>9.99</v>
      </c>
      <c r="J275" s="18">
        <v>23.433</v>
      </c>
      <c r="K275" s="19">
        <v>4</v>
      </c>
      <c r="L275" s="19">
        <v>1</v>
      </c>
      <c r="M275" s="19">
        <v>-1</v>
      </c>
      <c r="N275" s="19">
        <v>1</v>
      </c>
      <c r="O275" s="19">
        <v>0</v>
      </c>
      <c r="P275" s="19">
        <v>-7.858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17">
        <v>399333</v>
      </c>
      <c r="B276" s="17" t="s">
        <v>345</v>
      </c>
      <c r="C276" s="17">
        <v>7544.993</v>
      </c>
      <c r="D276" s="17">
        <v>8831.397</v>
      </c>
      <c r="E276" s="17">
        <v>0</v>
      </c>
      <c r="F276" s="17">
        <v>0</v>
      </c>
      <c r="G276" s="17">
        <v>0</v>
      </c>
      <c r="H276" s="17">
        <v>1</v>
      </c>
      <c r="I276" s="18">
        <v>9.501</v>
      </c>
      <c r="J276" s="18">
        <v>22.684</v>
      </c>
      <c r="K276" s="19">
        <v>4</v>
      </c>
      <c r="L276" s="19">
        <v>2</v>
      </c>
      <c r="M276" s="19">
        <v>0</v>
      </c>
      <c r="N276" s="19">
        <v>0</v>
      </c>
      <c r="O276" s="19">
        <v>0</v>
      </c>
      <c r="P276" s="19">
        <v>-0.928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17">
        <v>399335</v>
      </c>
      <c r="B277" s="17" t="s">
        <v>346</v>
      </c>
      <c r="C277" s="17">
        <v>3592.357</v>
      </c>
      <c r="D277" s="17">
        <v>4097.228</v>
      </c>
      <c r="E277" s="17">
        <v>0</v>
      </c>
      <c r="F277" s="17">
        <v>0</v>
      </c>
      <c r="G277" s="17">
        <v>0</v>
      </c>
      <c r="H277" s="17">
        <v>1</v>
      </c>
      <c r="I277" s="18">
        <v>2.721</v>
      </c>
      <c r="J277" s="18">
        <v>14.708</v>
      </c>
      <c r="K277" s="19">
        <v>4</v>
      </c>
      <c r="L277" s="19">
        <v>0</v>
      </c>
      <c r="M277" s="19">
        <v>-1</v>
      </c>
      <c r="N277" s="19">
        <v>1</v>
      </c>
      <c r="O277" s="19">
        <v>0</v>
      </c>
      <c r="P277" s="19">
        <v>-3.636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17">
        <v>399337</v>
      </c>
      <c r="B278" s="17" t="s">
        <v>347</v>
      </c>
      <c r="C278" s="17">
        <v>4351.067</v>
      </c>
      <c r="D278" s="17">
        <v>5439.297</v>
      </c>
      <c r="E278" s="17">
        <v>0</v>
      </c>
      <c r="F278" s="17">
        <v>0</v>
      </c>
      <c r="G278" s="17">
        <v>0</v>
      </c>
      <c r="H278" s="17">
        <v>1</v>
      </c>
      <c r="I278" s="18">
        <v>14.652</v>
      </c>
      <c r="J278" s="18">
        <v>31.727</v>
      </c>
      <c r="K278" s="19">
        <v>4</v>
      </c>
      <c r="L278" s="19">
        <v>0</v>
      </c>
      <c r="M278" s="19">
        <v>-1</v>
      </c>
      <c r="N278" s="19">
        <v>1</v>
      </c>
      <c r="O278" s="19">
        <v>0</v>
      </c>
      <c r="P278" s="19">
        <v>-2.201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17">
        <v>399339</v>
      </c>
      <c r="B279" s="17" t="s">
        <v>348</v>
      </c>
      <c r="C279" s="17">
        <v>6479.247</v>
      </c>
      <c r="D279" s="17">
        <v>7803.581</v>
      </c>
      <c r="E279" s="17">
        <v>0</v>
      </c>
      <c r="F279" s="17">
        <v>0</v>
      </c>
      <c r="G279" s="17">
        <v>0</v>
      </c>
      <c r="H279" s="17">
        <v>1</v>
      </c>
      <c r="I279" s="18">
        <v>12.513</v>
      </c>
      <c r="J279" s="18">
        <v>27.361</v>
      </c>
      <c r="K279" s="19">
        <v>4</v>
      </c>
      <c r="L279" s="19">
        <v>1</v>
      </c>
      <c r="M279" s="19">
        <v>-1</v>
      </c>
      <c r="N279" s="19">
        <v>1</v>
      </c>
      <c r="O279" s="19">
        <v>0</v>
      </c>
      <c r="P279" s="19">
        <v>-2.015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17">
        <v>399341</v>
      </c>
      <c r="B280" s="17" t="s">
        <v>349</v>
      </c>
      <c r="C280" s="17">
        <v>1432.227</v>
      </c>
      <c r="D280" s="17">
        <v>1588.564</v>
      </c>
      <c r="E280" s="17">
        <v>0</v>
      </c>
      <c r="F280" s="17">
        <v>0</v>
      </c>
      <c r="G280" s="17">
        <v>0</v>
      </c>
      <c r="H280" s="17">
        <v>1</v>
      </c>
      <c r="I280" s="18">
        <v>4.409</v>
      </c>
      <c r="J280" s="18">
        <v>13.816</v>
      </c>
      <c r="K280" s="19">
        <v>4</v>
      </c>
      <c r="L280" s="19">
        <v>0</v>
      </c>
      <c r="M280" s="19">
        <v>-1</v>
      </c>
      <c r="N280" s="19">
        <v>1</v>
      </c>
      <c r="O280" s="19">
        <v>0</v>
      </c>
      <c r="P280" s="19">
        <v>-3.169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17">
        <v>399344</v>
      </c>
      <c r="B281" s="17" t="s">
        <v>350</v>
      </c>
      <c r="C281" s="17">
        <v>5459.316</v>
      </c>
      <c r="D281" s="17">
        <v>6518.029</v>
      </c>
      <c r="E281" s="17">
        <v>0</v>
      </c>
      <c r="F281" s="17">
        <v>0</v>
      </c>
      <c r="G281" s="17">
        <v>0</v>
      </c>
      <c r="H281" s="17">
        <v>1</v>
      </c>
      <c r="I281" s="18">
        <v>10.429</v>
      </c>
      <c r="J281" s="18">
        <v>24.978</v>
      </c>
      <c r="K281" s="19">
        <v>4</v>
      </c>
      <c r="L281" s="19">
        <v>1</v>
      </c>
      <c r="M281" s="19">
        <v>-1</v>
      </c>
      <c r="N281" s="19">
        <v>1</v>
      </c>
      <c r="O281" s="19">
        <v>0</v>
      </c>
      <c r="P281" s="19">
        <v>-0.306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17">
        <v>399346</v>
      </c>
      <c r="B282" s="17" t="s">
        <v>351</v>
      </c>
      <c r="C282" s="17">
        <v>2868.452</v>
      </c>
      <c r="D282" s="17">
        <v>3508.679</v>
      </c>
      <c r="E282" s="17">
        <v>0</v>
      </c>
      <c r="F282" s="17">
        <v>0</v>
      </c>
      <c r="G282" s="17">
        <v>0</v>
      </c>
      <c r="H282" s="17">
        <v>1</v>
      </c>
      <c r="I282" s="18">
        <v>15.384</v>
      </c>
      <c r="J282" s="18">
        <v>30.823</v>
      </c>
      <c r="K282" s="19">
        <v>4</v>
      </c>
      <c r="L282" s="19">
        <v>0</v>
      </c>
      <c r="M282" s="19">
        <v>-1</v>
      </c>
      <c r="N282" s="19">
        <v>1</v>
      </c>
      <c r="O282" s="19">
        <v>0</v>
      </c>
      <c r="P282" s="19">
        <v>-4.064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17">
        <v>399348</v>
      </c>
      <c r="B283" s="17" t="s">
        <v>352</v>
      </c>
      <c r="C283" s="17">
        <v>5736.371</v>
      </c>
      <c r="D283" s="17">
        <v>6312.711</v>
      </c>
      <c r="E283" s="17">
        <v>0</v>
      </c>
      <c r="F283" s="17">
        <v>0</v>
      </c>
      <c r="G283" s="17">
        <v>0</v>
      </c>
      <c r="H283" s="17">
        <v>1</v>
      </c>
      <c r="I283" s="18">
        <v>0.722</v>
      </c>
      <c r="J283" s="18">
        <v>9.786</v>
      </c>
      <c r="K283" s="19">
        <v>4</v>
      </c>
      <c r="L283" s="19">
        <v>1</v>
      </c>
      <c r="M283" s="19">
        <v>0</v>
      </c>
      <c r="N283" s="19">
        <v>1</v>
      </c>
      <c r="O283" s="19">
        <v>0</v>
      </c>
      <c r="P283" s="19">
        <v>0.636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17">
        <v>399350</v>
      </c>
      <c r="B284" s="17" t="s">
        <v>353</v>
      </c>
      <c r="C284" s="17">
        <v>2034.357</v>
      </c>
      <c r="D284" s="17">
        <v>2402.241</v>
      </c>
      <c r="E284" s="17">
        <v>0</v>
      </c>
      <c r="F284" s="17">
        <v>0</v>
      </c>
      <c r="G284" s="17">
        <v>0</v>
      </c>
      <c r="H284" s="17">
        <v>1</v>
      </c>
      <c r="I284" s="18">
        <v>12.546</v>
      </c>
      <c r="J284" s="18">
        <v>25.939</v>
      </c>
      <c r="K284" s="19">
        <v>4</v>
      </c>
      <c r="L284" s="19">
        <v>1</v>
      </c>
      <c r="M284" s="19">
        <v>-1</v>
      </c>
      <c r="N284" s="19">
        <v>1</v>
      </c>
      <c r="O284" s="19">
        <v>0</v>
      </c>
      <c r="P284" s="19">
        <v>-2.367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17">
        <v>399351</v>
      </c>
      <c r="B285" s="17" t="s">
        <v>354</v>
      </c>
      <c r="C285" s="17">
        <v>8669.34</v>
      </c>
      <c r="D285" s="17">
        <v>9959.259</v>
      </c>
      <c r="E285" s="17">
        <v>0</v>
      </c>
      <c r="F285" s="17">
        <v>0</v>
      </c>
      <c r="G285" s="17">
        <v>0</v>
      </c>
      <c r="H285" s="17">
        <v>1</v>
      </c>
      <c r="I285" s="18">
        <v>7.069</v>
      </c>
      <c r="J285" s="18">
        <v>19.105</v>
      </c>
      <c r="K285" s="19">
        <v>4</v>
      </c>
      <c r="L285" s="19">
        <v>0</v>
      </c>
      <c r="M285" s="19">
        <v>-1</v>
      </c>
      <c r="N285" s="19">
        <v>1</v>
      </c>
      <c r="O285" s="19">
        <v>0</v>
      </c>
      <c r="P285" s="19">
        <v>-1.383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17">
        <v>399352</v>
      </c>
      <c r="B286" s="17" t="s">
        <v>355</v>
      </c>
      <c r="C286" s="17">
        <v>8725.797</v>
      </c>
      <c r="D286" s="17">
        <v>10168.217</v>
      </c>
      <c r="E286" s="17">
        <v>0</v>
      </c>
      <c r="F286" s="17">
        <v>0</v>
      </c>
      <c r="G286" s="17">
        <v>0</v>
      </c>
      <c r="H286" s="17">
        <v>1</v>
      </c>
      <c r="I286" s="18">
        <v>5.586</v>
      </c>
      <c r="J286" s="18">
        <v>18.979</v>
      </c>
      <c r="K286" s="19">
        <v>4</v>
      </c>
      <c r="L286" s="19">
        <v>1</v>
      </c>
      <c r="M286" s="19">
        <v>-1</v>
      </c>
      <c r="N286" s="19">
        <v>1</v>
      </c>
      <c r="O286" s="19">
        <v>0</v>
      </c>
      <c r="P286" s="19">
        <v>-1.557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17">
        <v>399354</v>
      </c>
      <c r="B287" s="17" t="s">
        <v>356</v>
      </c>
      <c r="C287" s="17">
        <v>7079.811</v>
      </c>
      <c r="D287" s="17">
        <v>7857.626</v>
      </c>
      <c r="E287" s="17">
        <v>0</v>
      </c>
      <c r="F287" s="17">
        <v>0</v>
      </c>
      <c r="G287" s="17">
        <v>0</v>
      </c>
      <c r="H287" s="17">
        <v>1</v>
      </c>
      <c r="I287" s="18">
        <v>3.239</v>
      </c>
      <c r="J287" s="18">
        <v>12.817</v>
      </c>
      <c r="K287" s="19">
        <v>4</v>
      </c>
      <c r="L287" s="19">
        <v>1</v>
      </c>
      <c r="M287" s="19">
        <v>0</v>
      </c>
      <c r="N287" s="19">
        <v>1</v>
      </c>
      <c r="O287" s="19">
        <v>0</v>
      </c>
      <c r="P287" s="19">
        <v>-0.091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17">
        <v>399355</v>
      </c>
      <c r="B288" s="17" t="s">
        <v>357</v>
      </c>
      <c r="C288" s="17">
        <v>3176.077</v>
      </c>
      <c r="D288" s="17">
        <v>3627.514</v>
      </c>
      <c r="E288" s="17">
        <v>0</v>
      </c>
      <c r="F288" s="17">
        <v>0</v>
      </c>
      <c r="G288" s="17">
        <v>0</v>
      </c>
      <c r="H288" s="17">
        <v>1</v>
      </c>
      <c r="I288" s="18">
        <v>1.359</v>
      </c>
      <c r="J288" s="18">
        <v>13.635</v>
      </c>
      <c r="K288" s="19">
        <v>4</v>
      </c>
      <c r="L288" s="19">
        <v>1</v>
      </c>
      <c r="M288" s="19">
        <v>-1</v>
      </c>
      <c r="N288" s="19">
        <v>1</v>
      </c>
      <c r="O288" s="19">
        <v>0</v>
      </c>
      <c r="P288" s="19">
        <v>6.903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17">
        <v>399356</v>
      </c>
      <c r="B289" s="17" t="s">
        <v>358</v>
      </c>
      <c r="C289" s="17">
        <v>9140.008</v>
      </c>
      <c r="D289" s="17">
        <v>10069.447</v>
      </c>
      <c r="E289" s="17">
        <v>0</v>
      </c>
      <c r="F289" s="17">
        <v>0</v>
      </c>
      <c r="G289" s="17">
        <v>0</v>
      </c>
      <c r="H289" s="17">
        <v>1</v>
      </c>
      <c r="I289" s="18">
        <v>2.002</v>
      </c>
      <c r="J289" s="18">
        <v>11.047</v>
      </c>
      <c r="K289" s="19">
        <v>4</v>
      </c>
      <c r="L289" s="19">
        <v>0</v>
      </c>
      <c r="M289" s="19">
        <v>-1</v>
      </c>
      <c r="N289" s="19">
        <v>1</v>
      </c>
      <c r="O289" s="19">
        <v>0</v>
      </c>
      <c r="P289" s="19">
        <v>7.424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17">
        <v>399357</v>
      </c>
      <c r="B290" s="17" t="s">
        <v>359</v>
      </c>
      <c r="C290" s="17">
        <v>2921.107</v>
      </c>
      <c r="D290" s="17">
        <v>3257.432</v>
      </c>
      <c r="E290" s="17">
        <v>0</v>
      </c>
      <c r="F290" s="17">
        <v>0</v>
      </c>
      <c r="G290" s="17">
        <v>0</v>
      </c>
      <c r="H290" s="17">
        <v>1</v>
      </c>
      <c r="I290" s="18">
        <v>3.977</v>
      </c>
      <c r="J290" s="18">
        <v>13.891</v>
      </c>
      <c r="K290" s="19">
        <v>4</v>
      </c>
      <c r="L290" s="19">
        <v>0</v>
      </c>
      <c r="M290" s="19">
        <v>-1</v>
      </c>
      <c r="N290" s="19">
        <v>1</v>
      </c>
      <c r="O290" s="19">
        <v>0</v>
      </c>
      <c r="P290" s="19">
        <v>1.06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17">
        <v>399358</v>
      </c>
      <c r="B291" s="17" t="s">
        <v>360</v>
      </c>
      <c r="C291" s="17">
        <v>4163.702</v>
      </c>
      <c r="D291" s="17">
        <v>4759.434</v>
      </c>
      <c r="E291" s="17">
        <v>0</v>
      </c>
      <c r="F291" s="17">
        <v>0</v>
      </c>
      <c r="G291" s="17">
        <v>0</v>
      </c>
      <c r="H291" s="17">
        <v>1</v>
      </c>
      <c r="I291" s="18">
        <v>9.149</v>
      </c>
      <c r="J291" s="18">
        <v>20.52</v>
      </c>
      <c r="K291" s="19">
        <v>4</v>
      </c>
      <c r="L291" s="19">
        <v>0</v>
      </c>
      <c r="M291" s="19">
        <v>0</v>
      </c>
      <c r="N291" s="19">
        <v>1</v>
      </c>
      <c r="O291" s="19">
        <v>0</v>
      </c>
      <c r="P291" s="19">
        <v>2.382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17">
        <v>399360</v>
      </c>
      <c r="B292" s="17" t="s">
        <v>361</v>
      </c>
      <c r="C292" s="17">
        <v>5740.338</v>
      </c>
      <c r="D292" s="17">
        <v>7029.254</v>
      </c>
      <c r="E292" s="17">
        <v>0</v>
      </c>
      <c r="F292" s="17">
        <v>0</v>
      </c>
      <c r="G292" s="17">
        <v>0</v>
      </c>
      <c r="H292" s="17">
        <v>1</v>
      </c>
      <c r="I292" s="18">
        <v>11.8</v>
      </c>
      <c r="J292" s="18">
        <v>27.973</v>
      </c>
      <c r="K292" s="19">
        <v>4</v>
      </c>
      <c r="L292" s="19">
        <v>1</v>
      </c>
      <c r="M292" s="19">
        <v>0</v>
      </c>
      <c r="N292" s="19">
        <v>1</v>
      </c>
      <c r="O292" s="19">
        <v>0</v>
      </c>
      <c r="P292" s="19">
        <v>1.641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17">
        <v>399361</v>
      </c>
      <c r="B293" s="17" t="s">
        <v>362</v>
      </c>
      <c r="C293" s="17">
        <v>3242.539</v>
      </c>
      <c r="D293" s="17">
        <v>3842.535</v>
      </c>
      <c r="E293" s="17">
        <v>0</v>
      </c>
      <c r="F293" s="17">
        <v>0</v>
      </c>
      <c r="G293" s="17">
        <v>0</v>
      </c>
      <c r="H293" s="17">
        <v>1</v>
      </c>
      <c r="I293" s="18">
        <v>7.394</v>
      </c>
      <c r="J293" s="18">
        <v>21.854</v>
      </c>
      <c r="K293" s="19">
        <v>4</v>
      </c>
      <c r="L293" s="19">
        <v>0</v>
      </c>
      <c r="M293" s="19">
        <v>0</v>
      </c>
      <c r="N293" s="19">
        <v>1</v>
      </c>
      <c r="O293" s="19">
        <v>0</v>
      </c>
      <c r="P293" s="19">
        <v>-13.013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17">
        <v>399362</v>
      </c>
      <c r="B294" s="17" t="s">
        <v>363</v>
      </c>
      <c r="C294" s="17">
        <v>6039.202</v>
      </c>
      <c r="D294" s="17">
        <v>7385.735</v>
      </c>
      <c r="E294" s="17">
        <v>0</v>
      </c>
      <c r="F294" s="17">
        <v>0</v>
      </c>
      <c r="G294" s="17">
        <v>0</v>
      </c>
      <c r="H294" s="17">
        <v>1</v>
      </c>
      <c r="I294" s="18">
        <v>14.081</v>
      </c>
      <c r="J294" s="18">
        <v>29.746</v>
      </c>
      <c r="K294" s="19">
        <v>4</v>
      </c>
      <c r="L294" s="19">
        <v>0</v>
      </c>
      <c r="M294" s="19">
        <v>-1</v>
      </c>
      <c r="N294" s="19">
        <v>1</v>
      </c>
      <c r="O294" s="19">
        <v>0</v>
      </c>
      <c r="P294" s="19">
        <v>-0.167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17">
        <v>399363</v>
      </c>
      <c r="B295" s="17" t="s">
        <v>364</v>
      </c>
      <c r="C295" s="17">
        <v>5013.127</v>
      </c>
      <c r="D295" s="17">
        <v>7035.91</v>
      </c>
      <c r="E295" s="17">
        <v>0</v>
      </c>
      <c r="F295" s="17">
        <v>0</v>
      </c>
      <c r="G295" s="17">
        <v>0</v>
      </c>
      <c r="H295" s="17">
        <v>1</v>
      </c>
      <c r="I295" s="18">
        <v>22.246</v>
      </c>
      <c r="J295" s="18">
        <v>44.6</v>
      </c>
      <c r="K295" s="19">
        <v>4</v>
      </c>
      <c r="L295" s="19">
        <v>0</v>
      </c>
      <c r="M295" s="19">
        <v>-1</v>
      </c>
      <c r="N295" s="19">
        <v>1</v>
      </c>
      <c r="O295" s="19">
        <v>0</v>
      </c>
      <c r="P295" s="19">
        <v>-3.94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17">
        <v>399364</v>
      </c>
      <c r="B296" s="17" t="s">
        <v>365</v>
      </c>
      <c r="C296" s="17">
        <v>8004.871</v>
      </c>
      <c r="D296" s="17">
        <v>9626.756</v>
      </c>
      <c r="E296" s="17">
        <v>0</v>
      </c>
      <c r="F296" s="17">
        <v>0</v>
      </c>
      <c r="G296" s="17">
        <v>0</v>
      </c>
      <c r="H296" s="17">
        <v>1</v>
      </c>
      <c r="I296" s="18">
        <v>12.43</v>
      </c>
      <c r="J296" s="18">
        <v>27.183</v>
      </c>
      <c r="K296" s="19">
        <v>4</v>
      </c>
      <c r="L296" s="19">
        <v>0</v>
      </c>
      <c r="M296" s="19">
        <v>-1</v>
      </c>
      <c r="N296" s="19">
        <v>1</v>
      </c>
      <c r="O296" s="19">
        <v>0</v>
      </c>
      <c r="P296" s="19">
        <v>2.6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17">
        <v>399365</v>
      </c>
      <c r="B297" s="17" t="s">
        <v>366</v>
      </c>
      <c r="C297" s="17">
        <v>11362.188</v>
      </c>
      <c r="D297" s="17">
        <v>12428.899</v>
      </c>
      <c r="E297" s="17">
        <v>0</v>
      </c>
      <c r="F297" s="17">
        <v>0</v>
      </c>
      <c r="G297" s="17">
        <v>0</v>
      </c>
      <c r="H297" s="17">
        <v>1</v>
      </c>
      <c r="I297" s="18">
        <v>0.231</v>
      </c>
      <c r="J297" s="18">
        <v>8.794</v>
      </c>
      <c r="K297" s="19">
        <v>4</v>
      </c>
      <c r="L297" s="19">
        <v>1</v>
      </c>
      <c r="M297" s="19">
        <v>-1</v>
      </c>
      <c r="N297" s="19">
        <v>1</v>
      </c>
      <c r="O297" s="19">
        <v>0</v>
      </c>
      <c r="P297" s="19">
        <v>-6.347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17">
        <v>399366</v>
      </c>
      <c r="B298" s="17" t="s">
        <v>367</v>
      </c>
      <c r="C298" s="17">
        <v>1476.675</v>
      </c>
      <c r="D298" s="17">
        <v>2032.249</v>
      </c>
      <c r="E298" s="17">
        <v>0</v>
      </c>
      <c r="F298" s="17">
        <v>0</v>
      </c>
      <c r="G298" s="17">
        <v>0</v>
      </c>
      <c r="H298" s="17">
        <v>1</v>
      </c>
      <c r="I298" s="18">
        <v>6.736</v>
      </c>
      <c r="J298" s="18">
        <v>32.232</v>
      </c>
      <c r="K298" s="19">
        <v>4</v>
      </c>
      <c r="L298" s="19">
        <v>1</v>
      </c>
      <c r="M298" s="19">
        <v>-1</v>
      </c>
      <c r="N298" s="19">
        <v>1</v>
      </c>
      <c r="O298" s="19">
        <v>0</v>
      </c>
      <c r="P298" s="19">
        <v>-6.809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17">
        <v>399370</v>
      </c>
      <c r="B299" s="17" t="s">
        <v>368</v>
      </c>
      <c r="C299" s="17">
        <v>3705.417</v>
      </c>
      <c r="D299" s="17">
        <v>4296.793</v>
      </c>
      <c r="E299" s="17">
        <v>0</v>
      </c>
      <c r="F299" s="17">
        <v>0</v>
      </c>
      <c r="G299" s="17">
        <v>0</v>
      </c>
      <c r="H299" s="17">
        <v>1</v>
      </c>
      <c r="I299" s="18">
        <v>10.755</v>
      </c>
      <c r="J299" s="18">
        <v>23.038</v>
      </c>
      <c r="K299" s="19">
        <v>4</v>
      </c>
      <c r="L299" s="19">
        <v>1</v>
      </c>
      <c r="M299" s="19">
        <v>-1</v>
      </c>
      <c r="N299" s="19">
        <v>1</v>
      </c>
      <c r="O299" s="19">
        <v>0</v>
      </c>
      <c r="P299" s="19">
        <v>-1.007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17">
        <v>399372</v>
      </c>
      <c r="B300" s="17" t="s">
        <v>369</v>
      </c>
      <c r="C300" s="17">
        <v>3875.46</v>
      </c>
      <c r="D300" s="17">
        <v>4495.699</v>
      </c>
      <c r="E300" s="17">
        <v>0</v>
      </c>
      <c r="F300" s="17">
        <v>0</v>
      </c>
      <c r="G300" s="17">
        <v>0</v>
      </c>
      <c r="H300" s="17">
        <v>1</v>
      </c>
      <c r="I300" s="18">
        <v>11.52</v>
      </c>
      <c r="J300" s="18">
        <v>23.727</v>
      </c>
      <c r="K300" s="19">
        <v>4</v>
      </c>
      <c r="L300" s="19">
        <v>0</v>
      </c>
      <c r="M300" s="19">
        <v>-1</v>
      </c>
      <c r="N300" s="19">
        <v>1</v>
      </c>
      <c r="O300" s="19">
        <v>0</v>
      </c>
      <c r="P300" s="19">
        <v>-9.278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17">
        <v>399374</v>
      </c>
      <c r="B301" s="17" t="s">
        <v>370</v>
      </c>
      <c r="C301" s="17">
        <v>3383.617</v>
      </c>
      <c r="D301" s="17">
        <v>3865.064</v>
      </c>
      <c r="E301" s="17">
        <v>0</v>
      </c>
      <c r="F301" s="17">
        <v>0</v>
      </c>
      <c r="G301" s="17">
        <v>0</v>
      </c>
      <c r="H301" s="17">
        <v>1</v>
      </c>
      <c r="I301" s="18">
        <v>7.873</v>
      </c>
      <c r="J301" s="18">
        <v>19.348</v>
      </c>
      <c r="K301" s="19">
        <v>4</v>
      </c>
      <c r="L301" s="19">
        <v>1</v>
      </c>
      <c r="M301" s="19">
        <v>-1</v>
      </c>
      <c r="N301" s="19">
        <v>1</v>
      </c>
      <c r="O301" s="19">
        <v>0</v>
      </c>
      <c r="P301" s="19">
        <v>-1.398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17">
        <v>399375</v>
      </c>
      <c r="B302" s="17" t="s">
        <v>371</v>
      </c>
      <c r="C302" s="17">
        <v>4859.547</v>
      </c>
      <c r="D302" s="17">
        <v>5345.248</v>
      </c>
      <c r="E302" s="17">
        <v>0</v>
      </c>
      <c r="F302" s="17">
        <v>0</v>
      </c>
      <c r="G302" s="17">
        <v>0</v>
      </c>
      <c r="H302" s="17">
        <v>1</v>
      </c>
      <c r="I302" s="18">
        <v>2.09</v>
      </c>
      <c r="J302" s="18">
        <v>10.987</v>
      </c>
      <c r="K302" s="19">
        <v>4</v>
      </c>
      <c r="L302" s="19">
        <v>1</v>
      </c>
      <c r="M302" s="19">
        <v>-1</v>
      </c>
      <c r="N302" s="19">
        <v>1</v>
      </c>
      <c r="O302" s="19">
        <v>0</v>
      </c>
      <c r="P302" s="19">
        <v>-1.464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17">
        <v>399376</v>
      </c>
      <c r="B303" s="17" t="s">
        <v>372</v>
      </c>
      <c r="C303" s="17">
        <v>4464.101</v>
      </c>
      <c r="D303" s="17">
        <v>5351.129</v>
      </c>
      <c r="E303" s="17">
        <v>0</v>
      </c>
      <c r="F303" s="17">
        <v>0</v>
      </c>
      <c r="G303" s="17">
        <v>0</v>
      </c>
      <c r="H303" s="17">
        <v>1</v>
      </c>
      <c r="I303" s="18">
        <v>10.51</v>
      </c>
      <c r="J303" s="18">
        <v>25.344</v>
      </c>
      <c r="K303" s="19">
        <v>4</v>
      </c>
      <c r="L303" s="19">
        <v>2</v>
      </c>
      <c r="M303" s="19">
        <v>0</v>
      </c>
      <c r="N303" s="19">
        <v>0</v>
      </c>
      <c r="O303" s="19">
        <v>0</v>
      </c>
      <c r="P303" s="19">
        <v>-0.447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17">
        <v>399377</v>
      </c>
      <c r="B304" s="17" t="s">
        <v>373</v>
      </c>
      <c r="C304" s="17">
        <v>6322.881</v>
      </c>
      <c r="D304" s="17">
        <v>7155.455</v>
      </c>
      <c r="E304" s="17">
        <v>0</v>
      </c>
      <c r="F304" s="17">
        <v>0</v>
      </c>
      <c r="G304" s="17">
        <v>0</v>
      </c>
      <c r="H304" s="17">
        <v>1</v>
      </c>
      <c r="I304" s="18">
        <v>5.004</v>
      </c>
      <c r="J304" s="18">
        <v>16.057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17">
        <v>399378</v>
      </c>
      <c r="B305" s="17" t="s">
        <v>374</v>
      </c>
      <c r="C305" s="17">
        <v>2349.784</v>
      </c>
      <c r="D305" s="17">
        <v>2642.613</v>
      </c>
      <c r="E305" s="17">
        <v>0</v>
      </c>
      <c r="F305" s="17">
        <v>0</v>
      </c>
      <c r="G305" s="17">
        <v>0</v>
      </c>
      <c r="H305" s="17">
        <v>1</v>
      </c>
      <c r="I305" s="18">
        <v>6.34</v>
      </c>
      <c r="J305" s="18">
        <v>16.719</v>
      </c>
      <c r="K305" s="19">
        <v>4</v>
      </c>
      <c r="L305" s="19">
        <v>0</v>
      </c>
      <c r="M305" s="19">
        <v>0</v>
      </c>
      <c r="N305" s="19">
        <v>1</v>
      </c>
      <c r="O305" s="19">
        <v>0</v>
      </c>
      <c r="P305" s="19">
        <v>-12.88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17">
        <v>399379</v>
      </c>
      <c r="B306" s="17" t="s">
        <v>375</v>
      </c>
      <c r="C306" s="17">
        <v>7580.243</v>
      </c>
      <c r="D306" s="17">
        <v>8565.175</v>
      </c>
      <c r="E306" s="17">
        <v>0</v>
      </c>
      <c r="F306" s="17">
        <v>0</v>
      </c>
      <c r="G306" s="17">
        <v>0</v>
      </c>
      <c r="H306" s="17">
        <v>1</v>
      </c>
      <c r="I306" s="18">
        <v>6.14</v>
      </c>
      <c r="J306" s="18">
        <v>16.933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17">
        <v>399380</v>
      </c>
      <c r="B307" s="17" t="s">
        <v>376</v>
      </c>
      <c r="C307" s="17">
        <v>1487.94</v>
      </c>
      <c r="D307" s="17">
        <v>1690.459</v>
      </c>
      <c r="E307" s="17">
        <v>0</v>
      </c>
      <c r="F307" s="17">
        <v>0</v>
      </c>
      <c r="G307" s="17">
        <v>0</v>
      </c>
      <c r="H307" s="17">
        <v>1</v>
      </c>
      <c r="I307" s="18">
        <v>6.385</v>
      </c>
      <c r="J307" s="18">
        <v>17.6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17">
        <v>399382</v>
      </c>
      <c r="B308" s="17" t="s">
        <v>377</v>
      </c>
      <c r="C308" s="17">
        <v>2413.285</v>
      </c>
      <c r="D308" s="17">
        <v>2908.638</v>
      </c>
      <c r="E308" s="17">
        <v>0</v>
      </c>
      <c r="F308" s="17">
        <v>0</v>
      </c>
      <c r="G308" s="17">
        <v>0</v>
      </c>
      <c r="H308" s="17">
        <v>1</v>
      </c>
      <c r="I308" s="18">
        <v>6.317</v>
      </c>
      <c r="J308" s="18">
        <v>22.271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17">
        <v>399383</v>
      </c>
      <c r="B309" s="17" t="s">
        <v>378</v>
      </c>
      <c r="C309" s="17">
        <v>2254.964</v>
      </c>
      <c r="D309" s="17">
        <v>2589.486</v>
      </c>
      <c r="E309" s="17">
        <v>0</v>
      </c>
      <c r="F309" s="17">
        <v>0</v>
      </c>
      <c r="G309" s="17">
        <v>0</v>
      </c>
      <c r="H309" s="17">
        <v>1</v>
      </c>
      <c r="I309" s="18">
        <v>7.929</v>
      </c>
      <c r="J309" s="18">
        <v>19.823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17">
        <v>399384</v>
      </c>
      <c r="B310" s="17" t="s">
        <v>379</v>
      </c>
      <c r="C310" s="17">
        <v>3745.077</v>
      </c>
      <c r="D310" s="17">
        <v>4157.997</v>
      </c>
      <c r="E310" s="17">
        <v>0</v>
      </c>
      <c r="F310" s="17">
        <v>0</v>
      </c>
      <c r="G310" s="17">
        <v>0</v>
      </c>
      <c r="H310" s="17">
        <v>1</v>
      </c>
      <c r="I310" s="18">
        <v>3.523</v>
      </c>
      <c r="J310" s="18">
        <v>13.104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17">
        <v>399386</v>
      </c>
      <c r="B311" s="17" t="s">
        <v>380</v>
      </c>
      <c r="C311" s="17">
        <v>5449.999</v>
      </c>
      <c r="D311" s="17">
        <v>6392.395</v>
      </c>
      <c r="E311" s="17">
        <v>0</v>
      </c>
      <c r="F311" s="17">
        <v>0</v>
      </c>
      <c r="G311" s="17">
        <v>0</v>
      </c>
      <c r="H311" s="17">
        <v>1</v>
      </c>
      <c r="I311" s="18">
        <v>2.885</v>
      </c>
      <c r="J311" s="18">
        <v>17.202</v>
      </c>
      <c r="K311" s="19">
        <v>3</v>
      </c>
      <c r="L311" s="19">
        <v>1</v>
      </c>
      <c r="M311" s="19">
        <v>0</v>
      </c>
      <c r="N311" s="19">
        <v>0</v>
      </c>
      <c r="O311" s="19">
        <v>0</v>
      </c>
      <c r="P311" s="19">
        <v>2.917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17">
        <v>399388</v>
      </c>
      <c r="B312" s="17" t="s">
        <v>381</v>
      </c>
      <c r="C312" s="17">
        <v>4424.864</v>
      </c>
      <c r="D312" s="17">
        <v>5525.096</v>
      </c>
      <c r="E312" s="17">
        <v>0</v>
      </c>
      <c r="F312" s="17">
        <v>0</v>
      </c>
      <c r="G312" s="17">
        <v>0</v>
      </c>
      <c r="H312" s="17">
        <v>1</v>
      </c>
      <c r="I312" s="18">
        <v>14.96</v>
      </c>
      <c r="J312" s="18">
        <v>31.894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17">
        <v>399389</v>
      </c>
      <c r="B313" s="17" t="s">
        <v>382</v>
      </c>
      <c r="C313" s="17">
        <v>4298.848</v>
      </c>
      <c r="D313" s="17">
        <v>6136.052</v>
      </c>
      <c r="E313" s="17">
        <v>0</v>
      </c>
      <c r="F313" s="17">
        <v>0</v>
      </c>
      <c r="G313" s="17">
        <v>0</v>
      </c>
      <c r="H313" s="17">
        <v>1</v>
      </c>
      <c r="I313" s="18">
        <v>14.943</v>
      </c>
      <c r="J313" s="18">
        <v>40.41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17">
        <v>399392</v>
      </c>
      <c r="B314" s="17" t="s">
        <v>383</v>
      </c>
      <c r="C314" s="17">
        <v>2283.169</v>
      </c>
      <c r="D314" s="17">
        <v>2709.798</v>
      </c>
      <c r="E314" s="17">
        <v>0</v>
      </c>
      <c r="F314" s="17">
        <v>0</v>
      </c>
      <c r="G314" s="17">
        <v>0</v>
      </c>
      <c r="H314" s="17">
        <v>1</v>
      </c>
      <c r="I314" s="18">
        <v>9.01</v>
      </c>
      <c r="J314" s="18">
        <v>23.336</v>
      </c>
      <c r="K314" s="19">
        <v>4</v>
      </c>
      <c r="L314" s="19">
        <v>2</v>
      </c>
      <c r="M314" s="19">
        <v>0</v>
      </c>
      <c r="N314" s="19">
        <v>1</v>
      </c>
      <c r="O314" s="19">
        <v>0</v>
      </c>
      <c r="P314" s="19">
        <v>-8.106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17">
        <v>399393</v>
      </c>
      <c r="B315" s="17" t="s">
        <v>384</v>
      </c>
      <c r="C315" s="17">
        <v>2948.951</v>
      </c>
      <c r="D315" s="17">
        <v>3378.065</v>
      </c>
      <c r="E315" s="17">
        <v>0</v>
      </c>
      <c r="F315" s="17">
        <v>0</v>
      </c>
      <c r="G315" s="17">
        <v>0</v>
      </c>
      <c r="H315" s="17">
        <v>1</v>
      </c>
      <c r="I315" s="18">
        <v>1.184</v>
      </c>
      <c r="J315" s="18">
        <v>13.736</v>
      </c>
      <c r="K315" s="19">
        <v>4</v>
      </c>
      <c r="L315" s="19">
        <v>2</v>
      </c>
      <c r="M315" s="19">
        <v>0</v>
      </c>
      <c r="N315" s="19">
        <v>1</v>
      </c>
      <c r="O315" s="19">
        <v>0</v>
      </c>
      <c r="P315" s="19">
        <v>-2.164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17">
        <v>399394</v>
      </c>
      <c r="B316" s="17" t="s">
        <v>385</v>
      </c>
      <c r="C316" s="17">
        <v>8117.606</v>
      </c>
      <c r="D316" s="17">
        <v>9504.762</v>
      </c>
      <c r="E316" s="17">
        <v>0</v>
      </c>
      <c r="F316" s="17">
        <v>0</v>
      </c>
      <c r="G316" s="17">
        <v>0</v>
      </c>
      <c r="H316" s="17">
        <v>1</v>
      </c>
      <c r="I316" s="18">
        <v>2.744</v>
      </c>
      <c r="J316" s="18">
        <v>16.938</v>
      </c>
      <c r="K316" s="19">
        <v>4</v>
      </c>
      <c r="L316" s="19">
        <v>0</v>
      </c>
      <c r="M316" s="19">
        <v>0</v>
      </c>
      <c r="N316" s="19">
        <v>1</v>
      </c>
      <c r="O316" s="19">
        <v>-1</v>
      </c>
      <c r="P316" s="19">
        <v>-1.425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17">
        <v>399395</v>
      </c>
      <c r="B317" s="17" t="s">
        <v>386</v>
      </c>
      <c r="C317" s="17">
        <v>5360.134</v>
      </c>
      <c r="D317" s="17">
        <v>6798.92</v>
      </c>
      <c r="E317" s="17">
        <v>0</v>
      </c>
      <c r="F317" s="17">
        <v>0</v>
      </c>
      <c r="G317" s="17">
        <v>0</v>
      </c>
      <c r="H317" s="17">
        <v>1</v>
      </c>
      <c r="I317" s="18">
        <v>8.438</v>
      </c>
      <c r="J317" s="18">
        <v>27.814</v>
      </c>
      <c r="K317" s="19">
        <v>4</v>
      </c>
      <c r="L317" s="19">
        <v>1</v>
      </c>
      <c r="M317" s="19">
        <v>-1</v>
      </c>
      <c r="N317" s="19">
        <v>1</v>
      </c>
      <c r="O317" s="19">
        <v>0</v>
      </c>
      <c r="P317" s="19">
        <v>-0.843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17">
        <v>399397</v>
      </c>
      <c r="B318" s="17" t="s">
        <v>387</v>
      </c>
      <c r="C318" s="17">
        <v>1960.374</v>
      </c>
      <c r="D318" s="17">
        <v>2226.638</v>
      </c>
      <c r="E318" s="17">
        <v>0</v>
      </c>
      <c r="F318" s="17">
        <v>0</v>
      </c>
      <c r="G318" s="17">
        <v>0</v>
      </c>
      <c r="H318" s="17">
        <v>1</v>
      </c>
      <c r="I318" s="18">
        <v>7.9</v>
      </c>
      <c r="J318" s="18">
        <v>18.914</v>
      </c>
      <c r="K318" s="19">
        <v>4</v>
      </c>
      <c r="L318" s="19">
        <v>0</v>
      </c>
      <c r="M318" s="19">
        <v>0</v>
      </c>
      <c r="N318" s="19">
        <v>1</v>
      </c>
      <c r="O318" s="19">
        <v>-1</v>
      </c>
      <c r="P318" s="19">
        <v>-3.374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17">
        <v>399398</v>
      </c>
      <c r="B319" s="17" t="s">
        <v>388</v>
      </c>
      <c r="C319" s="17">
        <v>9688.984</v>
      </c>
      <c r="D319" s="17">
        <v>10679.893</v>
      </c>
      <c r="E319" s="17">
        <v>0</v>
      </c>
      <c r="F319" s="17">
        <v>0</v>
      </c>
      <c r="G319" s="17">
        <v>0</v>
      </c>
      <c r="H319" s="17">
        <v>1</v>
      </c>
      <c r="I319" s="18">
        <v>2.766</v>
      </c>
      <c r="J319" s="18">
        <v>11.788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17">
        <v>399399</v>
      </c>
      <c r="B320" s="17" t="s">
        <v>389</v>
      </c>
      <c r="C320" s="17">
        <v>6852.369</v>
      </c>
      <c r="D320" s="17">
        <v>7614.517</v>
      </c>
      <c r="E320" s="17">
        <v>0</v>
      </c>
      <c r="F320" s="17">
        <v>0</v>
      </c>
      <c r="G320" s="17">
        <v>0</v>
      </c>
      <c r="H320" s="17">
        <v>1</v>
      </c>
      <c r="I320" s="18">
        <v>3.939</v>
      </c>
      <c r="J320" s="18">
        <v>13.554</v>
      </c>
      <c r="K320" s="19">
        <v>4</v>
      </c>
      <c r="L320" s="19">
        <v>0</v>
      </c>
      <c r="M320" s="19">
        <v>-1</v>
      </c>
      <c r="N320" s="19">
        <v>1</v>
      </c>
      <c r="O320" s="19">
        <v>0</v>
      </c>
      <c r="P320" s="19">
        <v>-6.925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17">
        <v>399400</v>
      </c>
      <c r="B321" s="17" t="s">
        <v>390</v>
      </c>
      <c r="C321" s="17">
        <v>3408.832</v>
      </c>
      <c r="D321" s="17">
        <v>3842.81</v>
      </c>
      <c r="E321" s="17">
        <v>0</v>
      </c>
      <c r="F321" s="17">
        <v>0</v>
      </c>
      <c r="G321" s="17">
        <v>0</v>
      </c>
      <c r="H321" s="17">
        <v>1</v>
      </c>
      <c r="I321" s="18">
        <v>5.48</v>
      </c>
      <c r="J321" s="18">
        <v>16.155</v>
      </c>
      <c r="K321" s="19">
        <v>4</v>
      </c>
      <c r="L321" s="19">
        <v>0</v>
      </c>
      <c r="M321" s="19">
        <v>0</v>
      </c>
      <c r="N321" s="19">
        <v>1</v>
      </c>
      <c r="O321" s="19">
        <v>0</v>
      </c>
      <c r="P321" s="19">
        <v>-11.014</v>
      </c>
      <c r="Q321" s="19">
        <v>0</v>
      </c>
      <c r="R321" s="19">
        <v>0</v>
      </c>
      <c r="S321" s="20"/>
      <c r="T321" s="20"/>
      <c r="U321" s="20"/>
      <c r="V321" s="20"/>
      <c r="W321" s="20"/>
    </row>
    <row r="322" ht="16.5" spans="1:23">
      <c r="A322" s="17">
        <v>399401</v>
      </c>
      <c r="B322" s="17" t="s">
        <v>391</v>
      </c>
      <c r="C322" s="17">
        <v>3681.725</v>
      </c>
      <c r="D322" s="17">
        <v>4289.515</v>
      </c>
      <c r="E322" s="17">
        <v>0</v>
      </c>
      <c r="F322" s="17">
        <v>0</v>
      </c>
      <c r="G322" s="17">
        <v>0</v>
      </c>
      <c r="H322" s="17">
        <v>1</v>
      </c>
      <c r="I322" s="18">
        <v>7.717</v>
      </c>
      <c r="J322" s="18">
        <v>20.792</v>
      </c>
      <c r="K322" s="19">
        <v>4</v>
      </c>
      <c r="L322" s="19">
        <v>0</v>
      </c>
      <c r="M322" s="19">
        <v>-1</v>
      </c>
      <c r="N322" s="19">
        <v>1</v>
      </c>
      <c r="O322" s="19">
        <v>0</v>
      </c>
      <c r="P322" s="19">
        <v>1.061</v>
      </c>
      <c r="Q322" s="19">
        <v>0</v>
      </c>
      <c r="R322" s="19">
        <v>0</v>
      </c>
      <c r="S322" s="20"/>
      <c r="T322" s="20"/>
      <c r="U322" s="20"/>
      <c r="V322" s="20"/>
      <c r="W322" s="20"/>
    </row>
    <row r="323" ht="16.5" spans="1:23">
      <c r="A323" s="17">
        <v>399402</v>
      </c>
      <c r="B323" s="17" t="s">
        <v>392</v>
      </c>
      <c r="C323" s="17">
        <v>2901.711</v>
      </c>
      <c r="D323" s="17">
        <v>3350.875</v>
      </c>
      <c r="E323" s="17">
        <v>0</v>
      </c>
      <c r="F323" s="17">
        <v>0</v>
      </c>
      <c r="G323" s="17">
        <v>0</v>
      </c>
      <c r="H323" s="17">
        <v>1</v>
      </c>
      <c r="I323" s="18">
        <v>5.728</v>
      </c>
      <c r="J323" s="18">
        <v>18.365</v>
      </c>
      <c r="K323" s="19">
        <v>4</v>
      </c>
      <c r="L323" s="19">
        <v>0</v>
      </c>
      <c r="M323" s="19">
        <v>-1</v>
      </c>
      <c r="N323" s="19">
        <v>1</v>
      </c>
      <c r="O323" s="19">
        <v>0</v>
      </c>
      <c r="P323" s="19">
        <v>-4.29</v>
      </c>
      <c r="Q323" s="19">
        <v>0</v>
      </c>
      <c r="R323" s="19">
        <v>0</v>
      </c>
      <c r="S323" s="20"/>
      <c r="T323" s="20"/>
      <c r="U323" s="20"/>
      <c r="V323" s="20"/>
      <c r="W323" s="20"/>
    </row>
    <row r="324" ht="16.5" spans="1:23">
      <c r="A324" s="17">
        <v>399403</v>
      </c>
      <c r="B324" s="17" t="s">
        <v>393</v>
      </c>
      <c r="C324" s="17">
        <v>7262.203</v>
      </c>
      <c r="D324" s="17">
        <v>8356.054</v>
      </c>
      <c r="E324" s="17">
        <v>0</v>
      </c>
      <c r="F324" s="17">
        <v>0</v>
      </c>
      <c r="G324" s="17">
        <v>0</v>
      </c>
      <c r="H324" s="17">
        <v>1</v>
      </c>
      <c r="I324" s="18">
        <v>6.756</v>
      </c>
      <c r="J324" s="18">
        <v>18.962</v>
      </c>
      <c r="K324" s="19">
        <v>4</v>
      </c>
      <c r="L324" s="19">
        <v>0</v>
      </c>
      <c r="M324" s="19">
        <v>-1</v>
      </c>
      <c r="N324" s="19">
        <v>1</v>
      </c>
      <c r="O324" s="19">
        <v>0</v>
      </c>
      <c r="P324" s="19">
        <v>5.204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17">
        <v>399404</v>
      </c>
      <c r="B325" s="17" t="s">
        <v>394</v>
      </c>
      <c r="C325" s="17">
        <v>6073.034</v>
      </c>
      <c r="D325" s="17">
        <v>6681.427</v>
      </c>
      <c r="E325" s="17">
        <v>0</v>
      </c>
      <c r="F325" s="17">
        <v>0</v>
      </c>
      <c r="G325" s="17">
        <v>0</v>
      </c>
      <c r="H325" s="17">
        <v>1</v>
      </c>
      <c r="I325" s="18">
        <v>1.799</v>
      </c>
      <c r="J325" s="18">
        <v>10.741</v>
      </c>
      <c r="K325" s="19">
        <v>4</v>
      </c>
      <c r="L325" s="19">
        <v>1</v>
      </c>
      <c r="M325" s="19">
        <v>0</v>
      </c>
      <c r="N325" s="19">
        <v>1</v>
      </c>
      <c r="O325" s="19">
        <v>0</v>
      </c>
      <c r="P325" s="19">
        <v>2.86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17">
        <v>399405</v>
      </c>
      <c r="B326" s="17" t="s">
        <v>395</v>
      </c>
      <c r="C326" s="17">
        <v>2084.455</v>
      </c>
      <c r="D326" s="17">
        <v>2628.53</v>
      </c>
      <c r="E326" s="17">
        <v>0</v>
      </c>
      <c r="F326" s="17">
        <v>0</v>
      </c>
      <c r="G326" s="17">
        <v>0</v>
      </c>
      <c r="H326" s="17">
        <v>1</v>
      </c>
      <c r="I326" s="18">
        <v>14.006</v>
      </c>
      <c r="J326" s="18">
        <v>31.806</v>
      </c>
      <c r="K326" s="19">
        <v>4</v>
      </c>
      <c r="L326" s="19">
        <v>0</v>
      </c>
      <c r="M326" s="19">
        <v>0</v>
      </c>
      <c r="N326" s="19">
        <v>1</v>
      </c>
      <c r="O326" s="19">
        <v>0</v>
      </c>
      <c r="P326" s="19">
        <v>1.575</v>
      </c>
      <c r="Q326" s="19">
        <v>0</v>
      </c>
      <c r="R326" s="19">
        <v>0</v>
      </c>
      <c r="S326" s="20"/>
      <c r="T326" s="20"/>
      <c r="U326" s="20"/>
      <c r="V326" s="20"/>
      <c r="W326" s="20"/>
    </row>
    <row r="327" ht="16.5" spans="1:23">
      <c r="A327" s="17">
        <v>399407</v>
      </c>
      <c r="B327" s="17" t="s">
        <v>396</v>
      </c>
      <c r="C327" s="17">
        <v>2156.356</v>
      </c>
      <c r="D327" s="17">
        <v>2686.8</v>
      </c>
      <c r="E327" s="17">
        <v>0</v>
      </c>
      <c r="F327" s="17">
        <v>0</v>
      </c>
      <c r="G327" s="17">
        <v>0</v>
      </c>
      <c r="H327" s="17">
        <v>1</v>
      </c>
      <c r="I327" s="18">
        <v>11.835</v>
      </c>
      <c r="J327" s="18">
        <v>29.241</v>
      </c>
      <c r="K327" s="19">
        <v>4</v>
      </c>
      <c r="L327" s="19">
        <v>0</v>
      </c>
      <c r="M327" s="19">
        <v>0</v>
      </c>
      <c r="N327" s="19">
        <v>0</v>
      </c>
      <c r="O327" s="19">
        <v>0</v>
      </c>
      <c r="P327" s="19">
        <v>-1.617</v>
      </c>
      <c r="Q327" s="19">
        <v>0</v>
      </c>
      <c r="R327" s="19">
        <v>0</v>
      </c>
      <c r="S327" s="20"/>
      <c r="T327" s="20"/>
      <c r="U327" s="20"/>
      <c r="V327" s="20"/>
      <c r="W327" s="20"/>
    </row>
    <row r="328" ht="16.5" spans="1:23">
      <c r="A328" s="17">
        <v>399408</v>
      </c>
      <c r="B328" s="17" t="s">
        <v>397</v>
      </c>
      <c r="C328" s="17">
        <v>13445.791</v>
      </c>
      <c r="D328" s="17">
        <v>14841.892</v>
      </c>
      <c r="E328" s="17">
        <v>0</v>
      </c>
      <c r="F328" s="17">
        <v>0</v>
      </c>
      <c r="G328" s="17">
        <v>0</v>
      </c>
      <c r="H328" s="17">
        <v>1</v>
      </c>
      <c r="I328" s="18">
        <v>0.708</v>
      </c>
      <c r="J328" s="18">
        <v>10.048</v>
      </c>
      <c r="K328" s="19">
        <v>4</v>
      </c>
      <c r="L328" s="19">
        <v>0</v>
      </c>
      <c r="M328" s="19">
        <v>-1</v>
      </c>
      <c r="N328" s="19">
        <v>1</v>
      </c>
      <c r="O328" s="19">
        <v>0</v>
      </c>
      <c r="P328" s="19">
        <v>-9.623</v>
      </c>
      <c r="Q328" s="19">
        <v>0</v>
      </c>
      <c r="R328" s="19">
        <v>0</v>
      </c>
      <c r="S328" s="20"/>
      <c r="T328" s="20"/>
      <c r="U328" s="20"/>
      <c r="V328" s="20"/>
      <c r="W328" s="20"/>
    </row>
    <row r="329" ht="16.5" spans="1:23">
      <c r="A329" s="17">
        <v>399409</v>
      </c>
      <c r="B329" s="17" t="s">
        <v>398</v>
      </c>
      <c r="C329" s="17">
        <v>4666.936</v>
      </c>
      <c r="D329" s="17">
        <v>5640.965</v>
      </c>
      <c r="E329" s="17">
        <v>0</v>
      </c>
      <c r="F329" s="17">
        <v>0</v>
      </c>
      <c r="G329" s="17">
        <v>0</v>
      </c>
      <c r="H329" s="17">
        <v>1</v>
      </c>
      <c r="I329" s="18">
        <v>10.925</v>
      </c>
      <c r="J329" s="18">
        <v>26.306</v>
      </c>
      <c r="K329" s="19">
        <v>1</v>
      </c>
      <c r="L329" s="19">
        <v>1</v>
      </c>
      <c r="M329" s="19">
        <v>0</v>
      </c>
      <c r="N329" s="19">
        <v>1</v>
      </c>
      <c r="O329" s="19">
        <v>0</v>
      </c>
      <c r="P329" s="19">
        <v>4.147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17">
        <v>399410</v>
      </c>
      <c r="B330" s="17" t="s">
        <v>399</v>
      </c>
      <c r="C330" s="17">
        <v>1758.32</v>
      </c>
      <c r="D330" s="17">
        <v>2393.005</v>
      </c>
      <c r="E330" s="17">
        <v>0</v>
      </c>
      <c r="F330" s="17">
        <v>0</v>
      </c>
      <c r="G330" s="17">
        <v>0</v>
      </c>
      <c r="H330" s="17">
        <v>1</v>
      </c>
      <c r="I330" s="18">
        <v>13.915</v>
      </c>
      <c r="J330" s="18">
        <v>36.747</v>
      </c>
      <c r="K330" s="19">
        <v>1</v>
      </c>
      <c r="L330" s="19">
        <v>1</v>
      </c>
      <c r="M330" s="19">
        <v>0</v>
      </c>
      <c r="N330" s="19">
        <v>1</v>
      </c>
      <c r="O330" s="19">
        <v>0</v>
      </c>
      <c r="P330" s="19">
        <v>2.941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17">
        <v>399412</v>
      </c>
      <c r="B331" s="17" t="s">
        <v>400</v>
      </c>
      <c r="C331" s="17">
        <v>2139.808</v>
      </c>
      <c r="D331" s="17">
        <v>2496.003</v>
      </c>
      <c r="E331" s="17">
        <v>0</v>
      </c>
      <c r="F331" s="17">
        <v>0</v>
      </c>
      <c r="G331" s="17">
        <v>0</v>
      </c>
      <c r="H331" s="17">
        <v>1</v>
      </c>
      <c r="I331" s="18">
        <v>12.726</v>
      </c>
      <c r="J331" s="18">
        <v>25.18</v>
      </c>
      <c r="K331" s="19">
        <v>4</v>
      </c>
      <c r="L331" s="19">
        <v>0</v>
      </c>
      <c r="M331" s="19">
        <v>-1</v>
      </c>
      <c r="N331" s="19">
        <v>1</v>
      </c>
      <c r="O331" s="19">
        <v>0</v>
      </c>
      <c r="P331" s="19">
        <v>-2.148</v>
      </c>
      <c r="Q331" s="19">
        <v>0</v>
      </c>
      <c r="R331" s="19">
        <v>0</v>
      </c>
      <c r="S331" s="20"/>
      <c r="T331" s="20"/>
      <c r="U331" s="20"/>
      <c r="V331" s="20"/>
      <c r="W331" s="20"/>
    </row>
    <row r="332" ht="16.5" spans="1:23">
      <c r="A332" s="17">
        <v>399413</v>
      </c>
      <c r="B332" s="17" t="s">
        <v>401</v>
      </c>
      <c r="C332" s="17">
        <v>159.132</v>
      </c>
      <c r="D332" s="17">
        <v>176.326</v>
      </c>
      <c r="E332" s="17">
        <v>0</v>
      </c>
      <c r="F332" s="17">
        <v>0</v>
      </c>
      <c r="G332" s="17">
        <v>0</v>
      </c>
      <c r="H332" s="17">
        <v>1</v>
      </c>
      <c r="I332" s="18">
        <v>0.154</v>
      </c>
      <c r="J332" s="18">
        <v>9.89</v>
      </c>
      <c r="K332" s="19">
        <v>4</v>
      </c>
      <c r="L332" s="19">
        <v>0</v>
      </c>
      <c r="M332" s="19">
        <v>0</v>
      </c>
      <c r="N332" s="19">
        <v>1</v>
      </c>
      <c r="O332" s="19">
        <v>0</v>
      </c>
      <c r="P332" s="19">
        <v>11.031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17">
        <v>399415</v>
      </c>
      <c r="B333" s="17" t="s">
        <v>402</v>
      </c>
      <c r="C333" s="17">
        <v>5831.065</v>
      </c>
      <c r="D333" s="17">
        <v>6703.908</v>
      </c>
      <c r="E333" s="17">
        <v>0</v>
      </c>
      <c r="F333" s="17">
        <v>0</v>
      </c>
      <c r="G333" s="17">
        <v>0</v>
      </c>
      <c r="H333" s="17">
        <v>1</v>
      </c>
      <c r="I333" s="18">
        <v>4.253</v>
      </c>
      <c r="J333" s="18">
        <v>16.719</v>
      </c>
      <c r="K333" s="19">
        <v>4</v>
      </c>
      <c r="L333" s="19">
        <v>0</v>
      </c>
      <c r="M333" s="19">
        <v>0</v>
      </c>
      <c r="N333" s="19">
        <v>1</v>
      </c>
      <c r="O333" s="19">
        <v>0</v>
      </c>
      <c r="P333" s="19">
        <v>-5.58</v>
      </c>
      <c r="Q333" s="19">
        <v>0</v>
      </c>
      <c r="R333" s="19">
        <v>0</v>
      </c>
      <c r="S333" s="20"/>
      <c r="T333" s="20"/>
      <c r="U333" s="20"/>
      <c r="V333" s="20"/>
      <c r="W333" s="20"/>
    </row>
    <row r="334" ht="16.5" spans="1:23">
      <c r="A334" s="17">
        <v>399416</v>
      </c>
      <c r="B334" s="17" t="s">
        <v>403</v>
      </c>
      <c r="C334" s="17">
        <v>3648.707</v>
      </c>
      <c r="D334" s="17">
        <v>4446.803</v>
      </c>
      <c r="E334" s="17">
        <v>0</v>
      </c>
      <c r="F334" s="17">
        <v>0</v>
      </c>
      <c r="G334" s="17">
        <v>0</v>
      </c>
      <c r="H334" s="17">
        <v>1</v>
      </c>
      <c r="I334" s="18">
        <v>4.115</v>
      </c>
      <c r="J334" s="18">
        <v>21.324</v>
      </c>
      <c r="K334" s="19">
        <v>4</v>
      </c>
      <c r="L334" s="19">
        <v>0</v>
      </c>
      <c r="M334" s="19">
        <v>-1</v>
      </c>
      <c r="N334" s="19">
        <v>1</v>
      </c>
      <c r="O334" s="19">
        <v>0</v>
      </c>
      <c r="P334" s="19">
        <v>-0.512</v>
      </c>
      <c r="Q334" s="19">
        <v>0</v>
      </c>
      <c r="R334" s="19">
        <v>0</v>
      </c>
      <c r="S334" s="20"/>
      <c r="T334" s="20"/>
      <c r="U334" s="20"/>
      <c r="V334" s="20"/>
      <c r="W334" s="20"/>
    </row>
    <row r="335" ht="16.5" spans="1:23">
      <c r="A335" s="17">
        <v>399417</v>
      </c>
      <c r="B335" s="17" t="s">
        <v>404</v>
      </c>
      <c r="C335" s="17">
        <v>2636.423</v>
      </c>
      <c r="D335" s="17">
        <v>3143.445</v>
      </c>
      <c r="E335" s="17">
        <v>0</v>
      </c>
      <c r="F335" s="17">
        <v>0</v>
      </c>
      <c r="G335" s="17">
        <v>0</v>
      </c>
      <c r="H335" s="17">
        <v>1</v>
      </c>
      <c r="I335" s="18">
        <v>15.88</v>
      </c>
      <c r="J335" s="18">
        <v>29.448</v>
      </c>
      <c r="K335" s="19">
        <v>3</v>
      </c>
      <c r="L335" s="19">
        <v>0</v>
      </c>
      <c r="M335" s="19">
        <v>0</v>
      </c>
      <c r="N335" s="19">
        <v>0</v>
      </c>
      <c r="O335" s="19">
        <v>0</v>
      </c>
      <c r="P335" s="19">
        <v>-2.306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17">
        <v>399418</v>
      </c>
      <c r="B336" s="17" t="s">
        <v>405</v>
      </c>
      <c r="C336" s="17">
        <v>3608.499</v>
      </c>
      <c r="D336" s="17">
        <v>4329.317</v>
      </c>
      <c r="E336" s="17">
        <v>0</v>
      </c>
      <c r="F336" s="17">
        <v>0</v>
      </c>
      <c r="G336" s="17">
        <v>0</v>
      </c>
      <c r="H336" s="17">
        <v>1</v>
      </c>
      <c r="I336" s="18">
        <v>4.062</v>
      </c>
      <c r="J336" s="18">
        <v>20.035</v>
      </c>
      <c r="K336" s="19">
        <v>4</v>
      </c>
      <c r="L336" s="19">
        <v>0</v>
      </c>
      <c r="M336" s="19">
        <v>-1</v>
      </c>
      <c r="N336" s="19">
        <v>1</v>
      </c>
      <c r="O336" s="19">
        <v>-1</v>
      </c>
      <c r="P336" s="19">
        <v>-1.142</v>
      </c>
      <c r="Q336" s="19">
        <v>0</v>
      </c>
      <c r="R336" s="19">
        <v>0</v>
      </c>
      <c r="S336" s="20"/>
      <c r="T336" s="20"/>
      <c r="U336" s="20"/>
      <c r="V336" s="20"/>
      <c r="W336" s="20"/>
    </row>
    <row r="337" ht="16.5" spans="1:23">
      <c r="A337" s="17">
        <v>399419</v>
      </c>
      <c r="B337" s="17" t="s">
        <v>406</v>
      </c>
      <c r="C337" s="17">
        <v>1788.676</v>
      </c>
      <c r="D337" s="17">
        <v>2084.229</v>
      </c>
      <c r="E337" s="17">
        <v>0</v>
      </c>
      <c r="F337" s="17">
        <v>0</v>
      </c>
      <c r="G337" s="17">
        <v>0</v>
      </c>
      <c r="H337" s="17">
        <v>1</v>
      </c>
      <c r="I337" s="18">
        <v>6.526</v>
      </c>
      <c r="J337" s="18">
        <v>19.781</v>
      </c>
      <c r="K337" s="19">
        <v>4</v>
      </c>
      <c r="L337" s="19">
        <v>0</v>
      </c>
      <c r="M337" s="19">
        <v>-1</v>
      </c>
      <c r="N337" s="19">
        <v>1</v>
      </c>
      <c r="O337" s="19">
        <v>0</v>
      </c>
      <c r="P337" s="19">
        <v>9.746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17">
        <v>399422</v>
      </c>
      <c r="B338" s="17" t="s">
        <v>407</v>
      </c>
      <c r="C338" s="17">
        <v>2909.272</v>
      </c>
      <c r="D338" s="17">
        <v>3381.289</v>
      </c>
      <c r="E338" s="17">
        <v>0</v>
      </c>
      <c r="F338" s="17">
        <v>0</v>
      </c>
      <c r="G338" s="17">
        <v>0</v>
      </c>
      <c r="H338" s="17">
        <v>1</v>
      </c>
      <c r="I338" s="18">
        <v>4.96</v>
      </c>
      <c r="J338" s="18">
        <v>18.228</v>
      </c>
      <c r="K338" s="19">
        <v>4</v>
      </c>
      <c r="L338" s="19">
        <v>0</v>
      </c>
      <c r="M338" s="19">
        <v>0</v>
      </c>
      <c r="N338" s="19">
        <v>0</v>
      </c>
      <c r="O338" s="19">
        <v>0</v>
      </c>
      <c r="P338" s="19">
        <v>-3.193</v>
      </c>
      <c r="Q338" s="19">
        <v>0</v>
      </c>
      <c r="R338" s="19">
        <v>0</v>
      </c>
      <c r="S338" s="20"/>
      <c r="T338" s="20"/>
      <c r="U338" s="20"/>
      <c r="V338" s="20"/>
      <c r="W338" s="20"/>
    </row>
    <row r="339" ht="16.5" spans="1:23">
      <c r="A339" s="17">
        <v>399423</v>
      </c>
      <c r="B339" s="17" t="s">
        <v>408</v>
      </c>
      <c r="C339" s="17">
        <v>2313.266</v>
      </c>
      <c r="D339" s="17">
        <v>2782.224</v>
      </c>
      <c r="E339" s="17">
        <v>0</v>
      </c>
      <c r="F339" s="17">
        <v>0</v>
      </c>
      <c r="G339" s="17">
        <v>0</v>
      </c>
      <c r="H339" s="17">
        <v>1</v>
      </c>
      <c r="I339" s="18">
        <v>8.566</v>
      </c>
      <c r="J339" s="18">
        <v>23.978</v>
      </c>
      <c r="K339" s="19">
        <v>4</v>
      </c>
      <c r="L339" s="19">
        <v>1</v>
      </c>
      <c r="M339" s="19">
        <v>-1</v>
      </c>
      <c r="N339" s="19">
        <v>1</v>
      </c>
      <c r="O339" s="19">
        <v>0</v>
      </c>
      <c r="P339" s="19">
        <v>2.597</v>
      </c>
      <c r="Q339" s="19">
        <v>0</v>
      </c>
      <c r="R339" s="19">
        <v>0</v>
      </c>
      <c r="S339" s="20"/>
      <c r="T339" s="20"/>
      <c r="U339" s="20"/>
      <c r="V339" s="20"/>
      <c r="W339" s="20"/>
    </row>
    <row r="340" ht="16.5" spans="1:23">
      <c r="A340" s="17">
        <v>399427</v>
      </c>
      <c r="B340" s="17" t="s">
        <v>409</v>
      </c>
      <c r="C340" s="17">
        <v>2139.628</v>
      </c>
      <c r="D340" s="17">
        <v>2475.492</v>
      </c>
      <c r="E340" s="17">
        <v>0</v>
      </c>
      <c r="F340" s="17">
        <v>0</v>
      </c>
      <c r="G340" s="17">
        <v>0</v>
      </c>
      <c r="H340" s="17">
        <v>1</v>
      </c>
      <c r="I340" s="18">
        <v>1.685</v>
      </c>
      <c r="J340" s="18">
        <v>15.024</v>
      </c>
      <c r="K340" s="19">
        <v>4</v>
      </c>
      <c r="L340" s="19">
        <v>0</v>
      </c>
      <c r="M340" s="19">
        <v>0</v>
      </c>
      <c r="N340" s="19">
        <v>1</v>
      </c>
      <c r="O340" s="19">
        <v>0</v>
      </c>
      <c r="P340" s="19">
        <v>8.528</v>
      </c>
      <c r="Q340" s="19">
        <v>0</v>
      </c>
      <c r="R340" s="19">
        <v>0</v>
      </c>
      <c r="S340" s="20"/>
      <c r="T340" s="20"/>
      <c r="U340" s="20"/>
      <c r="V340" s="20"/>
      <c r="W340" s="20"/>
    </row>
    <row r="341" ht="16.5" spans="1:23">
      <c r="A341" s="17">
        <v>399428</v>
      </c>
      <c r="B341" s="17" t="s">
        <v>410</v>
      </c>
      <c r="C341" s="17">
        <v>3121.251</v>
      </c>
      <c r="D341" s="17">
        <v>3943.368</v>
      </c>
      <c r="E341" s="17">
        <v>0</v>
      </c>
      <c r="F341" s="17">
        <v>0</v>
      </c>
      <c r="G341" s="17">
        <v>0</v>
      </c>
      <c r="H341" s="17">
        <v>1</v>
      </c>
      <c r="I341" s="18">
        <v>8.461</v>
      </c>
      <c r="J341" s="18">
        <v>27.545</v>
      </c>
      <c r="K341" s="19">
        <v>4</v>
      </c>
      <c r="L341" s="19">
        <v>2</v>
      </c>
      <c r="M341" s="19">
        <v>-1</v>
      </c>
      <c r="N341" s="19">
        <v>1</v>
      </c>
      <c r="O341" s="19">
        <v>0</v>
      </c>
      <c r="P341" s="19">
        <v>9.641</v>
      </c>
      <c r="Q341" s="19">
        <v>0</v>
      </c>
      <c r="R341" s="19">
        <v>0</v>
      </c>
      <c r="S341" s="20"/>
      <c r="T341" s="20"/>
      <c r="U341" s="20"/>
      <c r="V341" s="20"/>
      <c r="W341" s="20"/>
    </row>
    <row r="342" ht="16.5" spans="1:23">
      <c r="A342" s="17">
        <v>399429</v>
      </c>
      <c r="B342" s="17" t="s">
        <v>411</v>
      </c>
      <c r="C342" s="17">
        <v>1231.456</v>
      </c>
      <c r="D342" s="17">
        <v>1422.014</v>
      </c>
      <c r="E342" s="17">
        <v>0</v>
      </c>
      <c r="F342" s="17">
        <v>0</v>
      </c>
      <c r="G342" s="17">
        <v>0</v>
      </c>
      <c r="H342" s="17">
        <v>1</v>
      </c>
      <c r="I342" s="18">
        <v>2.861</v>
      </c>
      <c r="J342" s="18">
        <v>15.878</v>
      </c>
      <c r="K342" s="19">
        <v>4</v>
      </c>
      <c r="L342" s="19">
        <v>0</v>
      </c>
      <c r="M342" s="19">
        <v>0</v>
      </c>
      <c r="N342" s="19">
        <v>1</v>
      </c>
      <c r="O342" s="19">
        <v>0</v>
      </c>
      <c r="P342" s="19">
        <v>10.894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17">
        <v>399432</v>
      </c>
      <c r="B343" s="17" t="s">
        <v>412</v>
      </c>
      <c r="C343" s="17">
        <v>4577.536</v>
      </c>
      <c r="D343" s="17">
        <v>5505.575</v>
      </c>
      <c r="E343" s="17">
        <v>0</v>
      </c>
      <c r="F343" s="17">
        <v>0</v>
      </c>
      <c r="G343" s="17">
        <v>0</v>
      </c>
      <c r="H343" s="17">
        <v>1</v>
      </c>
      <c r="I343" s="18">
        <v>17.557</v>
      </c>
      <c r="J343" s="18">
        <v>31.454</v>
      </c>
      <c r="K343" s="19">
        <v>4</v>
      </c>
      <c r="L343" s="19">
        <v>0</v>
      </c>
      <c r="M343" s="19">
        <v>0</v>
      </c>
      <c r="N343" s="19">
        <v>1</v>
      </c>
      <c r="O343" s="19">
        <v>0</v>
      </c>
      <c r="P343" s="19">
        <v>12.156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17">
        <v>399434</v>
      </c>
      <c r="B344" s="17" t="s">
        <v>413</v>
      </c>
      <c r="C344" s="17">
        <v>1850.493</v>
      </c>
      <c r="D344" s="17">
        <v>2213.624</v>
      </c>
      <c r="E344" s="17">
        <v>0</v>
      </c>
      <c r="F344" s="17">
        <v>0</v>
      </c>
      <c r="G344" s="17">
        <v>0</v>
      </c>
      <c r="H344" s="17">
        <v>1</v>
      </c>
      <c r="I344" s="18">
        <v>7.658</v>
      </c>
      <c r="J344" s="18">
        <v>22.806</v>
      </c>
      <c r="K344" s="19">
        <v>4</v>
      </c>
      <c r="L344" s="19">
        <v>1</v>
      </c>
      <c r="M344" s="19">
        <v>0</v>
      </c>
      <c r="N344" s="19">
        <v>1</v>
      </c>
      <c r="O344" s="19">
        <v>-1</v>
      </c>
      <c r="P344" s="19">
        <v>-0.811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17">
        <v>399435</v>
      </c>
      <c r="B345" s="17" t="s">
        <v>414</v>
      </c>
      <c r="C345" s="17">
        <v>3704.055</v>
      </c>
      <c r="D345" s="17">
        <v>4126.002</v>
      </c>
      <c r="E345" s="17">
        <v>0</v>
      </c>
      <c r="F345" s="17">
        <v>0</v>
      </c>
      <c r="G345" s="17">
        <v>0</v>
      </c>
      <c r="H345" s="17">
        <v>1</v>
      </c>
      <c r="I345" s="18">
        <v>1.053</v>
      </c>
      <c r="J345" s="18">
        <v>11.172</v>
      </c>
      <c r="K345" s="19">
        <v>0</v>
      </c>
      <c r="L345" s="19">
        <v>0</v>
      </c>
      <c r="M345" s="19">
        <v>1</v>
      </c>
      <c r="N345" s="19">
        <v>-1</v>
      </c>
      <c r="O345" s="19">
        <v>0</v>
      </c>
      <c r="P345" s="19">
        <v>-0.001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17">
        <v>399441</v>
      </c>
      <c r="B346" s="17" t="s">
        <v>415</v>
      </c>
      <c r="C346" s="17">
        <v>1966.96</v>
      </c>
      <c r="D346" s="17">
        <v>2438.517</v>
      </c>
      <c r="E346" s="17">
        <v>0</v>
      </c>
      <c r="F346" s="17">
        <v>0</v>
      </c>
      <c r="G346" s="17">
        <v>0</v>
      </c>
      <c r="H346" s="17">
        <v>1</v>
      </c>
      <c r="I346" s="18">
        <v>4.027</v>
      </c>
      <c r="J346" s="18">
        <v>22.586</v>
      </c>
      <c r="K346" s="19">
        <v>4</v>
      </c>
      <c r="L346" s="19">
        <v>0</v>
      </c>
      <c r="M346" s="19">
        <v>0</v>
      </c>
      <c r="N346" s="19">
        <v>1</v>
      </c>
      <c r="O346" s="19">
        <v>0</v>
      </c>
      <c r="P346" s="19">
        <v>-0.241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17">
        <v>399550</v>
      </c>
      <c r="B347" s="17" t="s">
        <v>416</v>
      </c>
      <c r="C347" s="17">
        <v>7317.221</v>
      </c>
      <c r="D347" s="17">
        <v>7868.115</v>
      </c>
      <c r="E347" s="17">
        <v>0</v>
      </c>
      <c r="F347" s="17">
        <v>0</v>
      </c>
      <c r="G347" s="17">
        <v>0</v>
      </c>
      <c r="H347" s="17">
        <v>1</v>
      </c>
      <c r="I347" s="18">
        <v>0.418</v>
      </c>
      <c r="J347" s="18">
        <v>7.39</v>
      </c>
      <c r="K347" s="19">
        <v>4</v>
      </c>
      <c r="L347" s="19">
        <v>0</v>
      </c>
      <c r="M347" s="19">
        <v>0</v>
      </c>
      <c r="N347" s="19">
        <v>1</v>
      </c>
      <c r="O347" s="19">
        <v>0</v>
      </c>
      <c r="P347" s="19">
        <v>-2.822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17">
        <v>399551</v>
      </c>
      <c r="B348" s="17" t="s">
        <v>417</v>
      </c>
      <c r="C348" s="17">
        <v>7583.833</v>
      </c>
      <c r="D348" s="17">
        <v>8996.826</v>
      </c>
      <c r="E348" s="17">
        <v>0</v>
      </c>
      <c r="F348" s="17">
        <v>0</v>
      </c>
      <c r="G348" s="17">
        <v>0</v>
      </c>
      <c r="H348" s="17">
        <v>1</v>
      </c>
      <c r="I348" s="18">
        <v>13.774</v>
      </c>
      <c r="J348" s="18">
        <v>27.316</v>
      </c>
      <c r="K348" s="19">
        <v>4</v>
      </c>
      <c r="L348" s="19">
        <v>1</v>
      </c>
      <c r="M348" s="19">
        <v>-1</v>
      </c>
      <c r="N348" s="19">
        <v>1</v>
      </c>
      <c r="O348" s="19">
        <v>-1</v>
      </c>
      <c r="P348" s="19">
        <v>-1.521</v>
      </c>
      <c r="Q348" s="19">
        <v>0</v>
      </c>
      <c r="R348" s="19">
        <v>0</v>
      </c>
      <c r="S348" s="20"/>
      <c r="T348" s="20"/>
      <c r="U348" s="20"/>
      <c r="V348" s="20"/>
      <c r="W348" s="20"/>
    </row>
    <row r="349" ht="16.5" spans="1:23">
      <c r="A349" s="17">
        <v>399553</v>
      </c>
      <c r="B349" s="17" t="s">
        <v>418</v>
      </c>
      <c r="C349" s="17">
        <v>6482.303</v>
      </c>
      <c r="D349" s="17">
        <v>7189.798</v>
      </c>
      <c r="E349" s="17">
        <v>0</v>
      </c>
      <c r="F349" s="17">
        <v>0</v>
      </c>
      <c r="G349" s="17">
        <v>0</v>
      </c>
      <c r="H349" s="17">
        <v>1</v>
      </c>
      <c r="I349" s="18">
        <v>4.466</v>
      </c>
      <c r="J349" s="18">
        <v>13.867</v>
      </c>
      <c r="K349" s="19">
        <v>4</v>
      </c>
      <c r="L349" s="19">
        <v>0</v>
      </c>
      <c r="M349" s="19">
        <v>-1</v>
      </c>
      <c r="N349" s="19">
        <v>1</v>
      </c>
      <c r="O349" s="19">
        <v>0</v>
      </c>
      <c r="P349" s="19">
        <v>-4.051</v>
      </c>
      <c r="Q349" s="19">
        <v>0</v>
      </c>
      <c r="R349" s="19">
        <v>0</v>
      </c>
      <c r="S349" s="20"/>
      <c r="T349" s="20"/>
      <c r="U349" s="20"/>
      <c r="V349" s="20"/>
      <c r="W349" s="20"/>
    </row>
    <row r="350" ht="16.5" spans="1:23">
      <c r="A350" s="17">
        <v>399556</v>
      </c>
      <c r="B350" s="17" t="s">
        <v>419</v>
      </c>
      <c r="C350" s="17">
        <v>2209.435</v>
      </c>
      <c r="D350" s="17">
        <v>2490.107</v>
      </c>
      <c r="E350" s="17">
        <v>0</v>
      </c>
      <c r="F350" s="17">
        <v>0</v>
      </c>
      <c r="G350" s="17">
        <v>0</v>
      </c>
      <c r="H350" s="17">
        <v>1</v>
      </c>
      <c r="I350" s="18">
        <v>7.429</v>
      </c>
      <c r="J350" s="18">
        <v>17.863</v>
      </c>
      <c r="K350" s="19">
        <v>4</v>
      </c>
      <c r="L350" s="19">
        <v>1</v>
      </c>
      <c r="M350" s="19">
        <v>-1</v>
      </c>
      <c r="N350" s="19">
        <v>1</v>
      </c>
      <c r="O350" s="19">
        <v>0</v>
      </c>
      <c r="P350" s="19">
        <v>-2.246</v>
      </c>
      <c r="Q350" s="19">
        <v>0</v>
      </c>
      <c r="R350" s="19">
        <v>0</v>
      </c>
      <c r="S350" s="20"/>
      <c r="T350" s="20"/>
      <c r="U350" s="20"/>
      <c r="V350" s="20"/>
      <c r="W350" s="20"/>
    </row>
    <row r="351" ht="16.5" spans="1:23">
      <c r="A351" s="17">
        <v>399557</v>
      </c>
      <c r="B351" s="17" t="s">
        <v>420</v>
      </c>
      <c r="C351" s="17">
        <v>1630.043</v>
      </c>
      <c r="D351" s="17">
        <v>1875.406</v>
      </c>
      <c r="E351" s="17">
        <v>0</v>
      </c>
      <c r="F351" s="17">
        <v>0</v>
      </c>
      <c r="G351" s="17">
        <v>0</v>
      </c>
      <c r="H351" s="17">
        <v>1</v>
      </c>
      <c r="I351" s="18">
        <v>8.055</v>
      </c>
      <c r="J351" s="18">
        <v>20.085</v>
      </c>
      <c r="K351" s="19">
        <v>4</v>
      </c>
      <c r="L351" s="19">
        <v>2</v>
      </c>
      <c r="M351" s="19">
        <v>-1</v>
      </c>
      <c r="N351" s="19">
        <v>1</v>
      </c>
      <c r="O351" s="19">
        <v>0</v>
      </c>
      <c r="P351" s="19">
        <v>-5.517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17">
        <v>399602</v>
      </c>
      <c r="B352" s="17" t="s">
        <v>421</v>
      </c>
      <c r="C352" s="17">
        <v>951.997</v>
      </c>
      <c r="D352" s="17">
        <v>1100.224</v>
      </c>
      <c r="E352" s="17">
        <v>0</v>
      </c>
      <c r="F352" s="17">
        <v>0</v>
      </c>
      <c r="G352" s="17">
        <v>0</v>
      </c>
      <c r="H352" s="17">
        <v>1</v>
      </c>
      <c r="I352" s="18">
        <v>11.085</v>
      </c>
      <c r="J352" s="18">
        <v>23.064</v>
      </c>
      <c r="K352" s="19">
        <v>4</v>
      </c>
      <c r="L352" s="19">
        <v>0</v>
      </c>
      <c r="M352" s="19">
        <v>-1</v>
      </c>
      <c r="N352" s="19">
        <v>1</v>
      </c>
      <c r="O352" s="19">
        <v>0</v>
      </c>
      <c r="P352" s="19">
        <v>4.52</v>
      </c>
      <c r="Q352" s="19">
        <v>0</v>
      </c>
      <c r="R352" s="19">
        <v>0</v>
      </c>
      <c r="S352" s="20"/>
      <c r="T352" s="20"/>
      <c r="U352" s="20"/>
      <c r="V352" s="20"/>
      <c r="W352" s="20"/>
    </row>
    <row r="353" ht="16.5" spans="1:23">
      <c r="A353" s="17">
        <v>399604</v>
      </c>
      <c r="B353" s="17" t="s">
        <v>422</v>
      </c>
      <c r="C353" s="17">
        <v>1793.817</v>
      </c>
      <c r="D353" s="17">
        <v>1997.934</v>
      </c>
      <c r="E353" s="17">
        <v>0</v>
      </c>
      <c r="F353" s="17">
        <v>0</v>
      </c>
      <c r="G353" s="17">
        <v>0</v>
      </c>
      <c r="H353" s="17">
        <v>1</v>
      </c>
      <c r="I353" s="18">
        <v>1.715</v>
      </c>
      <c r="J353" s="18">
        <v>11.756</v>
      </c>
      <c r="K353" s="19">
        <v>4</v>
      </c>
      <c r="L353" s="19">
        <v>0</v>
      </c>
      <c r="M353" s="19">
        <v>0</v>
      </c>
      <c r="N353" s="19">
        <v>1</v>
      </c>
      <c r="O353" s="19">
        <v>0</v>
      </c>
      <c r="P353" s="19">
        <v>-5.307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17">
        <v>399606</v>
      </c>
      <c r="B354" s="17" t="s">
        <v>423</v>
      </c>
      <c r="C354" s="17">
        <v>2194.625</v>
      </c>
      <c r="D354" s="17">
        <v>2863.959</v>
      </c>
      <c r="E354" s="17">
        <v>0</v>
      </c>
      <c r="F354" s="17">
        <v>0</v>
      </c>
      <c r="G354" s="17">
        <v>0</v>
      </c>
      <c r="H354" s="17">
        <v>1</v>
      </c>
      <c r="I354" s="18">
        <v>16.457</v>
      </c>
      <c r="J354" s="18">
        <v>35.981</v>
      </c>
      <c r="K354" s="19">
        <v>1</v>
      </c>
      <c r="L354" s="19">
        <v>2</v>
      </c>
      <c r="M354" s="19">
        <v>1</v>
      </c>
      <c r="N354" s="19">
        <v>-1</v>
      </c>
      <c r="O354" s="19">
        <v>0</v>
      </c>
      <c r="P354" s="19">
        <v>-0.002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17">
        <v>399608</v>
      </c>
      <c r="B355" s="17" t="s">
        <v>424</v>
      </c>
      <c r="C355" s="17">
        <v>2830.732</v>
      </c>
      <c r="D355" s="17">
        <v>3477.566</v>
      </c>
      <c r="E355" s="17">
        <v>0</v>
      </c>
      <c r="F355" s="17">
        <v>0</v>
      </c>
      <c r="G355" s="17">
        <v>0</v>
      </c>
      <c r="H355" s="17">
        <v>1</v>
      </c>
      <c r="I355" s="18">
        <v>13.991</v>
      </c>
      <c r="J355" s="18">
        <v>29.989</v>
      </c>
      <c r="K355" s="19">
        <v>1</v>
      </c>
      <c r="L355" s="19">
        <v>0</v>
      </c>
      <c r="M355" s="19">
        <v>1</v>
      </c>
      <c r="N355" s="19">
        <v>0</v>
      </c>
      <c r="O355" s="19">
        <v>0</v>
      </c>
      <c r="P355" s="19">
        <v>0.001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17">
        <v>399610</v>
      </c>
      <c r="B356" s="17" t="s">
        <v>425</v>
      </c>
      <c r="C356" s="17">
        <v>5580.279</v>
      </c>
      <c r="D356" s="17">
        <v>7678.814</v>
      </c>
      <c r="E356" s="17">
        <v>0</v>
      </c>
      <c r="F356" s="17">
        <v>0</v>
      </c>
      <c r="G356" s="17">
        <v>0</v>
      </c>
      <c r="H356" s="17">
        <v>1</v>
      </c>
      <c r="I356" s="18">
        <v>16.17</v>
      </c>
      <c r="J356" s="18">
        <v>39.08</v>
      </c>
      <c r="K356" s="19">
        <v>4</v>
      </c>
      <c r="L356" s="19">
        <v>0</v>
      </c>
      <c r="M356" s="19">
        <v>0</v>
      </c>
      <c r="N356" s="19">
        <v>1</v>
      </c>
      <c r="O356" s="19">
        <v>0</v>
      </c>
      <c r="P356" s="19">
        <v>-6.304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17">
        <v>399611</v>
      </c>
      <c r="B357" s="17" t="s">
        <v>426</v>
      </c>
      <c r="C357" s="17">
        <v>2166.881</v>
      </c>
      <c r="D357" s="17">
        <v>2704.614</v>
      </c>
      <c r="E357" s="17">
        <v>0</v>
      </c>
      <c r="F357" s="17">
        <v>0</v>
      </c>
      <c r="G357" s="17">
        <v>0</v>
      </c>
      <c r="H357" s="17">
        <v>1</v>
      </c>
      <c r="I357" s="18">
        <v>14.227</v>
      </c>
      <c r="J357" s="18">
        <v>31.28</v>
      </c>
      <c r="K357" s="19">
        <v>1</v>
      </c>
      <c r="L357" s="19">
        <v>2</v>
      </c>
      <c r="M357" s="19">
        <v>1</v>
      </c>
      <c r="N357" s="19">
        <v>-1</v>
      </c>
      <c r="O357" s="19">
        <v>0</v>
      </c>
      <c r="P357" s="19">
        <v>-0.002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17">
        <v>399612</v>
      </c>
      <c r="B358" s="17" t="s">
        <v>427</v>
      </c>
      <c r="C358" s="17">
        <v>1851.809</v>
      </c>
      <c r="D358" s="17">
        <v>2298.253</v>
      </c>
      <c r="E358" s="17">
        <v>0</v>
      </c>
      <c r="F358" s="17">
        <v>0</v>
      </c>
      <c r="G358" s="17">
        <v>0</v>
      </c>
      <c r="H358" s="17">
        <v>1</v>
      </c>
      <c r="I358" s="18">
        <v>14.111</v>
      </c>
      <c r="J358" s="18">
        <v>30.795</v>
      </c>
      <c r="K358" s="19">
        <v>1</v>
      </c>
      <c r="L358" s="19">
        <v>2</v>
      </c>
      <c r="M358" s="19">
        <v>1</v>
      </c>
      <c r="N358" s="19">
        <v>-1</v>
      </c>
      <c r="O358" s="19">
        <v>0</v>
      </c>
      <c r="P358" s="19">
        <v>-0.004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17">
        <v>399614</v>
      </c>
      <c r="B359" s="17" t="s">
        <v>428</v>
      </c>
      <c r="C359" s="17">
        <v>2421.926</v>
      </c>
      <c r="D359" s="17">
        <v>2906.525</v>
      </c>
      <c r="E359" s="17">
        <v>0</v>
      </c>
      <c r="F359" s="17">
        <v>0</v>
      </c>
      <c r="G359" s="17">
        <v>0</v>
      </c>
      <c r="H359" s="17">
        <v>1</v>
      </c>
      <c r="I359" s="18">
        <v>4.989</v>
      </c>
      <c r="J359" s="18">
        <v>20.83</v>
      </c>
      <c r="K359" s="19">
        <v>4</v>
      </c>
      <c r="L359" s="19">
        <v>1</v>
      </c>
      <c r="M359" s="19">
        <v>0</v>
      </c>
      <c r="N359" s="19">
        <v>1</v>
      </c>
      <c r="O359" s="19">
        <v>0</v>
      </c>
      <c r="P359" s="19">
        <v>0.779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17">
        <v>399615</v>
      </c>
      <c r="B360" s="17" t="s">
        <v>429</v>
      </c>
      <c r="C360" s="17">
        <v>2885.957</v>
      </c>
      <c r="D360" s="17">
        <v>3434.879</v>
      </c>
      <c r="E360" s="17">
        <v>0</v>
      </c>
      <c r="F360" s="17">
        <v>0</v>
      </c>
      <c r="G360" s="17">
        <v>0</v>
      </c>
      <c r="H360" s="17">
        <v>1</v>
      </c>
      <c r="I360" s="18">
        <v>12.879</v>
      </c>
      <c r="J360" s="18">
        <v>26.801</v>
      </c>
      <c r="K360" s="19">
        <v>4</v>
      </c>
      <c r="L360" s="19">
        <v>0</v>
      </c>
      <c r="M360" s="19">
        <v>-1</v>
      </c>
      <c r="N360" s="19">
        <v>1</v>
      </c>
      <c r="O360" s="19">
        <v>0</v>
      </c>
      <c r="P360" s="19">
        <v>-1.921</v>
      </c>
      <c r="Q360" s="19">
        <v>0</v>
      </c>
      <c r="R360" s="19">
        <v>0</v>
      </c>
      <c r="S360" s="20"/>
      <c r="T360" s="20"/>
      <c r="U360" s="20"/>
      <c r="V360" s="20"/>
      <c r="W360" s="20"/>
    </row>
    <row r="361" ht="16.5" spans="1:23">
      <c r="A361" s="17">
        <v>399616</v>
      </c>
      <c r="B361" s="17" t="s">
        <v>430</v>
      </c>
      <c r="C361" s="17">
        <v>6014.824</v>
      </c>
      <c r="D361" s="17">
        <v>6700.197</v>
      </c>
      <c r="E361" s="17">
        <v>0</v>
      </c>
      <c r="F361" s="17">
        <v>0</v>
      </c>
      <c r="G361" s="17">
        <v>0</v>
      </c>
      <c r="H361" s="17">
        <v>1</v>
      </c>
      <c r="I361" s="18">
        <v>1.214</v>
      </c>
      <c r="J361" s="18">
        <v>11.319</v>
      </c>
      <c r="K361" s="19">
        <v>4</v>
      </c>
      <c r="L361" s="19">
        <v>0</v>
      </c>
      <c r="M361" s="19">
        <v>0</v>
      </c>
      <c r="N361" s="19">
        <v>1</v>
      </c>
      <c r="O361" s="19">
        <v>0</v>
      </c>
      <c r="P361" s="19">
        <v>-0.335</v>
      </c>
      <c r="Q361" s="19">
        <v>0</v>
      </c>
      <c r="R361" s="19">
        <v>0</v>
      </c>
      <c r="S361" s="20"/>
      <c r="T361" s="20"/>
      <c r="U361" s="20"/>
      <c r="V361" s="20"/>
      <c r="W361" s="20"/>
    </row>
    <row r="362" ht="16.5" spans="1:23">
      <c r="A362" s="17">
        <v>399617</v>
      </c>
      <c r="B362" s="17" t="s">
        <v>431</v>
      </c>
      <c r="C362" s="17">
        <v>9181.154</v>
      </c>
      <c r="D362" s="17">
        <v>10232.453</v>
      </c>
      <c r="E362" s="17">
        <v>0</v>
      </c>
      <c r="F362" s="17">
        <v>0</v>
      </c>
      <c r="G362" s="17">
        <v>0</v>
      </c>
      <c r="H362" s="17">
        <v>1</v>
      </c>
      <c r="I362" s="18">
        <v>1.011</v>
      </c>
      <c r="J362" s="18">
        <v>11.181</v>
      </c>
      <c r="K362" s="19">
        <v>4</v>
      </c>
      <c r="L362" s="19">
        <v>0</v>
      </c>
      <c r="M362" s="19">
        <v>0</v>
      </c>
      <c r="N362" s="19">
        <v>1</v>
      </c>
      <c r="O362" s="19">
        <v>0</v>
      </c>
      <c r="P362" s="19">
        <v>-12.697</v>
      </c>
      <c r="Q362" s="19">
        <v>0</v>
      </c>
      <c r="R362" s="19">
        <v>0</v>
      </c>
      <c r="S362" s="20"/>
      <c r="T362" s="20"/>
      <c r="U362" s="20"/>
      <c r="V362" s="20"/>
      <c r="W362" s="20"/>
    </row>
    <row r="363" ht="16.5" spans="1:23">
      <c r="A363" s="17">
        <v>399618</v>
      </c>
      <c r="B363" s="17" t="s">
        <v>432</v>
      </c>
      <c r="C363" s="17">
        <v>7790.052</v>
      </c>
      <c r="D363" s="17">
        <v>8933.976</v>
      </c>
      <c r="E363" s="17">
        <v>0</v>
      </c>
      <c r="F363" s="17">
        <v>0</v>
      </c>
      <c r="G363" s="17">
        <v>0</v>
      </c>
      <c r="H363" s="17">
        <v>1</v>
      </c>
      <c r="I363" s="18">
        <v>0.495</v>
      </c>
      <c r="J363" s="18">
        <v>13.236</v>
      </c>
      <c r="K363" s="19">
        <v>4</v>
      </c>
      <c r="L363" s="19">
        <v>0</v>
      </c>
      <c r="M363" s="19">
        <v>0</v>
      </c>
      <c r="N363" s="19">
        <v>1</v>
      </c>
      <c r="O363" s="19">
        <v>0</v>
      </c>
      <c r="P363" s="19">
        <v>-4.985</v>
      </c>
      <c r="Q363" s="19">
        <v>0</v>
      </c>
      <c r="R363" s="19">
        <v>0</v>
      </c>
      <c r="S363" s="20"/>
      <c r="T363" s="20"/>
      <c r="U363" s="20"/>
      <c r="V363" s="20"/>
      <c r="W363" s="20"/>
    </row>
    <row r="364" ht="16.5" spans="1:23">
      <c r="A364" s="17">
        <v>399620</v>
      </c>
      <c r="B364" s="17" t="s">
        <v>433</v>
      </c>
      <c r="C364" s="17">
        <v>4012.006</v>
      </c>
      <c r="D364" s="17">
        <v>4983.537</v>
      </c>
      <c r="E364" s="17">
        <v>0</v>
      </c>
      <c r="F364" s="17">
        <v>0</v>
      </c>
      <c r="G364" s="17">
        <v>0</v>
      </c>
      <c r="H364" s="17">
        <v>1</v>
      </c>
      <c r="I364" s="18">
        <v>11.912</v>
      </c>
      <c r="J364" s="18">
        <v>29.085</v>
      </c>
      <c r="K364" s="19">
        <v>4</v>
      </c>
      <c r="L364" s="19">
        <v>0</v>
      </c>
      <c r="M364" s="19">
        <v>-1</v>
      </c>
      <c r="N364" s="19">
        <v>1</v>
      </c>
      <c r="O364" s="19">
        <v>0</v>
      </c>
      <c r="P364" s="19">
        <v>-4.929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17">
        <v>399621</v>
      </c>
      <c r="B365" s="17" t="s">
        <v>434</v>
      </c>
      <c r="C365" s="17">
        <v>4578.698</v>
      </c>
      <c r="D365" s="17">
        <v>8262.288</v>
      </c>
      <c r="E365" s="17">
        <v>0</v>
      </c>
      <c r="F365" s="17">
        <v>0</v>
      </c>
      <c r="G365" s="17">
        <v>0</v>
      </c>
      <c r="H365" s="17">
        <v>1</v>
      </c>
      <c r="I365" s="18">
        <v>20.184</v>
      </c>
      <c r="J365" s="18">
        <v>55.768</v>
      </c>
      <c r="K365" s="19">
        <v>4</v>
      </c>
      <c r="L365" s="19">
        <v>0</v>
      </c>
      <c r="M365" s="19">
        <v>0</v>
      </c>
      <c r="N365" s="19">
        <v>1</v>
      </c>
      <c r="O365" s="19">
        <v>0</v>
      </c>
      <c r="P365" s="19">
        <v>-9.851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17">
        <v>399623</v>
      </c>
      <c r="B366" s="17" t="s">
        <v>435</v>
      </c>
      <c r="C366" s="17">
        <v>6913.457</v>
      </c>
      <c r="D366" s="17">
        <v>8064.745</v>
      </c>
      <c r="E366" s="17">
        <v>0</v>
      </c>
      <c r="F366" s="17">
        <v>0</v>
      </c>
      <c r="G366" s="17">
        <v>0</v>
      </c>
      <c r="H366" s="17">
        <v>1</v>
      </c>
      <c r="I366" s="18">
        <v>8.76</v>
      </c>
      <c r="J366" s="18">
        <v>21.785</v>
      </c>
      <c r="K366" s="19">
        <v>4</v>
      </c>
      <c r="L366" s="19">
        <v>0</v>
      </c>
      <c r="M366" s="19">
        <v>0</v>
      </c>
      <c r="N366" s="19">
        <v>1</v>
      </c>
      <c r="O366" s="19">
        <v>0</v>
      </c>
      <c r="P366" s="19">
        <v>-7.523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17">
        <v>399624</v>
      </c>
      <c r="B367" s="17" t="s">
        <v>436</v>
      </c>
      <c r="C367" s="17">
        <v>1925.222</v>
      </c>
      <c r="D367" s="17">
        <v>2311.346</v>
      </c>
      <c r="E367" s="17">
        <v>0</v>
      </c>
      <c r="F367" s="17">
        <v>0</v>
      </c>
      <c r="G367" s="17">
        <v>0</v>
      </c>
      <c r="H367" s="17">
        <v>1</v>
      </c>
      <c r="I367" s="18">
        <v>7.981</v>
      </c>
      <c r="J367" s="18">
        <v>23.353</v>
      </c>
      <c r="K367" s="19">
        <v>4</v>
      </c>
      <c r="L367" s="19">
        <v>0</v>
      </c>
      <c r="M367" s="19">
        <v>-1</v>
      </c>
      <c r="N367" s="19">
        <v>1</v>
      </c>
      <c r="O367" s="19">
        <v>-1</v>
      </c>
      <c r="P367" s="19">
        <v>-2.464</v>
      </c>
      <c r="Q367" s="19">
        <v>0</v>
      </c>
      <c r="R367" s="19">
        <v>0</v>
      </c>
      <c r="S367" s="20"/>
      <c r="T367" s="20"/>
      <c r="U367" s="20"/>
      <c r="V367" s="20"/>
      <c r="W367" s="20"/>
    </row>
    <row r="368" ht="16.5" spans="1:23">
      <c r="A368" s="17">
        <v>399625</v>
      </c>
      <c r="B368" s="17" t="s">
        <v>437</v>
      </c>
      <c r="C368" s="17">
        <v>1714.808</v>
      </c>
      <c r="D368" s="17">
        <v>2093.197</v>
      </c>
      <c r="E368" s="17">
        <v>0</v>
      </c>
      <c r="F368" s="17">
        <v>0</v>
      </c>
      <c r="G368" s="17">
        <v>0</v>
      </c>
      <c r="H368" s="17">
        <v>1</v>
      </c>
      <c r="I368" s="18">
        <v>11.617</v>
      </c>
      <c r="J368" s="18">
        <v>27.594</v>
      </c>
      <c r="K368" s="19">
        <v>4</v>
      </c>
      <c r="L368" s="19">
        <v>1</v>
      </c>
      <c r="M368" s="19">
        <v>-1</v>
      </c>
      <c r="N368" s="19">
        <v>1</v>
      </c>
      <c r="O368" s="19">
        <v>0</v>
      </c>
      <c r="P368" s="19">
        <v>-0.979</v>
      </c>
      <c r="Q368" s="19">
        <v>0</v>
      </c>
      <c r="R368" s="19">
        <v>0</v>
      </c>
      <c r="S368" s="20"/>
      <c r="T368" s="20"/>
      <c r="U368" s="20"/>
      <c r="V368" s="20"/>
      <c r="W368" s="20"/>
    </row>
    <row r="369" ht="16.5" spans="1:23">
      <c r="A369" s="17">
        <v>399626</v>
      </c>
      <c r="B369" s="17" t="s">
        <v>438</v>
      </c>
      <c r="C369" s="17">
        <v>1331.303</v>
      </c>
      <c r="D369" s="17">
        <v>1645.913</v>
      </c>
      <c r="E369" s="17">
        <v>0</v>
      </c>
      <c r="F369" s="17">
        <v>0</v>
      </c>
      <c r="G369" s="17">
        <v>0</v>
      </c>
      <c r="H369" s="17">
        <v>1</v>
      </c>
      <c r="I369" s="18">
        <v>15.898</v>
      </c>
      <c r="J369" s="18">
        <v>31.974</v>
      </c>
      <c r="K369" s="19">
        <v>4</v>
      </c>
      <c r="L369" s="19">
        <v>1</v>
      </c>
      <c r="M369" s="19">
        <v>0</v>
      </c>
      <c r="N369" s="19">
        <v>1</v>
      </c>
      <c r="O369" s="19">
        <v>0</v>
      </c>
      <c r="P369" s="19">
        <v>-5.246</v>
      </c>
      <c r="Q369" s="19">
        <v>0</v>
      </c>
      <c r="R369" s="19">
        <v>0</v>
      </c>
      <c r="S369" s="20"/>
      <c r="T369" s="20"/>
      <c r="U369" s="20"/>
      <c r="V369" s="20"/>
      <c r="W369" s="20"/>
    </row>
    <row r="370" ht="16.5" spans="1:23">
      <c r="A370" s="17">
        <v>399627</v>
      </c>
      <c r="B370" s="17" t="s">
        <v>439</v>
      </c>
      <c r="C370" s="17">
        <v>2050.019</v>
      </c>
      <c r="D370" s="17">
        <v>2330.62</v>
      </c>
      <c r="E370" s="17">
        <v>0</v>
      </c>
      <c r="F370" s="17">
        <v>0</v>
      </c>
      <c r="G370" s="17">
        <v>0</v>
      </c>
      <c r="H370" s="17">
        <v>1</v>
      </c>
      <c r="I370" s="18">
        <v>6.839</v>
      </c>
      <c r="J370" s="18">
        <v>18.055</v>
      </c>
      <c r="K370" s="19">
        <v>4</v>
      </c>
      <c r="L370" s="19">
        <v>0</v>
      </c>
      <c r="M370" s="19">
        <v>-1</v>
      </c>
      <c r="N370" s="19">
        <v>1</v>
      </c>
      <c r="O370" s="19">
        <v>0</v>
      </c>
      <c r="P370" s="19">
        <v>-1.31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17">
        <v>399628</v>
      </c>
      <c r="B371" s="17" t="s">
        <v>440</v>
      </c>
      <c r="C371" s="17">
        <v>1806.165</v>
      </c>
      <c r="D371" s="17">
        <v>2166.885</v>
      </c>
      <c r="E371" s="17">
        <v>0</v>
      </c>
      <c r="F371" s="17">
        <v>0</v>
      </c>
      <c r="G371" s="17">
        <v>0</v>
      </c>
      <c r="H371" s="17">
        <v>1</v>
      </c>
      <c r="I371" s="18">
        <v>7.829</v>
      </c>
      <c r="J371" s="18">
        <v>23.172</v>
      </c>
      <c r="K371" s="19">
        <v>4</v>
      </c>
      <c r="L371" s="19">
        <v>0</v>
      </c>
      <c r="M371" s="19">
        <v>0</v>
      </c>
      <c r="N371" s="19">
        <v>0</v>
      </c>
      <c r="O371" s="19">
        <v>0</v>
      </c>
      <c r="P371" s="19">
        <v>-9.188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17">
        <v>399629</v>
      </c>
      <c r="B372" s="17" t="s">
        <v>441</v>
      </c>
      <c r="C372" s="17">
        <v>2481.014</v>
      </c>
      <c r="D372" s="17">
        <v>2803.421</v>
      </c>
      <c r="E372" s="17">
        <v>0</v>
      </c>
      <c r="F372" s="17">
        <v>0</v>
      </c>
      <c r="G372" s="17">
        <v>0</v>
      </c>
      <c r="H372" s="17">
        <v>1</v>
      </c>
      <c r="I372" s="18">
        <v>1.649</v>
      </c>
      <c r="J372" s="18">
        <v>12.96</v>
      </c>
      <c r="K372" s="19">
        <v>4</v>
      </c>
      <c r="L372" s="19">
        <v>0</v>
      </c>
      <c r="M372" s="19">
        <v>0</v>
      </c>
      <c r="N372" s="19">
        <v>0</v>
      </c>
      <c r="O372" s="19">
        <v>0</v>
      </c>
      <c r="P372" s="19">
        <v>-4.881</v>
      </c>
      <c r="Q372" s="19">
        <v>0</v>
      </c>
      <c r="R372" s="19">
        <v>0</v>
      </c>
      <c r="S372" s="20"/>
      <c r="T372" s="20"/>
      <c r="U372" s="20"/>
      <c r="V372" s="20"/>
      <c r="W372" s="20"/>
    </row>
    <row r="373" ht="16.5" spans="1:23">
      <c r="A373" s="17">
        <v>399630</v>
      </c>
      <c r="B373" s="17" t="s">
        <v>442</v>
      </c>
      <c r="C373" s="17">
        <v>1205.756</v>
      </c>
      <c r="D373" s="17">
        <v>1471.232</v>
      </c>
      <c r="E373" s="17">
        <v>0</v>
      </c>
      <c r="F373" s="17">
        <v>0</v>
      </c>
      <c r="G373" s="17">
        <v>0</v>
      </c>
      <c r="H373" s="17">
        <v>1</v>
      </c>
      <c r="I373" s="18">
        <v>13.76</v>
      </c>
      <c r="J373" s="18">
        <v>29.321</v>
      </c>
      <c r="K373" s="19">
        <v>2</v>
      </c>
      <c r="L373" s="19">
        <v>0</v>
      </c>
      <c r="M373" s="19">
        <v>0</v>
      </c>
      <c r="N373" s="19">
        <v>-1</v>
      </c>
      <c r="O373" s="19">
        <v>0</v>
      </c>
      <c r="P373" s="19">
        <v>-20.45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17">
        <v>399631</v>
      </c>
      <c r="B374" s="17" t="s">
        <v>443</v>
      </c>
      <c r="C374" s="17">
        <v>1970.426</v>
      </c>
      <c r="D374" s="17">
        <v>2185.351</v>
      </c>
      <c r="E374" s="17">
        <v>0</v>
      </c>
      <c r="F374" s="17">
        <v>0</v>
      </c>
      <c r="G374" s="17">
        <v>0</v>
      </c>
      <c r="H374" s="17">
        <v>1</v>
      </c>
      <c r="I374" s="18">
        <v>1.894</v>
      </c>
      <c r="J374" s="18">
        <v>11.542</v>
      </c>
      <c r="K374" s="19">
        <v>4</v>
      </c>
      <c r="L374" s="19">
        <v>0</v>
      </c>
      <c r="M374" s="19">
        <v>0</v>
      </c>
      <c r="N374" s="19">
        <v>1</v>
      </c>
      <c r="O374" s="19">
        <v>0</v>
      </c>
      <c r="P374" s="19">
        <v>-16.504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17">
        <v>399632</v>
      </c>
      <c r="B375" s="17" t="s">
        <v>444</v>
      </c>
      <c r="C375" s="17">
        <v>3994.104</v>
      </c>
      <c r="D375" s="17">
        <v>4720.044</v>
      </c>
      <c r="E375" s="17">
        <v>0</v>
      </c>
      <c r="F375" s="17">
        <v>0</v>
      </c>
      <c r="G375" s="17">
        <v>0</v>
      </c>
      <c r="H375" s="17">
        <v>1</v>
      </c>
      <c r="I375" s="18">
        <v>8.535</v>
      </c>
      <c r="J375" s="18">
        <v>22.602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17">
        <v>399633</v>
      </c>
      <c r="B376" s="17" t="s">
        <v>445</v>
      </c>
      <c r="C376" s="17">
        <v>4644.728</v>
      </c>
      <c r="D376" s="17">
        <v>5493.735</v>
      </c>
      <c r="E376" s="17">
        <v>0</v>
      </c>
      <c r="F376" s="17">
        <v>0</v>
      </c>
      <c r="G376" s="17">
        <v>0</v>
      </c>
      <c r="H376" s="17">
        <v>1</v>
      </c>
      <c r="I376" s="18">
        <v>8.407</v>
      </c>
      <c r="J376" s="18">
        <v>22.562</v>
      </c>
      <c r="K376" s="19">
        <v>4</v>
      </c>
      <c r="L376" s="19">
        <v>0</v>
      </c>
      <c r="M376" s="19">
        <v>-1</v>
      </c>
      <c r="N376" s="19">
        <v>1</v>
      </c>
      <c r="O376" s="19">
        <v>0</v>
      </c>
      <c r="P376" s="19">
        <v>-2.005</v>
      </c>
      <c r="Q376" s="19">
        <v>0</v>
      </c>
      <c r="R376" s="19">
        <v>0</v>
      </c>
      <c r="S376" s="20"/>
      <c r="T376" s="20"/>
      <c r="U376" s="20"/>
      <c r="V376" s="20"/>
      <c r="W376" s="20"/>
    </row>
    <row r="377" ht="16.5" spans="1:23">
      <c r="A377" s="17">
        <v>399634</v>
      </c>
      <c r="B377" s="17" t="s">
        <v>446</v>
      </c>
      <c r="C377" s="17">
        <v>3168.008</v>
      </c>
      <c r="D377" s="17">
        <v>3772.889</v>
      </c>
      <c r="E377" s="17">
        <v>0</v>
      </c>
      <c r="F377" s="17">
        <v>0</v>
      </c>
      <c r="G377" s="17">
        <v>0</v>
      </c>
      <c r="H377" s="17">
        <v>1</v>
      </c>
      <c r="I377" s="18">
        <v>9.344</v>
      </c>
      <c r="J377" s="18">
        <v>23.878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17">
        <v>399635</v>
      </c>
      <c r="B378" s="17" t="s">
        <v>447</v>
      </c>
      <c r="C378" s="17">
        <v>1477.611</v>
      </c>
      <c r="D378" s="17">
        <v>1830.523</v>
      </c>
      <c r="E378" s="17">
        <v>0</v>
      </c>
      <c r="F378" s="17">
        <v>0</v>
      </c>
      <c r="G378" s="17">
        <v>0</v>
      </c>
      <c r="H378" s="17">
        <v>1</v>
      </c>
      <c r="I378" s="18">
        <v>11.922</v>
      </c>
      <c r="J378" s="18">
        <v>28.903</v>
      </c>
      <c r="K378" s="19">
        <v>4</v>
      </c>
      <c r="L378" s="19">
        <v>0</v>
      </c>
      <c r="M378" s="19">
        <v>-1</v>
      </c>
      <c r="N378" s="19">
        <v>1</v>
      </c>
      <c r="O378" s="19">
        <v>0</v>
      </c>
      <c r="P378" s="19">
        <v>-2.565</v>
      </c>
      <c r="Q378" s="19">
        <v>0</v>
      </c>
      <c r="R378" s="19">
        <v>0</v>
      </c>
      <c r="S378" s="20"/>
      <c r="T378" s="20"/>
      <c r="U378" s="20"/>
      <c r="V378" s="20"/>
      <c r="W378" s="20"/>
    </row>
    <row r="379" ht="16.5" spans="1:23">
      <c r="A379" s="17">
        <v>399636</v>
      </c>
      <c r="B379" s="17" t="s">
        <v>448</v>
      </c>
      <c r="C379" s="17">
        <v>4591.834</v>
      </c>
      <c r="D379" s="17">
        <v>5993.116</v>
      </c>
      <c r="E379" s="17">
        <v>0</v>
      </c>
      <c r="F379" s="17">
        <v>0</v>
      </c>
      <c r="G379" s="17">
        <v>0</v>
      </c>
      <c r="H379" s="17">
        <v>1</v>
      </c>
      <c r="I379" s="18">
        <v>18.987</v>
      </c>
      <c r="J379" s="18">
        <v>37.929</v>
      </c>
      <c r="K379" s="19">
        <v>4</v>
      </c>
      <c r="L379" s="19">
        <v>0</v>
      </c>
      <c r="M379" s="19">
        <v>-1</v>
      </c>
      <c r="N379" s="19">
        <v>1</v>
      </c>
      <c r="O379" s="19">
        <v>0</v>
      </c>
      <c r="P379" s="19">
        <v>-2.678</v>
      </c>
      <c r="Q379" s="19">
        <v>0</v>
      </c>
      <c r="R379" s="19">
        <v>0</v>
      </c>
      <c r="S379" s="20"/>
      <c r="T379" s="20"/>
      <c r="U379" s="20"/>
      <c r="V379" s="20"/>
      <c r="W379" s="20"/>
    </row>
    <row r="380" ht="16.5" spans="1:23">
      <c r="A380" s="17">
        <v>399637</v>
      </c>
      <c r="B380" s="17" t="s">
        <v>449</v>
      </c>
      <c r="C380" s="17">
        <v>1567.347</v>
      </c>
      <c r="D380" s="17">
        <v>1807.436</v>
      </c>
      <c r="E380" s="17">
        <v>0</v>
      </c>
      <c r="F380" s="17">
        <v>0</v>
      </c>
      <c r="G380" s="17">
        <v>0</v>
      </c>
      <c r="H380" s="17">
        <v>1</v>
      </c>
      <c r="I380" s="18">
        <v>2.999</v>
      </c>
      <c r="J380" s="18">
        <v>15.884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17">
        <v>399638</v>
      </c>
      <c r="B381" s="17" t="s">
        <v>450</v>
      </c>
      <c r="C381" s="17">
        <v>4894.004</v>
      </c>
      <c r="D381" s="17">
        <v>5955.22</v>
      </c>
      <c r="E381" s="17">
        <v>0</v>
      </c>
      <c r="F381" s="17">
        <v>0</v>
      </c>
      <c r="G381" s="17">
        <v>0</v>
      </c>
      <c r="H381" s="17">
        <v>1</v>
      </c>
      <c r="I381" s="18">
        <v>15.965</v>
      </c>
      <c r="J381" s="18">
        <v>30.94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17">
        <v>399639</v>
      </c>
      <c r="B382" s="17" t="s">
        <v>451</v>
      </c>
      <c r="C382" s="17">
        <v>1518.511</v>
      </c>
      <c r="D382" s="17">
        <v>1807.025</v>
      </c>
      <c r="E382" s="17">
        <v>0</v>
      </c>
      <c r="F382" s="17">
        <v>0</v>
      </c>
      <c r="G382" s="17">
        <v>0</v>
      </c>
      <c r="H382" s="17">
        <v>1</v>
      </c>
      <c r="I382" s="18">
        <v>6.67</v>
      </c>
      <c r="J382" s="18">
        <v>21.571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17">
        <v>399640</v>
      </c>
      <c r="B383" s="17" t="s">
        <v>452</v>
      </c>
      <c r="C383" s="17">
        <v>2020.812</v>
      </c>
      <c r="D383" s="17">
        <v>2548.645</v>
      </c>
      <c r="E383" s="17">
        <v>0</v>
      </c>
      <c r="F383" s="17">
        <v>0</v>
      </c>
      <c r="G383" s="17">
        <v>0</v>
      </c>
      <c r="H383" s="17">
        <v>1</v>
      </c>
      <c r="I383" s="18">
        <v>12.015</v>
      </c>
      <c r="J383" s="18">
        <v>30.237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17">
        <v>399641</v>
      </c>
      <c r="B384" s="17" t="s">
        <v>453</v>
      </c>
      <c r="C384" s="17">
        <v>1974.172</v>
      </c>
      <c r="D384" s="17">
        <v>2396.763</v>
      </c>
      <c r="E384" s="17">
        <v>0</v>
      </c>
      <c r="F384" s="17">
        <v>0</v>
      </c>
      <c r="G384" s="17">
        <v>0</v>
      </c>
      <c r="H384" s="17">
        <v>1</v>
      </c>
      <c r="I384" s="18">
        <v>12.58</v>
      </c>
      <c r="J384" s="18">
        <v>27.994</v>
      </c>
      <c r="K384" s="19">
        <v>4</v>
      </c>
      <c r="L384" s="19">
        <v>0</v>
      </c>
      <c r="M384" s="19">
        <v>-1</v>
      </c>
      <c r="N384" s="19">
        <v>1</v>
      </c>
      <c r="O384" s="19">
        <v>0</v>
      </c>
      <c r="P384" s="19">
        <v>-4.171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17">
        <v>399642</v>
      </c>
      <c r="B385" s="17" t="s">
        <v>454</v>
      </c>
      <c r="C385" s="17">
        <v>1662.412</v>
      </c>
      <c r="D385" s="17">
        <v>1988.805</v>
      </c>
      <c r="E385" s="17">
        <v>0</v>
      </c>
      <c r="F385" s="17">
        <v>0</v>
      </c>
      <c r="G385" s="17">
        <v>0</v>
      </c>
      <c r="H385" s="17">
        <v>1</v>
      </c>
      <c r="I385" s="18">
        <v>12.295</v>
      </c>
      <c r="J385" s="18">
        <v>26.689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17">
        <v>399643</v>
      </c>
      <c r="B386" s="17" t="s">
        <v>455</v>
      </c>
      <c r="C386" s="17">
        <v>2425.141</v>
      </c>
      <c r="D386" s="17">
        <v>3168.127</v>
      </c>
      <c r="E386" s="17">
        <v>0</v>
      </c>
      <c r="F386" s="17">
        <v>0</v>
      </c>
      <c r="G386" s="17">
        <v>0</v>
      </c>
      <c r="H386" s="17">
        <v>1</v>
      </c>
      <c r="I386" s="18">
        <v>16.435</v>
      </c>
      <c r="J386" s="18">
        <v>36.033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17">
        <v>399646</v>
      </c>
      <c r="B387" s="17" t="s">
        <v>456</v>
      </c>
      <c r="C387" s="17">
        <v>7530.167</v>
      </c>
      <c r="D387" s="17">
        <v>8279.22</v>
      </c>
      <c r="E387" s="17">
        <v>0</v>
      </c>
      <c r="F387" s="17">
        <v>0</v>
      </c>
      <c r="G387" s="17">
        <v>0</v>
      </c>
      <c r="H387" s="17">
        <v>1</v>
      </c>
      <c r="I387" s="18">
        <v>1.753</v>
      </c>
      <c r="J387" s="18">
        <v>10.642</v>
      </c>
      <c r="K387" s="19">
        <v>4</v>
      </c>
      <c r="L387" s="19">
        <v>0</v>
      </c>
      <c r="M387" s="19">
        <v>-1</v>
      </c>
      <c r="N387" s="19">
        <v>1</v>
      </c>
      <c r="O387" s="19">
        <v>0</v>
      </c>
      <c r="P387" s="19">
        <v>-6.531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17">
        <v>399647</v>
      </c>
      <c r="B388" s="17" t="s">
        <v>457</v>
      </c>
      <c r="C388" s="17">
        <v>7662.687</v>
      </c>
      <c r="D388" s="17">
        <v>8742.633</v>
      </c>
      <c r="E388" s="17">
        <v>0</v>
      </c>
      <c r="F388" s="17">
        <v>0</v>
      </c>
      <c r="G388" s="17">
        <v>0</v>
      </c>
      <c r="H388" s="17">
        <v>1</v>
      </c>
      <c r="I388" s="18">
        <v>0.216</v>
      </c>
      <c r="J388" s="18">
        <v>12.542</v>
      </c>
      <c r="K388" s="19">
        <v>4</v>
      </c>
      <c r="L388" s="19">
        <v>1</v>
      </c>
      <c r="M388" s="19">
        <v>0</v>
      </c>
      <c r="N388" s="19">
        <v>1</v>
      </c>
      <c r="O388" s="19">
        <v>0</v>
      </c>
      <c r="P388" s="19">
        <v>0.935</v>
      </c>
      <c r="Q388" s="19">
        <v>0</v>
      </c>
      <c r="R388" s="19">
        <v>0</v>
      </c>
      <c r="S388" s="20"/>
      <c r="T388" s="20"/>
      <c r="U388" s="20"/>
      <c r="V388" s="20"/>
      <c r="W388" s="20"/>
    </row>
    <row r="389" ht="16.5" spans="1:23">
      <c r="A389" s="17">
        <v>399648</v>
      </c>
      <c r="B389" s="17" t="s">
        <v>458</v>
      </c>
      <c r="C389" s="17">
        <v>10059.4</v>
      </c>
      <c r="D389" s="17">
        <v>11228.781</v>
      </c>
      <c r="E389" s="17">
        <v>0</v>
      </c>
      <c r="F389" s="17">
        <v>0</v>
      </c>
      <c r="G389" s="17">
        <v>0</v>
      </c>
      <c r="H389" s="17">
        <v>1</v>
      </c>
      <c r="I389" s="18">
        <v>2.58</v>
      </c>
      <c r="J389" s="18">
        <v>12.725</v>
      </c>
      <c r="K389" s="19">
        <v>4</v>
      </c>
      <c r="L389" s="19">
        <v>1</v>
      </c>
      <c r="M389" s="19">
        <v>0</v>
      </c>
      <c r="N389" s="19">
        <v>1</v>
      </c>
      <c r="O389" s="19">
        <v>0</v>
      </c>
      <c r="P389" s="19">
        <v>-0.933</v>
      </c>
      <c r="Q389" s="19">
        <v>0</v>
      </c>
      <c r="R389" s="19">
        <v>0</v>
      </c>
      <c r="S389" s="20"/>
      <c r="T389" s="20"/>
      <c r="U389" s="20"/>
      <c r="V389" s="20"/>
      <c r="W389" s="20"/>
    </row>
    <row r="390" ht="16.5" spans="1:23">
      <c r="A390" s="17">
        <v>399649</v>
      </c>
      <c r="B390" s="17" t="s">
        <v>459</v>
      </c>
      <c r="C390" s="17">
        <v>2648.188</v>
      </c>
      <c r="D390" s="17">
        <v>3033.037</v>
      </c>
      <c r="E390" s="17">
        <v>0</v>
      </c>
      <c r="F390" s="17">
        <v>0</v>
      </c>
      <c r="G390" s="17">
        <v>0</v>
      </c>
      <c r="H390" s="17">
        <v>1</v>
      </c>
      <c r="I390" s="18">
        <v>5.031</v>
      </c>
      <c r="J390" s="18">
        <v>17.081</v>
      </c>
      <c r="K390" s="19">
        <v>4</v>
      </c>
      <c r="L390" s="19">
        <v>1</v>
      </c>
      <c r="M390" s="19">
        <v>0</v>
      </c>
      <c r="N390" s="19">
        <v>1</v>
      </c>
      <c r="O390" s="19">
        <v>0</v>
      </c>
      <c r="P390" s="19">
        <v>-3.451</v>
      </c>
      <c r="Q390" s="19">
        <v>0</v>
      </c>
      <c r="R390" s="19">
        <v>0</v>
      </c>
      <c r="S390" s="20"/>
      <c r="T390" s="20"/>
      <c r="U390" s="20"/>
      <c r="V390" s="20"/>
      <c r="W390" s="20"/>
    </row>
    <row r="391" ht="16.5" spans="1:23">
      <c r="A391" s="17">
        <v>399650</v>
      </c>
      <c r="B391" s="17" t="s">
        <v>460</v>
      </c>
      <c r="C391" s="17">
        <v>1911.765</v>
      </c>
      <c r="D391" s="17">
        <v>2249.331</v>
      </c>
      <c r="E391" s="17">
        <v>0</v>
      </c>
      <c r="F391" s="17">
        <v>0</v>
      </c>
      <c r="G391" s="17">
        <v>0</v>
      </c>
      <c r="H391" s="17">
        <v>1</v>
      </c>
      <c r="I391" s="18">
        <v>12.223</v>
      </c>
      <c r="J391" s="18">
        <v>25.396</v>
      </c>
      <c r="K391" s="19">
        <v>4</v>
      </c>
      <c r="L391" s="19">
        <v>0</v>
      </c>
      <c r="M391" s="19">
        <v>0</v>
      </c>
      <c r="N391" s="19">
        <v>1</v>
      </c>
      <c r="O391" s="19">
        <v>0</v>
      </c>
      <c r="P391" s="19">
        <v>-15.637</v>
      </c>
      <c r="Q391" s="19">
        <v>0</v>
      </c>
      <c r="R391" s="19">
        <v>0</v>
      </c>
      <c r="S391" s="20"/>
      <c r="T391" s="20"/>
      <c r="U391" s="20"/>
      <c r="V391" s="20"/>
      <c r="W391" s="20"/>
    </row>
    <row r="392" ht="16.5" spans="1:23">
      <c r="A392" s="17">
        <v>399651</v>
      </c>
      <c r="B392" s="17" t="s">
        <v>461</v>
      </c>
      <c r="C392" s="17">
        <v>1435.588</v>
      </c>
      <c r="D392" s="17">
        <v>1620.487</v>
      </c>
      <c r="E392" s="17">
        <v>0</v>
      </c>
      <c r="F392" s="17">
        <v>0</v>
      </c>
      <c r="G392" s="17">
        <v>0</v>
      </c>
      <c r="H392" s="17">
        <v>1</v>
      </c>
      <c r="I392" s="18">
        <v>6.852</v>
      </c>
      <c r="J392" s="18">
        <v>17.48</v>
      </c>
      <c r="K392" s="19">
        <v>4</v>
      </c>
      <c r="L392" s="19">
        <v>2</v>
      </c>
      <c r="M392" s="19">
        <v>0</v>
      </c>
      <c r="N392" s="19">
        <v>1</v>
      </c>
      <c r="O392" s="19">
        <v>0</v>
      </c>
      <c r="P392" s="19">
        <v>-2.615</v>
      </c>
      <c r="Q392" s="19">
        <v>0</v>
      </c>
      <c r="R392" s="19">
        <v>0</v>
      </c>
      <c r="S392" s="20"/>
      <c r="T392" s="20"/>
      <c r="U392" s="20"/>
      <c r="V392" s="20"/>
      <c r="W392" s="20"/>
    </row>
    <row r="393" ht="16.5" spans="1:23">
      <c r="A393" s="17">
        <v>399652</v>
      </c>
      <c r="B393" s="17" t="s">
        <v>462</v>
      </c>
      <c r="C393" s="17">
        <v>3013.898</v>
      </c>
      <c r="D393" s="17">
        <v>3651.153</v>
      </c>
      <c r="E393" s="17">
        <v>0</v>
      </c>
      <c r="F393" s="17">
        <v>0</v>
      </c>
      <c r="G393" s="17">
        <v>0</v>
      </c>
      <c r="H393" s="17">
        <v>1</v>
      </c>
      <c r="I393" s="18">
        <v>2.289</v>
      </c>
      <c r="J393" s="18">
        <v>19.343</v>
      </c>
      <c r="K393" s="19">
        <v>4</v>
      </c>
      <c r="L393" s="19">
        <v>0</v>
      </c>
      <c r="M393" s="19">
        <v>0</v>
      </c>
      <c r="N393" s="19">
        <v>0</v>
      </c>
      <c r="O393" s="19">
        <v>0</v>
      </c>
      <c r="P393" s="19">
        <v>-11.533</v>
      </c>
      <c r="Q393" s="19">
        <v>0</v>
      </c>
      <c r="R393" s="19">
        <v>0</v>
      </c>
      <c r="S393" s="20"/>
      <c r="T393" s="20"/>
      <c r="U393" s="20"/>
      <c r="V393" s="20"/>
      <c r="W393" s="20"/>
    </row>
    <row r="394" ht="16.5" spans="1:23">
      <c r="A394" s="17">
        <v>399653</v>
      </c>
      <c r="B394" s="17" t="s">
        <v>463</v>
      </c>
      <c r="C394" s="17">
        <v>2313.604</v>
      </c>
      <c r="D394" s="17">
        <v>2663.861</v>
      </c>
      <c r="E394" s="17">
        <v>0</v>
      </c>
      <c r="F394" s="17">
        <v>0</v>
      </c>
      <c r="G394" s="17">
        <v>0</v>
      </c>
      <c r="H394" s="17">
        <v>1</v>
      </c>
      <c r="I394" s="18">
        <v>10.684</v>
      </c>
      <c r="J394" s="18">
        <v>22.427</v>
      </c>
      <c r="K394" s="19">
        <v>4</v>
      </c>
      <c r="L394" s="19">
        <v>0</v>
      </c>
      <c r="M394" s="19">
        <v>0</v>
      </c>
      <c r="N394" s="19">
        <v>0</v>
      </c>
      <c r="O394" s="19">
        <v>0</v>
      </c>
      <c r="P394" s="19">
        <v>-7.008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17">
        <v>399654</v>
      </c>
      <c r="B395" s="17" t="s">
        <v>464</v>
      </c>
      <c r="C395" s="17">
        <v>2454.264</v>
      </c>
      <c r="D395" s="17">
        <v>2842.387</v>
      </c>
      <c r="E395" s="17">
        <v>0</v>
      </c>
      <c r="F395" s="17">
        <v>0</v>
      </c>
      <c r="G395" s="17">
        <v>0</v>
      </c>
      <c r="H395" s="17">
        <v>1</v>
      </c>
      <c r="I395" s="18">
        <v>6.967</v>
      </c>
      <c r="J395" s="18">
        <v>19.67</v>
      </c>
      <c r="K395" s="19">
        <v>4</v>
      </c>
      <c r="L395" s="19">
        <v>0</v>
      </c>
      <c r="M395" s="19">
        <v>0</v>
      </c>
      <c r="N395" s="19">
        <v>1</v>
      </c>
      <c r="O395" s="19">
        <v>0</v>
      </c>
      <c r="P395" s="19">
        <v>-11.206</v>
      </c>
      <c r="Q395" s="19">
        <v>0</v>
      </c>
      <c r="R395" s="19">
        <v>0</v>
      </c>
      <c r="S395" s="20"/>
      <c r="T395" s="20"/>
      <c r="U395" s="20"/>
      <c r="V395" s="20"/>
      <c r="W395" s="20"/>
    </row>
    <row r="396" ht="16.5" spans="1:23">
      <c r="A396" s="17">
        <v>399655</v>
      </c>
      <c r="B396" s="17" t="s">
        <v>465</v>
      </c>
      <c r="C396" s="17">
        <v>9430.905</v>
      </c>
      <c r="D396" s="17">
        <v>10515.678</v>
      </c>
      <c r="E396" s="17">
        <v>0</v>
      </c>
      <c r="F396" s="17">
        <v>0</v>
      </c>
      <c r="G396" s="17">
        <v>0</v>
      </c>
      <c r="H396" s="17">
        <v>1</v>
      </c>
      <c r="I396" s="18">
        <v>2.1</v>
      </c>
      <c r="J396" s="18">
        <v>12.199</v>
      </c>
      <c r="K396" s="19">
        <v>1</v>
      </c>
      <c r="L396" s="19">
        <v>0</v>
      </c>
      <c r="M396" s="19">
        <v>0</v>
      </c>
      <c r="N396" s="19">
        <v>0</v>
      </c>
      <c r="O396" s="19">
        <v>0</v>
      </c>
      <c r="P396" s="19">
        <v>-5.924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17">
        <v>399656</v>
      </c>
      <c r="B397" s="17" t="s">
        <v>466</v>
      </c>
      <c r="C397" s="17">
        <v>5110.747</v>
      </c>
      <c r="D397" s="17">
        <v>5943.352</v>
      </c>
      <c r="E397" s="17">
        <v>0</v>
      </c>
      <c r="F397" s="17">
        <v>0</v>
      </c>
      <c r="G397" s="17">
        <v>0</v>
      </c>
      <c r="H397" s="17">
        <v>1</v>
      </c>
      <c r="I397" s="18">
        <v>7.448</v>
      </c>
      <c r="J397" s="18">
        <v>20.414</v>
      </c>
      <c r="K397" s="19">
        <v>4</v>
      </c>
      <c r="L397" s="19">
        <v>1</v>
      </c>
      <c r="M397" s="19">
        <v>-1</v>
      </c>
      <c r="N397" s="19">
        <v>1</v>
      </c>
      <c r="O397" s="19">
        <v>0</v>
      </c>
      <c r="P397" s="19">
        <v>18.705</v>
      </c>
      <c r="Q397" s="19">
        <v>0</v>
      </c>
      <c r="R397" s="19">
        <v>0</v>
      </c>
      <c r="S397" s="20"/>
      <c r="T397" s="20"/>
      <c r="U397" s="20"/>
      <c r="V397" s="20"/>
      <c r="W397" s="20"/>
    </row>
    <row r="398" ht="16.5" spans="1:23">
      <c r="A398" s="17">
        <v>399657</v>
      </c>
      <c r="B398" s="17" t="s">
        <v>467</v>
      </c>
      <c r="C398" s="17">
        <v>5473.974</v>
      </c>
      <c r="D398" s="17">
        <v>6408.192</v>
      </c>
      <c r="E398" s="17">
        <v>0</v>
      </c>
      <c r="F398" s="17">
        <v>0</v>
      </c>
      <c r="G398" s="17">
        <v>0</v>
      </c>
      <c r="H398" s="17">
        <v>1</v>
      </c>
      <c r="I398" s="18">
        <v>8.062</v>
      </c>
      <c r="J398" s="18">
        <v>21.465</v>
      </c>
      <c r="K398" s="19">
        <v>4</v>
      </c>
      <c r="L398" s="19">
        <v>0</v>
      </c>
      <c r="M398" s="19">
        <v>-1</v>
      </c>
      <c r="N398" s="19">
        <v>1</v>
      </c>
      <c r="O398" s="19">
        <v>0</v>
      </c>
      <c r="P398" s="19">
        <v>-1.03</v>
      </c>
      <c r="Q398" s="19">
        <v>0</v>
      </c>
      <c r="R398" s="19">
        <v>0</v>
      </c>
      <c r="S398" s="20"/>
      <c r="T398" s="20"/>
      <c r="U398" s="20"/>
      <c r="V398" s="20"/>
      <c r="W398" s="20"/>
    </row>
    <row r="399" ht="16.5" spans="1:23">
      <c r="A399" s="17">
        <v>399658</v>
      </c>
      <c r="B399" s="17" t="s">
        <v>468</v>
      </c>
      <c r="C399" s="17">
        <v>3650.509</v>
      </c>
      <c r="D399" s="17">
        <v>4290.745</v>
      </c>
      <c r="E399" s="17">
        <v>0</v>
      </c>
      <c r="F399" s="17">
        <v>0</v>
      </c>
      <c r="G399" s="17">
        <v>0</v>
      </c>
      <c r="H399" s="17">
        <v>1</v>
      </c>
      <c r="I399" s="18">
        <v>9.16</v>
      </c>
      <c r="J399" s="18">
        <v>22.715</v>
      </c>
      <c r="K399" s="19">
        <v>4</v>
      </c>
      <c r="L399" s="19">
        <v>0</v>
      </c>
      <c r="M399" s="19">
        <v>-1</v>
      </c>
      <c r="N399" s="19">
        <v>1</v>
      </c>
      <c r="O399" s="19">
        <v>0</v>
      </c>
      <c r="P399" s="19">
        <v>1.166</v>
      </c>
      <c r="Q399" s="19">
        <v>0</v>
      </c>
      <c r="R399" s="19">
        <v>0</v>
      </c>
      <c r="S399" s="20"/>
      <c r="T399" s="20"/>
      <c r="U399" s="20"/>
      <c r="V399" s="20"/>
      <c r="W399" s="20"/>
    </row>
    <row r="400" ht="16.5" spans="1:23">
      <c r="A400" s="17">
        <v>399659</v>
      </c>
      <c r="B400" s="17" t="s">
        <v>469</v>
      </c>
      <c r="C400" s="17">
        <v>3567.775</v>
      </c>
      <c r="D400" s="17">
        <v>4194.708</v>
      </c>
      <c r="E400" s="17">
        <v>0</v>
      </c>
      <c r="F400" s="17">
        <v>0</v>
      </c>
      <c r="G400" s="17">
        <v>0</v>
      </c>
      <c r="H400" s="17">
        <v>1</v>
      </c>
      <c r="I400" s="18">
        <v>7.445</v>
      </c>
      <c r="J400" s="18">
        <v>21.278</v>
      </c>
      <c r="K400" s="19">
        <v>4</v>
      </c>
      <c r="L400" s="19">
        <v>0</v>
      </c>
      <c r="M400" s="19">
        <v>-1</v>
      </c>
      <c r="N400" s="19">
        <v>1</v>
      </c>
      <c r="O400" s="19">
        <v>0</v>
      </c>
      <c r="P400" s="19">
        <v>9.898</v>
      </c>
      <c r="Q400" s="19">
        <v>0</v>
      </c>
      <c r="R400" s="19">
        <v>0</v>
      </c>
      <c r="S400" s="20"/>
      <c r="T400" s="20"/>
      <c r="U400" s="20"/>
      <c r="V400" s="20"/>
      <c r="W400" s="20"/>
    </row>
    <row r="401" ht="16.5" spans="1:23">
      <c r="A401" s="17">
        <v>399660</v>
      </c>
      <c r="B401" s="17" t="s">
        <v>470</v>
      </c>
      <c r="C401" s="17">
        <v>1872.42</v>
      </c>
      <c r="D401" s="17">
        <v>2311.741</v>
      </c>
      <c r="E401" s="17">
        <v>0</v>
      </c>
      <c r="F401" s="17">
        <v>0</v>
      </c>
      <c r="G401" s="17">
        <v>0</v>
      </c>
      <c r="H401" s="17">
        <v>1</v>
      </c>
      <c r="I401" s="18">
        <v>12.407</v>
      </c>
      <c r="J401" s="18">
        <v>29.053</v>
      </c>
      <c r="K401" s="19">
        <v>4</v>
      </c>
      <c r="L401" s="19">
        <v>0</v>
      </c>
      <c r="M401" s="19">
        <v>-1</v>
      </c>
      <c r="N401" s="19">
        <v>1</v>
      </c>
      <c r="O401" s="19">
        <v>0</v>
      </c>
      <c r="P401" s="19">
        <v>5.15</v>
      </c>
      <c r="Q401" s="19">
        <v>0</v>
      </c>
      <c r="R401" s="19">
        <v>0</v>
      </c>
      <c r="S401" s="20"/>
      <c r="T401" s="20"/>
      <c r="U401" s="20"/>
      <c r="V401" s="20"/>
      <c r="W401" s="20"/>
    </row>
    <row r="402" ht="16.5" spans="1:23">
      <c r="A402" s="17">
        <v>399661</v>
      </c>
      <c r="B402" s="17" t="s">
        <v>471</v>
      </c>
      <c r="C402" s="17">
        <v>5190.372</v>
      </c>
      <c r="D402" s="17">
        <v>5731.085</v>
      </c>
      <c r="E402" s="17">
        <v>0</v>
      </c>
      <c r="F402" s="17">
        <v>0</v>
      </c>
      <c r="G402" s="17">
        <v>0</v>
      </c>
      <c r="H402" s="17">
        <v>1</v>
      </c>
      <c r="I402" s="18">
        <v>0.301</v>
      </c>
      <c r="J402" s="18">
        <v>9.707</v>
      </c>
      <c r="K402" s="19">
        <v>4</v>
      </c>
      <c r="L402" s="19">
        <v>0</v>
      </c>
      <c r="M402" s="19">
        <v>0</v>
      </c>
      <c r="N402" s="19">
        <v>0</v>
      </c>
      <c r="O402" s="19">
        <v>0</v>
      </c>
      <c r="P402" s="19">
        <v>-38.564</v>
      </c>
      <c r="Q402" s="19">
        <v>0</v>
      </c>
      <c r="R402" s="19">
        <v>0</v>
      </c>
      <c r="S402" s="20"/>
      <c r="T402" s="20"/>
      <c r="U402" s="20"/>
      <c r="V402" s="20"/>
      <c r="W402" s="20"/>
    </row>
    <row r="403" ht="16.5" spans="1:23">
      <c r="A403" s="17">
        <v>399662</v>
      </c>
      <c r="B403" s="17" t="s">
        <v>472</v>
      </c>
      <c r="C403" s="17">
        <v>1544.132</v>
      </c>
      <c r="D403" s="17">
        <v>1977.418</v>
      </c>
      <c r="E403" s="17">
        <v>0</v>
      </c>
      <c r="F403" s="17">
        <v>0</v>
      </c>
      <c r="G403" s="17">
        <v>0</v>
      </c>
      <c r="H403" s="17">
        <v>1</v>
      </c>
      <c r="I403" s="18">
        <v>14.681</v>
      </c>
      <c r="J403" s="18">
        <v>33.376</v>
      </c>
      <c r="K403" s="19">
        <v>4</v>
      </c>
      <c r="L403" s="19">
        <v>0</v>
      </c>
      <c r="M403" s="19">
        <v>0</v>
      </c>
      <c r="N403" s="19">
        <v>1</v>
      </c>
      <c r="O403" s="19">
        <v>0</v>
      </c>
      <c r="P403" s="19">
        <v>-8.57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17">
        <v>399663</v>
      </c>
      <c r="B404" s="17" t="s">
        <v>473</v>
      </c>
      <c r="C404" s="17">
        <v>1718.856</v>
      </c>
      <c r="D404" s="17">
        <v>1899.216</v>
      </c>
      <c r="E404" s="17">
        <v>0</v>
      </c>
      <c r="F404" s="17">
        <v>0</v>
      </c>
      <c r="G404" s="17">
        <v>0</v>
      </c>
      <c r="H404" s="17">
        <v>1</v>
      </c>
      <c r="I404" s="18">
        <v>1.451</v>
      </c>
      <c r="J404" s="18">
        <v>10.81</v>
      </c>
      <c r="K404" s="19">
        <v>4</v>
      </c>
      <c r="L404" s="19">
        <v>0</v>
      </c>
      <c r="M404" s="19">
        <v>0</v>
      </c>
      <c r="N404" s="19">
        <v>1</v>
      </c>
      <c r="O404" s="19">
        <v>0</v>
      </c>
      <c r="P404" s="19">
        <v>-4.794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17">
        <v>399664</v>
      </c>
      <c r="B405" s="17" t="s">
        <v>474</v>
      </c>
      <c r="C405" s="17">
        <v>1044.794</v>
      </c>
      <c r="D405" s="17">
        <v>1306.56</v>
      </c>
      <c r="E405" s="17">
        <v>0</v>
      </c>
      <c r="F405" s="17">
        <v>0</v>
      </c>
      <c r="G405" s="17">
        <v>0</v>
      </c>
      <c r="H405" s="17">
        <v>1</v>
      </c>
      <c r="I405" s="18">
        <v>11.901</v>
      </c>
      <c r="J405" s="18">
        <v>29.551</v>
      </c>
      <c r="K405" s="19">
        <v>2</v>
      </c>
      <c r="L405" s="19">
        <v>0</v>
      </c>
      <c r="M405" s="19">
        <v>0</v>
      </c>
      <c r="N405" s="19">
        <v>0</v>
      </c>
      <c r="O405" s="19">
        <v>0</v>
      </c>
      <c r="P405" s="19">
        <v>12.84</v>
      </c>
      <c r="Q405" s="19">
        <v>0</v>
      </c>
      <c r="R405" s="19">
        <v>1</v>
      </c>
      <c r="S405" s="20"/>
      <c r="T405" s="20"/>
      <c r="U405" s="20"/>
      <c r="V405" s="20"/>
      <c r="W405" s="20"/>
    </row>
    <row r="406" ht="16.5" spans="1:23">
      <c r="A406" s="17">
        <v>399665</v>
      </c>
      <c r="B406" s="17" t="s">
        <v>475</v>
      </c>
      <c r="C406" s="17">
        <v>1914.058</v>
      </c>
      <c r="D406" s="17">
        <v>2175.549</v>
      </c>
      <c r="E406" s="17">
        <v>0</v>
      </c>
      <c r="F406" s="17">
        <v>0</v>
      </c>
      <c r="G406" s="17">
        <v>0</v>
      </c>
      <c r="H406" s="17">
        <v>1</v>
      </c>
      <c r="I406" s="18">
        <v>4.561</v>
      </c>
      <c r="J406" s="18">
        <v>16.032</v>
      </c>
      <c r="K406" s="19">
        <v>4</v>
      </c>
      <c r="L406" s="19">
        <v>1</v>
      </c>
      <c r="M406" s="19">
        <v>0</v>
      </c>
      <c r="N406" s="19">
        <v>0</v>
      </c>
      <c r="O406" s="19">
        <v>0</v>
      </c>
      <c r="P406" s="19">
        <v>-2.233</v>
      </c>
      <c r="Q406" s="19">
        <v>0</v>
      </c>
      <c r="R406" s="19">
        <v>0</v>
      </c>
      <c r="S406" s="20"/>
      <c r="T406" s="20"/>
      <c r="U406" s="20"/>
      <c r="V406" s="20"/>
      <c r="W406" s="20"/>
    </row>
    <row r="407" ht="16.5" spans="1:23">
      <c r="A407" s="17">
        <v>399666</v>
      </c>
      <c r="B407" s="17" t="s">
        <v>476</v>
      </c>
      <c r="C407" s="17">
        <v>1395.002</v>
      </c>
      <c r="D407" s="17">
        <v>1761.104</v>
      </c>
      <c r="E407" s="17">
        <v>0</v>
      </c>
      <c r="F407" s="17">
        <v>0</v>
      </c>
      <c r="G407" s="17">
        <v>0</v>
      </c>
      <c r="H407" s="17">
        <v>1</v>
      </c>
      <c r="I407" s="18">
        <v>10.856</v>
      </c>
      <c r="J407" s="18">
        <v>29.387</v>
      </c>
      <c r="K407" s="19">
        <v>4</v>
      </c>
      <c r="L407" s="19">
        <v>0</v>
      </c>
      <c r="M407" s="19">
        <v>-1</v>
      </c>
      <c r="N407" s="19">
        <v>1</v>
      </c>
      <c r="O407" s="19">
        <v>0</v>
      </c>
      <c r="P407" s="19">
        <v>-4.646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17">
        <v>399667</v>
      </c>
      <c r="B408" s="17" t="s">
        <v>477</v>
      </c>
      <c r="C408" s="17">
        <v>3047.477</v>
      </c>
      <c r="D408" s="17">
        <v>4256.442</v>
      </c>
      <c r="E408" s="17">
        <v>0</v>
      </c>
      <c r="F408" s="17">
        <v>0</v>
      </c>
      <c r="G408" s="17">
        <v>0</v>
      </c>
      <c r="H408" s="17">
        <v>1</v>
      </c>
      <c r="I408" s="18">
        <v>18.338</v>
      </c>
      <c r="J408" s="18">
        <v>41.533</v>
      </c>
      <c r="K408" s="19">
        <v>3</v>
      </c>
      <c r="L408" s="19">
        <v>1</v>
      </c>
      <c r="M408" s="19">
        <v>0</v>
      </c>
      <c r="N408" s="19">
        <v>0</v>
      </c>
      <c r="O408" s="19">
        <v>0</v>
      </c>
      <c r="P408" s="19">
        <v>-14.398</v>
      </c>
      <c r="Q408" s="19">
        <v>0</v>
      </c>
      <c r="R408" s="19">
        <v>1</v>
      </c>
      <c r="S408" s="20"/>
      <c r="T408" s="20"/>
      <c r="U408" s="20"/>
      <c r="V408" s="20"/>
      <c r="W408" s="20"/>
    </row>
    <row r="409" ht="16.5" spans="1:23">
      <c r="A409" s="17">
        <v>399668</v>
      </c>
      <c r="B409" s="17" t="s">
        <v>478</v>
      </c>
      <c r="C409" s="17">
        <v>3725.401</v>
      </c>
      <c r="D409" s="17">
        <v>4568.964</v>
      </c>
      <c r="E409" s="17">
        <v>0</v>
      </c>
      <c r="F409" s="17">
        <v>0</v>
      </c>
      <c r="G409" s="17">
        <v>0</v>
      </c>
      <c r="H409" s="17">
        <v>1</v>
      </c>
      <c r="I409" s="18">
        <v>13.57</v>
      </c>
      <c r="J409" s="18">
        <v>29.527</v>
      </c>
      <c r="K409" s="19">
        <v>4</v>
      </c>
      <c r="L409" s="19">
        <v>0</v>
      </c>
      <c r="M409" s="19">
        <v>-1</v>
      </c>
      <c r="N409" s="19">
        <v>1</v>
      </c>
      <c r="O409" s="19">
        <v>0</v>
      </c>
      <c r="P409" s="19">
        <v>-5.999</v>
      </c>
      <c r="Q409" s="19">
        <v>0</v>
      </c>
      <c r="R409" s="19">
        <v>0</v>
      </c>
      <c r="S409" s="20"/>
      <c r="T409" s="20"/>
      <c r="U409" s="20"/>
      <c r="V409" s="20"/>
      <c r="W409" s="20"/>
    </row>
    <row r="410" ht="16.5" spans="1:23">
      <c r="A410" s="17">
        <v>399669</v>
      </c>
      <c r="B410" s="17" t="s">
        <v>479</v>
      </c>
      <c r="C410" s="17">
        <v>7640.201</v>
      </c>
      <c r="D410" s="17">
        <v>8504.05</v>
      </c>
      <c r="E410" s="17">
        <v>0</v>
      </c>
      <c r="F410" s="17">
        <v>0</v>
      </c>
      <c r="G410" s="17">
        <v>0</v>
      </c>
      <c r="H410" s="17">
        <v>1</v>
      </c>
      <c r="I410" s="18">
        <v>1.613</v>
      </c>
      <c r="J410" s="18">
        <v>11.607</v>
      </c>
      <c r="K410" s="19">
        <v>2</v>
      </c>
      <c r="L410" s="19">
        <v>0</v>
      </c>
      <c r="M410" s="19">
        <v>1</v>
      </c>
      <c r="N410" s="19">
        <v>-1</v>
      </c>
      <c r="O410" s="19">
        <v>0</v>
      </c>
      <c r="P410" s="19">
        <v>-21.945</v>
      </c>
      <c r="Q410" s="19">
        <v>0</v>
      </c>
      <c r="R410" s="19">
        <v>0</v>
      </c>
      <c r="S410" s="20"/>
      <c r="T410" s="20"/>
      <c r="U410" s="20"/>
      <c r="V410" s="20"/>
      <c r="W410" s="20"/>
    </row>
    <row r="411" ht="16.5" spans="1:23">
      <c r="A411" s="17">
        <v>399670</v>
      </c>
      <c r="B411" s="17" t="s">
        <v>480</v>
      </c>
      <c r="C411" s="17">
        <v>3011.122</v>
      </c>
      <c r="D411" s="17">
        <v>3654.769</v>
      </c>
      <c r="E411" s="17">
        <v>0</v>
      </c>
      <c r="F411" s="17">
        <v>0</v>
      </c>
      <c r="G411" s="17">
        <v>0</v>
      </c>
      <c r="H411" s="17">
        <v>1</v>
      </c>
      <c r="I411" s="18">
        <v>13.101</v>
      </c>
      <c r="J411" s="18">
        <v>28.405</v>
      </c>
      <c r="K411" s="19">
        <v>4</v>
      </c>
      <c r="L411" s="19">
        <v>0</v>
      </c>
      <c r="M411" s="19">
        <v>0</v>
      </c>
      <c r="N411" s="19">
        <v>1</v>
      </c>
      <c r="O411" s="19">
        <v>0</v>
      </c>
      <c r="P411" s="19">
        <v>-4.171</v>
      </c>
      <c r="Q411" s="19">
        <v>0</v>
      </c>
      <c r="R411" s="19">
        <v>0</v>
      </c>
      <c r="S411" s="20"/>
      <c r="T411" s="20"/>
      <c r="U411" s="20"/>
      <c r="V411" s="20"/>
      <c r="W411" s="20"/>
    </row>
    <row r="412" ht="16.5" spans="1:23">
      <c r="A412" s="17">
        <v>399671</v>
      </c>
      <c r="B412" s="17" t="s">
        <v>481</v>
      </c>
      <c r="C412" s="17">
        <v>6774.245</v>
      </c>
      <c r="D412" s="17">
        <v>8607.972</v>
      </c>
      <c r="E412" s="17">
        <v>0</v>
      </c>
      <c r="F412" s="17">
        <v>0</v>
      </c>
      <c r="G412" s="17">
        <v>0</v>
      </c>
      <c r="H412" s="17">
        <v>1</v>
      </c>
      <c r="I412" s="18">
        <v>11.152</v>
      </c>
      <c r="J412" s="18">
        <v>30.079</v>
      </c>
      <c r="K412" s="19">
        <v>4</v>
      </c>
      <c r="L412" s="19">
        <v>1</v>
      </c>
      <c r="M412" s="19">
        <v>0</v>
      </c>
      <c r="N412" s="19">
        <v>1</v>
      </c>
      <c r="O412" s="19">
        <v>0</v>
      </c>
      <c r="P412" s="19">
        <v>-6.822</v>
      </c>
      <c r="Q412" s="19">
        <v>0</v>
      </c>
      <c r="R412" s="19">
        <v>0</v>
      </c>
      <c r="S412" s="20"/>
      <c r="T412" s="20"/>
      <c r="U412" s="20"/>
      <c r="V412" s="20"/>
      <c r="W412" s="20"/>
    </row>
    <row r="413" ht="16.5" spans="1:23">
      <c r="A413" s="17">
        <v>399672</v>
      </c>
      <c r="B413" s="17" t="s">
        <v>482</v>
      </c>
      <c r="C413" s="17">
        <v>3713.874</v>
      </c>
      <c r="D413" s="17">
        <v>4078.858</v>
      </c>
      <c r="E413" s="17">
        <v>0</v>
      </c>
      <c r="F413" s="17">
        <v>0</v>
      </c>
      <c r="G413" s="17">
        <v>0</v>
      </c>
      <c r="H413" s="17">
        <v>1</v>
      </c>
      <c r="I413" s="18">
        <v>0.903</v>
      </c>
      <c r="J413" s="18">
        <v>9.771</v>
      </c>
      <c r="K413" s="19">
        <v>4</v>
      </c>
      <c r="L413" s="19">
        <v>1</v>
      </c>
      <c r="M413" s="19">
        <v>-1</v>
      </c>
      <c r="N413" s="19">
        <v>1</v>
      </c>
      <c r="O413" s="19">
        <v>0</v>
      </c>
      <c r="P413" s="19">
        <v>-0.898</v>
      </c>
      <c r="Q413" s="19">
        <v>0</v>
      </c>
      <c r="R413" s="19">
        <v>0</v>
      </c>
      <c r="S413" s="20"/>
      <c r="T413" s="20"/>
      <c r="U413" s="20"/>
      <c r="V413" s="20"/>
      <c r="W413" s="20"/>
    </row>
    <row r="414" ht="16.5" spans="1:23">
      <c r="A414" s="17">
        <v>399673</v>
      </c>
      <c r="B414" s="17" t="s">
        <v>483</v>
      </c>
      <c r="C414" s="17">
        <v>1961.263</v>
      </c>
      <c r="D414" s="17">
        <v>2641.251</v>
      </c>
      <c r="E414" s="17">
        <v>0</v>
      </c>
      <c r="F414" s="17">
        <v>0</v>
      </c>
      <c r="G414" s="17">
        <v>0</v>
      </c>
      <c r="H414" s="17">
        <v>1</v>
      </c>
      <c r="I414" s="18">
        <v>18.535</v>
      </c>
      <c r="J414" s="18">
        <v>39.508</v>
      </c>
      <c r="K414" s="19">
        <v>4</v>
      </c>
      <c r="L414" s="19">
        <v>2</v>
      </c>
      <c r="M414" s="19">
        <v>-1</v>
      </c>
      <c r="N414" s="19">
        <v>1</v>
      </c>
      <c r="O414" s="19">
        <v>0</v>
      </c>
      <c r="P414" s="19">
        <v>-7.477</v>
      </c>
      <c r="Q414" s="19">
        <v>0</v>
      </c>
      <c r="R414" s="19">
        <v>0</v>
      </c>
      <c r="S414" s="20"/>
      <c r="T414" s="20"/>
      <c r="U414" s="20"/>
      <c r="V414" s="20"/>
      <c r="W414" s="20"/>
    </row>
    <row r="415" ht="16.5" spans="1:23">
      <c r="A415" s="17">
        <v>399675</v>
      </c>
      <c r="B415" s="17" t="s">
        <v>484</v>
      </c>
      <c r="C415" s="17">
        <v>2921.193</v>
      </c>
      <c r="D415" s="17">
        <v>3593.46</v>
      </c>
      <c r="E415" s="17">
        <v>0</v>
      </c>
      <c r="F415" s="17">
        <v>0</v>
      </c>
      <c r="G415" s="17">
        <v>0</v>
      </c>
      <c r="H415" s="17">
        <v>1</v>
      </c>
      <c r="I415" s="18">
        <v>4.239</v>
      </c>
      <c r="J415" s="18">
        <v>22.154</v>
      </c>
      <c r="K415" s="19">
        <v>4</v>
      </c>
      <c r="L415" s="19">
        <v>0</v>
      </c>
      <c r="M415" s="19">
        <v>0</v>
      </c>
      <c r="N415" s="19">
        <v>1</v>
      </c>
      <c r="O415" s="19">
        <v>0</v>
      </c>
      <c r="P415" s="19">
        <v>-3.218</v>
      </c>
      <c r="Q415" s="19">
        <v>0</v>
      </c>
      <c r="R415" s="19">
        <v>0</v>
      </c>
      <c r="S415" s="20"/>
      <c r="T415" s="20"/>
      <c r="U415" s="20"/>
      <c r="V415" s="20"/>
      <c r="W415" s="20"/>
    </row>
    <row r="416" ht="16.5" spans="1:23">
      <c r="A416" s="17">
        <v>399677</v>
      </c>
      <c r="B416" s="17" t="s">
        <v>485</v>
      </c>
      <c r="C416" s="17">
        <v>4825.793</v>
      </c>
      <c r="D416" s="17">
        <v>5936.973</v>
      </c>
      <c r="E416" s="17">
        <v>0</v>
      </c>
      <c r="F416" s="17">
        <v>0</v>
      </c>
      <c r="G416" s="17">
        <v>0</v>
      </c>
      <c r="H416" s="17">
        <v>1</v>
      </c>
      <c r="I416" s="18">
        <v>0.09</v>
      </c>
      <c r="J416" s="18">
        <v>18.79</v>
      </c>
      <c r="K416" s="19">
        <v>4</v>
      </c>
      <c r="L416" s="19">
        <v>0</v>
      </c>
      <c r="M416" s="19">
        <v>-1</v>
      </c>
      <c r="N416" s="19">
        <v>1</v>
      </c>
      <c r="O416" s="19">
        <v>-1</v>
      </c>
      <c r="P416" s="19">
        <v>-8.856</v>
      </c>
      <c r="Q416" s="19">
        <v>0</v>
      </c>
      <c r="R416" s="19">
        <v>0</v>
      </c>
      <c r="S416" s="20"/>
      <c r="T416" s="20"/>
      <c r="U416" s="20"/>
      <c r="V416" s="20"/>
      <c r="W416" s="20"/>
    </row>
    <row r="417" ht="16.5" spans="1:23">
      <c r="A417" s="17">
        <v>399678</v>
      </c>
      <c r="B417" s="17" t="s">
        <v>486</v>
      </c>
      <c r="C417" s="17">
        <v>465.211</v>
      </c>
      <c r="D417" s="17">
        <v>571.151</v>
      </c>
      <c r="E417" s="17">
        <v>0</v>
      </c>
      <c r="F417" s="17">
        <v>0</v>
      </c>
      <c r="G417" s="17">
        <v>0</v>
      </c>
      <c r="H417" s="17">
        <v>1</v>
      </c>
      <c r="I417" s="18">
        <v>7.309</v>
      </c>
      <c r="J417" s="18">
        <v>24.502</v>
      </c>
      <c r="K417" s="19">
        <v>4</v>
      </c>
      <c r="L417" s="19">
        <v>0</v>
      </c>
      <c r="M417" s="19">
        <v>-1</v>
      </c>
      <c r="N417" s="19">
        <v>1</v>
      </c>
      <c r="O417" s="19">
        <v>-1</v>
      </c>
      <c r="P417" s="19">
        <v>-1.817</v>
      </c>
      <c r="Q417" s="19">
        <v>0</v>
      </c>
      <c r="R417" s="19">
        <v>0</v>
      </c>
      <c r="S417" s="20"/>
      <c r="T417" s="20"/>
      <c r="U417" s="20"/>
      <c r="V417" s="20"/>
      <c r="W417" s="20"/>
    </row>
    <row r="418" ht="16.5" spans="1:23">
      <c r="A418" s="17">
        <v>399679</v>
      </c>
      <c r="B418" s="17" t="s">
        <v>487</v>
      </c>
      <c r="C418" s="17">
        <v>4443.624</v>
      </c>
      <c r="D418" s="17">
        <v>5419.02</v>
      </c>
      <c r="E418" s="17">
        <v>0</v>
      </c>
      <c r="F418" s="17">
        <v>0</v>
      </c>
      <c r="G418" s="17">
        <v>0</v>
      </c>
      <c r="H418" s="17">
        <v>1</v>
      </c>
      <c r="I418" s="18">
        <v>10.725</v>
      </c>
      <c r="J418" s="18">
        <v>26.794</v>
      </c>
      <c r="K418" s="19">
        <v>4</v>
      </c>
      <c r="L418" s="19">
        <v>2</v>
      </c>
      <c r="M418" s="19">
        <v>0</v>
      </c>
      <c r="N418" s="19">
        <v>1</v>
      </c>
      <c r="O418" s="19">
        <v>0</v>
      </c>
      <c r="P418" s="19">
        <v>-4.386</v>
      </c>
      <c r="Q418" s="19">
        <v>1</v>
      </c>
      <c r="R418" s="19">
        <v>0</v>
      </c>
      <c r="S418" s="20"/>
      <c r="T418" s="20"/>
      <c r="U418" s="20"/>
      <c r="V418" s="20"/>
      <c r="W418" s="20"/>
    </row>
    <row r="419" ht="16.5" spans="1:23">
      <c r="A419" s="17">
        <v>399680</v>
      </c>
      <c r="B419" s="17" t="s">
        <v>488</v>
      </c>
      <c r="C419" s="17">
        <v>565.682</v>
      </c>
      <c r="D419" s="17">
        <v>668.844</v>
      </c>
      <c r="E419" s="17">
        <v>0</v>
      </c>
      <c r="F419" s="17">
        <v>0</v>
      </c>
      <c r="G419" s="17">
        <v>0</v>
      </c>
      <c r="H419" s="17">
        <v>1</v>
      </c>
      <c r="I419" s="18">
        <v>1.4</v>
      </c>
      <c r="J419" s="18">
        <v>16.608</v>
      </c>
      <c r="K419" s="19">
        <v>4</v>
      </c>
      <c r="L419" s="19">
        <v>0</v>
      </c>
      <c r="M419" s="19">
        <v>0</v>
      </c>
      <c r="N419" s="19">
        <v>0</v>
      </c>
      <c r="O419" s="19">
        <v>0</v>
      </c>
      <c r="P419" s="19">
        <v>-9.086</v>
      </c>
      <c r="Q419" s="19">
        <v>0</v>
      </c>
      <c r="R419" s="19">
        <v>0</v>
      </c>
      <c r="S419" s="20"/>
      <c r="T419" s="20"/>
      <c r="U419" s="20"/>
      <c r="V419" s="20"/>
      <c r="W419" s="20"/>
    </row>
    <row r="420" ht="16.5" spans="1:23">
      <c r="A420" s="17">
        <v>399681</v>
      </c>
      <c r="B420" s="17" t="s">
        <v>489</v>
      </c>
      <c r="C420" s="17">
        <v>834.39</v>
      </c>
      <c r="D420" s="17">
        <v>1004.035</v>
      </c>
      <c r="E420" s="17">
        <v>0</v>
      </c>
      <c r="F420" s="17">
        <v>0</v>
      </c>
      <c r="G420" s="17">
        <v>0</v>
      </c>
      <c r="H420" s="17">
        <v>1</v>
      </c>
      <c r="I420" s="18">
        <v>5.197</v>
      </c>
      <c r="J420" s="18">
        <v>21.215</v>
      </c>
      <c r="K420" s="19">
        <v>4</v>
      </c>
      <c r="L420" s="19">
        <v>2</v>
      </c>
      <c r="M420" s="19">
        <v>0</v>
      </c>
      <c r="N420" s="19">
        <v>1</v>
      </c>
      <c r="O420" s="19">
        <v>0</v>
      </c>
      <c r="P420" s="19">
        <v>-3.738</v>
      </c>
      <c r="Q420" s="19">
        <v>0</v>
      </c>
      <c r="R420" s="19">
        <v>0</v>
      </c>
      <c r="S420" s="20"/>
      <c r="T420" s="20"/>
      <c r="U420" s="20"/>
      <c r="V420" s="20"/>
      <c r="W420" s="20"/>
    </row>
    <row r="421" ht="16.5" spans="1:23">
      <c r="A421" s="17">
        <v>399682</v>
      </c>
      <c r="B421" s="17" t="s">
        <v>490</v>
      </c>
      <c r="C421" s="17">
        <v>1296.075</v>
      </c>
      <c r="D421" s="17">
        <v>1547.654</v>
      </c>
      <c r="E421" s="17">
        <v>0</v>
      </c>
      <c r="F421" s="17">
        <v>0</v>
      </c>
      <c r="G421" s="17">
        <v>0</v>
      </c>
      <c r="H421" s="17">
        <v>1</v>
      </c>
      <c r="I421" s="18">
        <v>13.733</v>
      </c>
      <c r="J421" s="18">
        <v>27.756</v>
      </c>
      <c r="K421" s="19">
        <v>4</v>
      </c>
      <c r="L421" s="19">
        <v>1</v>
      </c>
      <c r="M421" s="19">
        <v>-1</v>
      </c>
      <c r="N421" s="19">
        <v>1</v>
      </c>
      <c r="O421" s="19">
        <v>0</v>
      </c>
      <c r="P421" s="19">
        <v>-1.543</v>
      </c>
      <c r="Q421" s="19">
        <v>0</v>
      </c>
      <c r="R421" s="19">
        <v>0</v>
      </c>
      <c r="S421" s="20"/>
      <c r="T421" s="20"/>
      <c r="U421" s="20"/>
      <c r="V421" s="20"/>
      <c r="W421" s="20"/>
    </row>
    <row r="422" ht="16.5" spans="1:23">
      <c r="A422" s="17">
        <v>399684</v>
      </c>
      <c r="B422" s="17" t="s">
        <v>491</v>
      </c>
      <c r="C422" s="17">
        <v>1804.066</v>
      </c>
      <c r="D422" s="17">
        <v>2004.052</v>
      </c>
      <c r="E422" s="17">
        <v>0</v>
      </c>
      <c r="F422" s="17">
        <v>0</v>
      </c>
      <c r="G422" s="17">
        <v>0</v>
      </c>
      <c r="H422" s="17">
        <v>1</v>
      </c>
      <c r="I422" s="18">
        <v>0.349</v>
      </c>
      <c r="J422" s="18">
        <v>10.293</v>
      </c>
      <c r="K422" s="19">
        <v>4</v>
      </c>
      <c r="L422" s="19">
        <v>0</v>
      </c>
      <c r="M422" s="19">
        <v>0</v>
      </c>
      <c r="N422" s="19">
        <v>0</v>
      </c>
      <c r="O422" s="19">
        <v>0</v>
      </c>
      <c r="P422" s="19">
        <v>-35.939</v>
      </c>
      <c r="Q422" s="19">
        <v>0</v>
      </c>
      <c r="R422" s="19">
        <v>0</v>
      </c>
      <c r="S422" s="20"/>
      <c r="T422" s="20"/>
      <c r="U422" s="20"/>
      <c r="V422" s="20"/>
      <c r="W422" s="20"/>
    </row>
    <row r="423" ht="16.5" spans="1:23">
      <c r="A423" s="17">
        <v>399685</v>
      </c>
      <c r="B423" s="17" t="s">
        <v>492</v>
      </c>
      <c r="C423" s="17">
        <v>1592.063</v>
      </c>
      <c r="D423" s="17">
        <v>1817.014</v>
      </c>
      <c r="E423" s="17">
        <v>0</v>
      </c>
      <c r="F423" s="17">
        <v>0</v>
      </c>
      <c r="G423" s="17">
        <v>0</v>
      </c>
      <c r="H423" s="17">
        <v>1</v>
      </c>
      <c r="I423" s="18">
        <v>0.096</v>
      </c>
      <c r="J423" s="18">
        <v>12.464</v>
      </c>
      <c r="K423" s="19">
        <v>4</v>
      </c>
      <c r="L423" s="19">
        <v>0</v>
      </c>
      <c r="M423" s="19">
        <v>0</v>
      </c>
      <c r="N423" s="19">
        <v>1</v>
      </c>
      <c r="O423" s="19">
        <v>0</v>
      </c>
      <c r="P423" s="19">
        <v>-9.069</v>
      </c>
      <c r="Q423" s="19">
        <v>0</v>
      </c>
      <c r="R423" s="19">
        <v>0</v>
      </c>
      <c r="S423" s="20"/>
      <c r="T423" s="20"/>
      <c r="U423" s="20"/>
      <c r="V423" s="20"/>
      <c r="W423" s="20"/>
    </row>
    <row r="424" ht="16.5" spans="1:23">
      <c r="A424" s="17">
        <v>399687</v>
      </c>
      <c r="B424" s="17" t="s">
        <v>493</v>
      </c>
      <c r="C424" s="17">
        <v>2685.645</v>
      </c>
      <c r="D424" s="17">
        <v>3344.638</v>
      </c>
      <c r="E424" s="17">
        <v>0</v>
      </c>
      <c r="F424" s="17">
        <v>0</v>
      </c>
      <c r="G424" s="17">
        <v>0</v>
      </c>
      <c r="H424" s="17">
        <v>1</v>
      </c>
      <c r="I424" s="18">
        <v>12.752</v>
      </c>
      <c r="J424" s="18">
        <v>29.942</v>
      </c>
      <c r="K424" s="19">
        <v>2</v>
      </c>
      <c r="L424" s="19">
        <v>2</v>
      </c>
      <c r="M424" s="19">
        <v>1</v>
      </c>
      <c r="N424" s="19">
        <v>-1</v>
      </c>
      <c r="O424" s="19">
        <v>0</v>
      </c>
      <c r="P424" s="19">
        <v>-13.962</v>
      </c>
      <c r="Q424" s="19">
        <v>0</v>
      </c>
      <c r="R424" s="19">
        <v>0</v>
      </c>
      <c r="S424" s="20"/>
      <c r="T424" s="20"/>
      <c r="U424" s="20"/>
      <c r="V424" s="20"/>
      <c r="W424" s="20"/>
    </row>
    <row r="425" ht="16.5" spans="1:23">
      <c r="A425" s="17">
        <v>399688</v>
      </c>
      <c r="B425" s="17" t="s">
        <v>494</v>
      </c>
      <c r="C425" s="17">
        <v>2193.423</v>
      </c>
      <c r="D425" s="17">
        <v>4201.299</v>
      </c>
      <c r="E425" s="17">
        <v>0</v>
      </c>
      <c r="F425" s="17">
        <v>0</v>
      </c>
      <c r="G425" s="17">
        <v>0</v>
      </c>
      <c r="H425" s="17">
        <v>1</v>
      </c>
      <c r="I425" s="18">
        <v>21.888</v>
      </c>
      <c r="J425" s="18">
        <v>59.219</v>
      </c>
      <c r="K425" s="19">
        <v>4</v>
      </c>
      <c r="L425" s="19">
        <v>0</v>
      </c>
      <c r="M425" s="19">
        <v>-1</v>
      </c>
      <c r="N425" s="19">
        <v>1</v>
      </c>
      <c r="O425" s="19">
        <v>0</v>
      </c>
      <c r="P425" s="19">
        <v>10.604</v>
      </c>
      <c r="Q425" s="19">
        <v>0</v>
      </c>
      <c r="R425" s="19">
        <v>0</v>
      </c>
      <c r="S425" s="20"/>
      <c r="T425" s="20"/>
      <c r="U425" s="20"/>
      <c r="V425" s="20"/>
      <c r="W425" s="20"/>
    </row>
    <row r="426" ht="16.5" spans="1:23">
      <c r="A426" s="17">
        <v>399692</v>
      </c>
      <c r="B426" s="17" t="s">
        <v>495</v>
      </c>
      <c r="C426" s="17">
        <v>3208.742</v>
      </c>
      <c r="D426" s="17">
        <v>3809.25</v>
      </c>
      <c r="E426" s="17">
        <v>0</v>
      </c>
      <c r="F426" s="17">
        <v>0</v>
      </c>
      <c r="G426" s="17">
        <v>0</v>
      </c>
      <c r="H426" s="17">
        <v>1</v>
      </c>
      <c r="I426" s="18">
        <v>4.907</v>
      </c>
      <c r="J426" s="18">
        <v>19.898</v>
      </c>
      <c r="K426" s="19">
        <v>4</v>
      </c>
      <c r="L426" s="19">
        <v>0</v>
      </c>
      <c r="M426" s="19">
        <v>0</v>
      </c>
      <c r="N426" s="19">
        <v>1</v>
      </c>
      <c r="O426" s="19">
        <v>0</v>
      </c>
      <c r="P426" s="19">
        <v>20.989</v>
      </c>
      <c r="Q426" s="19">
        <v>0</v>
      </c>
      <c r="R426" s="19">
        <v>0</v>
      </c>
      <c r="S426" s="20"/>
      <c r="T426" s="20"/>
      <c r="U426" s="20"/>
      <c r="V426" s="20"/>
      <c r="W426" s="20"/>
    </row>
    <row r="427" ht="16.5" spans="1:23">
      <c r="A427" s="17">
        <v>399693</v>
      </c>
      <c r="B427" s="17" t="s">
        <v>496</v>
      </c>
      <c r="C427" s="17">
        <v>4116.785</v>
      </c>
      <c r="D427" s="17">
        <v>5084.957</v>
      </c>
      <c r="E427" s="17">
        <v>0</v>
      </c>
      <c r="F427" s="17">
        <v>0</v>
      </c>
      <c r="G427" s="17">
        <v>0</v>
      </c>
      <c r="H427" s="17">
        <v>1</v>
      </c>
      <c r="I427" s="18">
        <v>0.49</v>
      </c>
      <c r="J427" s="18">
        <v>19.437</v>
      </c>
      <c r="K427" s="19">
        <v>4</v>
      </c>
      <c r="L427" s="19">
        <v>0</v>
      </c>
      <c r="M427" s="19">
        <v>0</v>
      </c>
      <c r="N427" s="19">
        <v>0</v>
      </c>
      <c r="O427" s="19">
        <v>0</v>
      </c>
      <c r="P427" s="19">
        <v>-5.996</v>
      </c>
      <c r="Q427" s="19">
        <v>0</v>
      </c>
      <c r="R427" s="19">
        <v>0</v>
      </c>
      <c r="S427" s="20"/>
      <c r="T427" s="20"/>
      <c r="U427" s="20"/>
      <c r="V427" s="20"/>
      <c r="W427" s="20"/>
    </row>
    <row r="428" ht="16.5" spans="1:23">
      <c r="A428" s="17">
        <v>399694</v>
      </c>
      <c r="B428" s="17" t="s">
        <v>497</v>
      </c>
      <c r="C428" s="17">
        <v>2993.048</v>
      </c>
      <c r="D428" s="17">
        <v>3729.737</v>
      </c>
      <c r="E428" s="17">
        <v>0</v>
      </c>
      <c r="F428" s="17">
        <v>0</v>
      </c>
      <c r="G428" s="17">
        <v>0</v>
      </c>
      <c r="H428" s="17">
        <v>1</v>
      </c>
      <c r="I428" s="18">
        <v>9.894</v>
      </c>
      <c r="J428" s="18">
        <v>27.692</v>
      </c>
      <c r="K428" s="19">
        <v>4</v>
      </c>
      <c r="L428" s="19">
        <v>1</v>
      </c>
      <c r="M428" s="19">
        <v>0</v>
      </c>
      <c r="N428" s="19">
        <v>0</v>
      </c>
      <c r="O428" s="19">
        <v>0</v>
      </c>
      <c r="P428" s="19">
        <v>-8.914</v>
      </c>
      <c r="Q428" s="19">
        <v>0</v>
      </c>
      <c r="R428" s="19">
        <v>0</v>
      </c>
      <c r="S428" s="20"/>
      <c r="T428" s="20"/>
      <c r="U428" s="20"/>
      <c r="V428" s="20"/>
      <c r="W428" s="20"/>
    </row>
    <row r="429" ht="16.5" spans="1:23">
      <c r="A429" s="17">
        <v>399695</v>
      </c>
      <c r="B429" s="17" t="s">
        <v>498</v>
      </c>
      <c r="C429" s="17">
        <v>2014.275</v>
      </c>
      <c r="D429" s="17">
        <v>2406.561</v>
      </c>
      <c r="E429" s="17">
        <v>0</v>
      </c>
      <c r="F429" s="17">
        <v>0</v>
      </c>
      <c r="G429" s="17">
        <v>0</v>
      </c>
      <c r="H429" s="17">
        <v>1</v>
      </c>
      <c r="I429" s="18">
        <v>11.65</v>
      </c>
      <c r="J429" s="18">
        <v>26.052</v>
      </c>
      <c r="K429" s="19">
        <v>4</v>
      </c>
      <c r="L429" s="19">
        <v>0</v>
      </c>
      <c r="M429" s="19">
        <v>-1</v>
      </c>
      <c r="N429" s="19">
        <v>1</v>
      </c>
      <c r="O429" s="19">
        <v>0</v>
      </c>
      <c r="P429" s="19">
        <v>-0.414</v>
      </c>
      <c r="Q429" s="19">
        <v>0</v>
      </c>
      <c r="R429" s="19">
        <v>0</v>
      </c>
      <c r="S429" s="20"/>
      <c r="T429" s="20"/>
      <c r="U429" s="20"/>
      <c r="V429" s="20"/>
      <c r="W429" s="20"/>
    </row>
    <row r="430" ht="16.5" spans="1:23">
      <c r="A430" s="17">
        <v>399696</v>
      </c>
      <c r="B430" s="17" t="s">
        <v>499</v>
      </c>
      <c r="C430" s="17">
        <v>2565.014</v>
      </c>
      <c r="D430" s="17">
        <v>3339.337</v>
      </c>
      <c r="E430" s="17">
        <v>0</v>
      </c>
      <c r="F430" s="17">
        <v>0</v>
      </c>
      <c r="G430" s="17">
        <v>0</v>
      </c>
      <c r="H430" s="17">
        <v>1</v>
      </c>
      <c r="I430" s="18">
        <v>14.367</v>
      </c>
      <c r="J430" s="18">
        <v>34.224</v>
      </c>
      <c r="K430" s="19">
        <v>4</v>
      </c>
      <c r="L430" s="19">
        <v>1</v>
      </c>
      <c r="M430" s="19">
        <v>0</v>
      </c>
      <c r="N430" s="19">
        <v>1</v>
      </c>
      <c r="O430" s="19">
        <v>0</v>
      </c>
      <c r="P430" s="19">
        <v>-7.318</v>
      </c>
      <c r="Q430" s="19">
        <v>0</v>
      </c>
      <c r="R430" s="19">
        <v>0</v>
      </c>
      <c r="S430" s="20"/>
      <c r="T430" s="20"/>
      <c r="U430" s="20"/>
      <c r="V430" s="20"/>
      <c r="W430" s="20"/>
    </row>
    <row r="431" ht="16.5" spans="1:23">
      <c r="A431" s="17">
        <v>399697</v>
      </c>
      <c r="B431" s="17" t="s">
        <v>500</v>
      </c>
      <c r="C431" s="17">
        <v>2943.739</v>
      </c>
      <c r="D431" s="17">
        <v>3563.468</v>
      </c>
      <c r="E431" s="17">
        <v>0</v>
      </c>
      <c r="F431" s="17">
        <v>0</v>
      </c>
      <c r="G431" s="17">
        <v>0</v>
      </c>
      <c r="H431" s="17">
        <v>1</v>
      </c>
      <c r="I431" s="18">
        <v>4.481</v>
      </c>
      <c r="J431" s="18">
        <v>21.093</v>
      </c>
      <c r="K431" s="19">
        <v>4</v>
      </c>
      <c r="L431" s="19">
        <v>0</v>
      </c>
      <c r="M431" s="19">
        <v>0</v>
      </c>
      <c r="N431" s="19">
        <v>1</v>
      </c>
      <c r="O431" s="19">
        <v>0</v>
      </c>
      <c r="P431" s="19">
        <v>-12.793</v>
      </c>
      <c r="Q431" s="19">
        <v>0</v>
      </c>
      <c r="R431" s="19">
        <v>0</v>
      </c>
      <c r="S431" s="20"/>
      <c r="T431" s="20"/>
      <c r="U431" s="20"/>
      <c r="V431" s="20"/>
      <c r="W431" s="20"/>
    </row>
    <row r="432" ht="16.5" spans="1:23">
      <c r="A432" s="17">
        <v>399698</v>
      </c>
      <c r="B432" s="17" t="s">
        <v>501</v>
      </c>
      <c r="C432" s="17">
        <v>41643.008</v>
      </c>
      <c r="D432" s="17">
        <v>52533.871</v>
      </c>
      <c r="E432" s="17">
        <v>0</v>
      </c>
      <c r="F432" s="17">
        <v>0</v>
      </c>
      <c r="G432" s="17">
        <v>0</v>
      </c>
      <c r="H432" s="17">
        <v>1</v>
      </c>
      <c r="I432" s="18">
        <v>0.088</v>
      </c>
      <c r="J432" s="18">
        <v>20.801</v>
      </c>
      <c r="K432" s="19">
        <v>4</v>
      </c>
      <c r="L432" s="19">
        <v>0</v>
      </c>
      <c r="M432" s="19">
        <v>0</v>
      </c>
      <c r="N432" s="19">
        <v>0</v>
      </c>
      <c r="O432" s="19">
        <v>0</v>
      </c>
      <c r="P432" s="19">
        <v>-30.493</v>
      </c>
      <c r="Q432" s="19">
        <v>0</v>
      </c>
      <c r="R432" s="19">
        <v>0</v>
      </c>
      <c r="S432" s="20"/>
      <c r="T432" s="20"/>
      <c r="U432" s="20"/>
      <c r="V432" s="20"/>
      <c r="W432" s="20"/>
    </row>
    <row r="433" ht="16.5" spans="1:23">
      <c r="A433" s="17">
        <v>399701</v>
      </c>
      <c r="B433" s="17" t="s">
        <v>502</v>
      </c>
      <c r="C433" s="17">
        <v>7104.07</v>
      </c>
      <c r="D433" s="17">
        <v>7878.971</v>
      </c>
      <c r="E433" s="17">
        <v>0</v>
      </c>
      <c r="F433" s="17">
        <v>0</v>
      </c>
      <c r="G433" s="17">
        <v>0</v>
      </c>
      <c r="H433" s="17">
        <v>1</v>
      </c>
      <c r="I433" s="18">
        <v>1.685</v>
      </c>
      <c r="J433" s="18">
        <v>11.355</v>
      </c>
      <c r="K433" s="19">
        <v>3</v>
      </c>
      <c r="L433" s="19">
        <v>0</v>
      </c>
      <c r="M433" s="19">
        <v>0</v>
      </c>
      <c r="N433" s="19">
        <v>0</v>
      </c>
      <c r="O433" s="19">
        <v>0</v>
      </c>
      <c r="P433" s="19">
        <v>-51.066</v>
      </c>
      <c r="Q433" s="19">
        <v>0</v>
      </c>
      <c r="R433" s="19">
        <v>0</v>
      </c>
      <c r="S433" s="20"/>
      <c r="T433" s="20"/>
      <c r="U433" s="20"/>
      <c r="V433" s="20"/>
      <c r="W433" s="20"/>
    </row>
    <row r="434" ht="16.5" spans="1:23">
      <c r="A434" s="17">
        <v>399702</v>
      </c>
      <c r="B434" s="17" t="s">
        <v>503</v>
      </c>
      <c r="C434" s="17">
        <v>6434.38</v>
      </c>
      <c r="D434" s="17">
        <v>7203.8</v>
      </c>
      <c r="E434" s="17">
        <v>0</v>
      </c>
      <c r="F434" s="17">
        <v>0</v>
      </c>
      <c r="G434" s="17">
        <v>0</v>
      </c>
      <c r="H434" s="17">
        <v>1</v>
      </c>
      <c r="I434" s="18">
        <v>3.355</v>
      </c>
      <c r="J434" s="18">
        <v>13.678</v>
      </c>
      <c r="K434" s="19">
        <v>4</v>
      </c>
      <c r="L434" s="19">
        <v>0</v>
      </c>
      <c r="M434" s="19">
        <v>-1</v>
      </c>
      <c r="N434" s="19">
        <v>1</v>
      </c>
      <c r="O434" s="19">
        <v>0</v>
      </c>
      <c r="P434" s="19">
        <v>-4.094</v>
      </c>
      <c r="Q434" s="19">
        <v>0</v>
      </c>
      <c r="R434" s="19">
        <v>0</v>
      </c>
      <c r="S434" s="20"/>
      <c r="T434" s="20"/>
      <c r="U434" s="20"/>
      <c r="V434" s="20"/>
      <c r="W434" s="20"/>
    </row>
    <row r="435" ht="16.5" spans="1:23">
      <c r="A435" s="17">
        <v>399703</v>
      </c>
      <c r="B435" s="17" t="s">
        <v>504</v>
      </c>
      <c r="C435" s="17">
        <v>6254.598</v>
      </c>
      <c r="D435" s="17">
        <v>7043.09</v>
      </c>
      <c r="E435" s="17">
        <v>0</v>
      </c>
      <c r="F435" s="17">
        <v>0</v>
      </c>
      <c r="G435" s="17">
        <v>0</v>
      </c>
      <c r="H435" s="17">
        <v>1</v>
      </c>
      <c r="I435" s="18">
        <v>4.281</v>
      </c>
      <c r="J435" s="18">
        <v>14.997</v>
      </c>
      <c r="K435" s="19">
        <v>4</v>
      </c>
      <c r="L435" s="19">
        <v>0</v>
      </c>
      <c r="M435" s="19">
        <v>0</v>
      </c>
      <c r="N435" s="19">
        <v>1</v>
      </c>
      <c r="O435" s="19">
        <v>0</v>
      </c>
      <c r="P435" s="19">
        <v>-18.71</v>
      </c>
      <c r="Q435" s="19">
        <v>0</v>
      </c>
      <c r="R435" s="19">
        <v>0</v>
      </c>
      <c r="S435" s="20"/>
      <c r="T435" s="20"/>
      <c r="U435" s="20"/>
      <c r="V435" s="20"/>
      <c r="W435" s="20"/>
    </row>
    <row r="436" ht="16.5" spans="1:23">
      <c r="A436" s="17">
        <v>399704</v>
      </c>
      <c r="B436" s="17" t="s">
        <v>505</v>
      </c>
      <c r="C436" s="17">
        <v>3906.59</v>
      </c>
      <c r="D436" s="17">
        <v>4974.524</v>
      </c>
      <c r="E436" s="17">
        <v>0</v>
      </c>
      <c r="F436" s="17">
        <v>0</v>
      </c>
      <c r="G436" s="17">
        <v>0</v>
      </c>
      <c r="H436" s="17">
        <v>1</v>
      </c>
      <c r="I436" s="18">
        <v>7.166</v>
      </c>
      <c r="J436" s="18">
        <v>27.096</v>
      </c>
      <c r="K436" s="19">
        <v>4</v>
      </c>
      <c r="L436" s="19">
        <v>0</v>
      </c>
      <c r="M436" s="19">
        <v>0</v>
      </c>
      <c r="N436" s="19">
        <v>1</v>
      </c>
      <c r="O436" s="19">
        <v>0</v>
      </c>
      <c r="P436" s="19">
        <v>-13.742</v>
      </c>
      <c r="Q436" s="19">
        <v>0</v>
      </c>
      <c r="R436" s="19">
        <v>0</v>
      </c>
      <c r="S436" s="20"/>
      <c r="T436" s="20"/>
      <c r="U436" s="20"/>
      <c r="V436" s="20"/>
      <c r="W436" s="20"/>
    </row>
    <row r="437" ht="16.5" spans="1:23">
      <c r="A437" s="17">
        <v>399705</v>
      </c>
      <c r="B437" s="17" t="s">
        <v>506</v>
      </c>
      <c r="C437" s="17">
        <v>2654.039</v>
      </c>
      <c r="D437" s="17">
        <v>3385.448</v>
      </c>
      <c r="E437" s="17">
        <v>0</v>
      </c>
      <c r="F437" s="17">
        <v>0</v>
      </c>
      <c r="G437" s="17">
        <v>0</v>
      </c>
      <c r="H437" s="17">
        <v>1</v>
      </c>
      <c r="I437" s="18">
        <v>16.284</v>
      </c>
      <c r="J437" s="18">
        <v>34.371</v>
      </c>
      <c r="K437" s="19">
        <v>4</v>
      </c>
      <c r="L437" s="19">
        <v>0</v>
      </c>
      <c r="M437" s="19">
        <v>0</v>
      </c>
      <c r="N437" s="19">
        <v>1</v>
      </c>
      <c r="O437" s="19">
        <v>0</v>
      </c>
      <c r="P437" s="19">
        <v>-5.058</v>
      </c>
      <c r="Q437" s="19">
        <v>0</v>
      </c>
      <c r="R437" s="19">
        <v>0</v>
      </c>
      <c r="S437" s="20"/>
      <c r="T437" s="20"/>
      <c r="U437" s="20"/>
      <c r="V437" s="20"/>
      <c r="W437" s="20"/>
    </row>
    <row r="438" ht="16.5" spans="1:23">
      <c r="A438" s="17">
        <v>399706</v>
      </c>
      <c r="B438" s="17" t="s">
        <v>507</v>
      </c>
      <c r="C438" s="17">
        <v>5345.254</v>
      </c>
      <c r="D438" s="17">
        <v>5911.317</v>
      </c>
      <c r="E438" s="17">
        <v>0</v>
      </c>
      <c r="F438" s="17">
        <v>0</v>
      </c>
      <c r="G438" s="17">
        <v>0</v>
      </c>
      <c r="H438" s="17">
        <v>1</v>
      </c>
      <c r="I438" s="18">
        <v>2.728</v>
      </c>
      <c r="J438" s="18">
        <v>12.043</v>
      </c>
      <c r="K438" s="19">
        <v>4</v>
      </c>
      <c r="L438" s="19">
        <v>1</v>
      </c>
      <c r="M438" s="19">
        <v>-1</v>
      </c>
      <c r="N438" s="19">
        <v>1</v>
      </c>
      <c r="O438" s="19">
        <v>0</v>
      </c>
      <c r="P438" s="19">
        <v>-1.699</v>
      </c>
      <c r="Q438" s="19">
        <v>0</v>
      </c>
      <c r="R438" s="19">
        <v>0</v>
      </c>
      <c r="S438" s="20"/>
      <c r="T438" s="20"/>
      <c r="U438" s="20"/>
      <c r="V438" s="20"/>
      <c r="W438" s="20"/>
    </row>
    <row r="439" ht="16.5" spans="1:23">
      <c r="A439" s="17">
        <v>399750</v>
      </c>
      <c r="B439" s="17" t="s">
        <v>508</v>
      </c>
      <c r="C439" s="17">
        <v>8032.616</v>
      </c>
      <c r="D439" s="17">
        <v>8818.557</v>
      </c>
      <c r="E439" s="17">
        <v>0</v>
      </c>
      <c r="F439" s="17">
        <v>0</v>
      </c>
      <c r="G439" s="17">
        <v>0</v>
      </c>
      <c r="H439" s="17">
        <v>1</v>
      </c>
      <c r="I439" s="18">
        <v>2.241</v>
      </c>
      <c r="J439" s="18">
        <v>10.953</v>
      </c>
      <c r="K439" s="19">
        <v>4</v>
      </c>
      <c r="L439" s="19">
        <v>0</v>
      </c>
      <c r="M439" s="19">
        <v>0</v>
      </c>
      <c r="N439" s="19">
        <v>1</v>
      </c>
      <c r="O439" s="19">
        <v>0</v>
      </c>
      <c r="P439" s="19">
        <v>-6.673</v>
      </c>
      <c r="Q439" s="19">
        <v>0</v>
      </c>
      <c r="R439" s="19">
        <v>0</v>
      </c>
      <c r="S439" s="20"/>
      <c r="T439" s="20"/>
      <c r="U439" s="20"/>
      <c r="V439" s="20"/>
      <c r="W439" s="20"/>
    </row>
    <row r="440" ht="16.5" spans="1:23">
      <c r="A440" s="17">
        <v>399802</v>
      </c>
      <c r="B440" s="17" t="s">
        <v>509</v>
      </c>
      <c r="C440" s="17">
        <v>4989.847</v>
      </c>
      <c r="D440" s="17">
        <v>6002.091</v>
      </c>
      <c r="E440" s="17">
        <v>0</v>
      </c>
      <c r="F440" s="17">
        <v>0</v>
      </c>
      <c r="G440" s="17">
        <v>0</v>
      </c>
      <c r="H440" s="17">
        <v>1</v>
      </c>
      <c r="I440" s="18">
        <v>9.964</v>
      </c>
      <c r="J440" s="18">
        <v>25.148</v>
      </c>
      <c r="K440" s="19">
        <v>4</v>
      </c>
      <c r="L440" s="19">
        <v>0</v>
      </c>
      <c r="M440" s="19">
        <v>0</v>
      </c>
      <c r="N440" s="19">
        <v>0</v>
      </c>
      <c r="O440" s="19">
        <v>0</v>
      </c>
      <c r="P440" s="19">
        <v>-9.396</v>
      </c>
      <c r="Q440" s="19">
        <v>0</v>
      </c>
      <c r="R440" s="19">
        <v>0</v>
      </c>
      <c r="S440" s="20"/>
      <c r="T440" s="20"/>
      <c r="U440" s="20"/>
      <c r="V440" s="20"/>
      <c r="W440" s="20"/>
    </row>
    <row r="441" ht="16.5" spans="1:23">
      <c r="A441" s="17">
        <v>399803</v>
      </c>
      <c r="B441" s="17" t="s">
        <v>510</v>
      </c>
      <c r="C441" s="17">
        <v>3693.543</v>
      </c>
      <c r="D441" s="17">
        <v>4537.368</v>
      </c>
      <c r="E441" s="17">
        <v>0</v>
      </c>
      <c r="F441" s="17">
        <v>0</v>
      </c>
      <c r="G441" s="17">
        <v>0</v>
      </c>
      <c r="H441" s="17">
        <v>1</v>
      </c>
      <c r="I441" s="18">
        <v>16.329</v>
      </c>
      <c r="J441" s="18">
        <v>31.889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-2.761</v>
      </c>
      <c r="Q441" s="19">
        <v>0</v>
      </c>
      <c r="R441" s="19">
        <v>0</v>
      </c>
      <c r="S441" s="20"/>
      <c r="T441" s="20"/>
      <c r="U441" s="20"/>
      <c r="V441" s="20"/>
      <c r="W441" s="20"/>
    </row>
    <row r="442" ht="16.5" spans="1:23">
      <c r="A442" s="17">
        <v>399804</v>
      </c>
      <c r="B442" s="17" t="s">
        <v>511</v>
      </c>
      <c r="C442" s="17">
        <v>1581.028</v>
      </c>
      <c r="D442" s="17">
        <v>1917.165</v>
      </c>
      <c r="E442" s="17">
        <v>0</v>
      </c>
      <c r="F442" s="17">
        <v>0</v>
      </c>
      <c r="G442" s="17">
        <v>0</v>
      </c>
      <c r="H442" s="17">
        <v>1</v>
      </c>
      <c r="I442" s="18">
        <v>10.156</v>
      </c>
      <c r="J442" s="18">
        <v>25.908</v>
      </c>
      <c r="K442" s="19">
        <v>4</v>
      </c>
      <c r="L442" s="19">
        <v>0</v>
      </c>
      <c r="M442" s="19">
        <v>-1</v>
      </c>
      <c r="N442" s="19">
        <v>1</v>
      </c>
      <c r="O442" s="19">
        <v>0</v>
      </c>
      <c r="P442" s="19">
        <v>-0.911</v>
      </c>
      <c r="Q442" s="19">
        <v>0</v>
      </c>
      <c r="R442" s="19">
        <v>0</v>
      </c>
      <c r="S442" s="20"/>
      <c r="T442" s="20"/>
      <c r="U442" s="20"/>
      <c r="V442" s="20"/>
      <c r="W442" s="20"/>
    </row>
    <row r="443" ht="16.5" spans="1:23">
      <c r="A443" s="17">
        <v>399806</v>
      </c>
      <c r="B443" s="17" t="s">
        <v>512</v>
      </c>
      <c r="C443" s="17">
        <v>1179.387</v>
      </c>
      <c r="D443" s="17">
        <v>1345.358</v>
      </c>
      <c r="E443" s="17">
        <v>0</v>
      </c>
      <c r="F443" s="17">
        <v>0</v>
      </c>
      <c r="G443" s="17">
        <v>0</v>
      </c>
      <c r="H443" s="17">
        <v>1</v>
      </c>
      <c r="I443" s="18">
        <v>1.909</v>
      </c>
      <c r="J443" s="18">
        <v>14.01</v>
      </c>
      <c r="K443" s="19">
        <v>4</v>
      </c>
      <c r="L443" s="19">
        <v>0</v>
      </c>
      <c r="M443" s="19">
        <v>0</v>
      </c>
      <c r="N443" s="19">
        <v>1</v>
      </c>
      <c r="O443" s="19">
        <v>0</v>
      </c>
      <c r="P443" s="19">
        <v>-20.645</v>
      </c>
      <c r="Q443" s="19">
        <v>0</v>
      </c>
      <c r="R443" s="19">
        <v>0</v>
      </c>
      <c r="S443" s="20"/>
      <c r="T443" s="20"/>
      <c r="U443" s="20"/>
      <c r="V443" s="20"/>
      <c r="W443" s="20"/>
    </row>
    <row r="444" ht="16.5" spans="1:23">
      <c r="A444" s="17">
        <v>399808</v>
      </c>
      <c r="B444" s="17" t="s">
        <v>513</v>
      </c>
      <c r="C444" s="17">
        <v>1763.504</v>
      </c>
      <c r="D444" s="17">
        <v>2176.85</v>
      </c>
      <c r="E444" s="17">
        <v>0</v>
      </c>
      <c r="F444" s="17">
        <v>0</v>
      </c>
      <c r="G444" s="17">
        <v>0</v>
      </c>
      <c r="H444" s="17">
        <v>1</v>
      </c>
      <c r="I444" s="18">
        <v>13.97</v>
      </c>
      <c r="J444" s="18">
        <v>30.305</v>
      </c>
      <c r="K444" s="19">
        <v>4</v>
      </c>
      <c r="L444" s="19">
        <v>0</v>
      </c>
      <c r="M444" s="19">
        <v>-1</v>
      </c>
      <c r="N444" s="19">
        <v>1</v>
      </c>
      <c r="O444" s="19">
        <v>0</v>
      </c>
      <c r="P444" s="19">
        <v>-1.067</v>
      </c>
      <c r="Q444" s="19">
        <v>0</v>
      </c>
      <c r="R444" s="19">
        <v>0</v>
      </c>
      <c r="S444" s="20"/>
      <c r="T444" s="20"/>
      <c r="U444" s="20"/>
      <c r="V444" s="20"/>
      <c r="W444" s="20"/>
    </row>
    <row r="445" ht="16.5" spans="1:23">
      <c r="A445" s="17">
        <v>399810</v>
      </c>
      <c r="B445" s="17" t="s">
        <v>514</v>
      </c>
      <c r="C445" s="17">
        <v>2610.33</v>
      </c>
      <c r="D445" s="17">
        <v>3070.272</v>
      </c>
      <c r="E445" s="17">
        <v>0</v>
      </c>
      <c r="F445" s="17">
        <v>0</v>
      </c>
      <c r="G445" s="17">
        <v>0</v>
      </c>
      <c r="H445" s="17">
        <v>1</v>
      </c>
      <c r="I445" s="18">
        <v>5.231</v>
      </c>
      <c r="J445" s="18">
        <v>19.428</v>
      </c>
      <c r="K445" s="19">
        <v>4</v>
      </c>
      <c r="L445" s="19">
        <v>2</v>
      </c>
      <c r="M445" s="19">
        <v>0</v>
      </c>
      <c r="N445" s="19">
        <v>1</v>
      </c>
      <c r="O445" s="19">
        <v>0</v>
      </c>
      <c r="P445" s="19">
        <v>-26.773</v>
      </c>
      <c r="Q445" s="19">
        <v>0</v>
      </c>
      <c r="R445" s="19">
        <v>0</v>
      </c>
      <c r="S445" s="20"/>
      <c r="T445" s="20"/>
      <c r="U445" s="20"/>
      <c r="V445" s="20"/>
      <c r="W445" s="20"/>
    </row>
    <row r="446" ht="16.5" spans="1:23">
      <c r="A446" s="17">
        <v>399811</v>
      </c>
      <c r="B446" s="17" t="s">
        <v>515</v>
      </c>
      <c r="C446" s="17">
        <v>3475.306</v>
      </c>
      <c r="D446" s="17">
        <v>4577.661</v>
      </c>
      <c r="E446" s="17">
        <v>0</v>
      </c>
      <c r="F446" s="17">
        <v>0</v>
      </c>
      <c r="G446" s="17">
        <v>0</v>
      </c>
      <c r="H446" s="17">
        <v>1</v>
      </c>
      <c r="I446" s="18">
        <v>18.885</v>
      </c>
      <c r="J446" s="18">
        <v>38.419</v>
      </c>
      <c r="K446" s="19">
        <v>4</v>
      </c>
      <c r="L446" s="19">
        <v>0</v>
      </c>
      <c r="M446" s="19">
        <v>-1</v>
      </c>
      <c r="N446" s="19">
        <v>1</v>
      </c>
      <c r="O446" s="19">
        <v>0</v>
      </c>
      <c r="P446" s="19">
        <v>-1.388</v>
      </c>
      <c r="Q446" s="19">
        <v>0</v>
      </c>
      <c r="R446" s="19">
        <v>0</v>
      </c>
      <c r="S446" s="20"/>
      <c r="T446" s="20"/>
      <c r="U446" s="20"/>
      <c r="V446" s="20"/>
      <c r="W446" s="20"/>
    </row>
    <row r="447" ht="16.5" spans="1:23">
      <c r="A447" s="17">
        <v>399812</v>
      </c>
      <c r="B447" s="17" t="s">
        <v>516</v>
      </c>
      <c r="C447" s="17">
        <v>6050.429</v>
      </c>
      <c r="D447" s="17">
        <v>6632.573</v>
      </c>
      <c r="E447" s="17">
        <v>0</v>
      </c>
      <c r="F447" s="17">
        <v>0</v>
      </c>
      <c r="G447" s="17">
        <v>0</v>
      </c>
      <c r="H447" s="17">
        <v>1</v>
      </c>
      <c r="I447" s="18">
        <v>0.552</v>
      </c>
      <c r="J447" s="18">
        <v>9.281</v>
      </c>
      <c r="K447" s="19">
        <v>4</v>
      </c>
      <c r="L447" s="19">
        <v>0</v>
      </c>
      <c r="M447" s="19">
        <v>0</v>
      </c>
      <c r="N447" s="19">
        <v>1</v>
      </c>
      <c r="O447" s="19">
        <v>0</v>
      </c>
      <c r="P447" s="19">
        <v>3.582</v>
      </c>
      <c r="Q447" s="19">
        <v>0</v>
      </c>
      <c r="R447" s="19">
        <v>0</v>
      </c>
      <c r="S447" s="20"/>
      <c r="T447" s="20"/>
      <c r="U447" s="20"/>
      <c r="V447" s="20"/>
      <c r="W447" s="20"/>
    </row>
    <row r="448" ht="16.5" spans="1:23">
      <c r="A448" s="17">
        <v>399814</v>
      </c>
      <c r="B448" s="17" t="s">
        <v>517</v>
      </c>
      <c r="C448" s="17">
        <v>1030.974</v>
      </c>
      <c r="D448" s="17">
        <v>1130.87</v>
      </c>
      <c r="E448" s="17">
        <v>0</v>
      </c>
      <c r="F448" s="17">
        <v>0</v>
      </c>
      <c r="G448" s="17">
        <v>0</v>
      </c>
      <c r="H448" s="17">
        <v>1</v>
      </c>
      <c r="I448" s="18">
        <v>1.466</v>
      </c>
      <c r="J448" s="18">
        <v>10.17</v>
      </c>
      <c r="K448" s="19">
        <v>4</v>
      </c>
      <c r="L448" s="19">
        <v>1</v>
      </c>
      <c r="M448" s="19">
        <v>0</v>
      </c>
      <c r="N448" s="19">
        <v>1</v>
      </c>
      <c r="O448" s="19">
        <v>0</v>
      </c>
      <c r="P448" s="19">
        <v>-6.369</v>
      </c>
      <c r="Q448" s="19">
        <v>0</v>
      </c>
      <c r="R448" s="19">
        <v>0</v>
      </c>
      <c r="S448" s="20"/>
      <c r="T448" s="20"/>
      <c r="U448" s="20"/>
      <c r="V448" s="20"/>
      <c r="W448" s="20"/>
    </row>
    <row r="449" ht="16.5" spans="1:23">
      <c r="A449" s="17">
        <v>399850</v>
      </c>
      <c r="B449" s="17" t="s">
        <v>518</v>
      </c>
      <c r="C449" s="17">
        <v>6884.354</v>
      </c>
      <c r="D449" s="17">
        <v>8093.105</v>
      </c>
      <c r="E449" s="17">
        <v>0</v>
      </c>
      <c r="F449" s="17">
        <v>0</v>
      </c>
      <c r="G449" s="17">
        <v>0</v>
      </c>
      <c r="H449" s="17">
        <v>1</v>
      </c>
      <c r="I449" s="18">
        <v>10.289</v>
      </c>
      <c r="J449" s="18">
        <v>23.688</v>
      </c>
      <c r="K449" s="19">
        <v>4</v>
      </c>
      <c r="L449" s="19">
        <v>0</v>
      </c>
      <c r="M449" s="19">
        <v>0</v>
      </c>
      <c r="N449" s="19">
        <v>1</v>
      </c>
      <c r="O449" s="19">
        <v>0</v>
      </c>
      <c r="P449" s="19">
        <v>-6.78</v>
      </c>
      <c r="Q449" s="19">
        <v>0</v>
      </c>
      <c r="R449" s="19">
        <v>0</v>
      </c>
      <c r="S449" s="20"/>
      <c r="T449" s="20"/>
      <c r="U449" s="20"/>
      <c r="V449" s="20"/>
      <c r="W449" s="20"/>
    </row>
    <row r="450" ht="16.5" spans="1:23">
      <c r="A450" s="17">
        <v>399852</v>
      </c>
      <c r="B450" s="17" t="s">
        <v>197</v>
      </c>
      <c r="C450" s="17">
        <v>5979.676</v>
      </c>
      <c r="D450" s="17">
        <v>7053.109</v>
      </c>
      <c r="E450" s="17">
        <v>0</v>
      </c>
      <c r="F450" s="17">
        <v>0</v>
      </c>
      <c r="G450" s="17">
        <v>0</v>
      </c>
      <c r="H450" s="17">
        <v>1</v>
      </c>
      <c r="I450" s="18">
        <v>5.662</v>
      </c>
      <c r="J450" s="18">
        <v>20.019</v>
      </c>
      <c r="K450" s="19">
        <v>3</v>
      </c>
      <c r="L450" s="19">
        <v>0</v>
      </c>
      <c r="M450" s="19">
        <v>0</v>
      </c>
      <c r="N450" s="19">
        <v>0</v>
      </c>
      <c r="O450" s="19">
        <v>0</v>
      </c>
      <c r="P450" s="19">
        <v>-0.084</v>
      </c>
      <c r="Q450" s="19">
        <v>0</v>
      </c>
      <c r="R450" s="19">
        <v>0</v>
      </c>
      <c r="S450" s="20"/>
      <c r="T450" s="20"/>
      <c r="U450" s="20"/>
      <c r="V450" s="20"/>
      <c r="W450" s="20"/>
    </row>
    <row r="451" ht="16.5" spans="1:23">
      <c r="A451" s="17">
        <v>399903</v>
      </c>
      <c r="B451" s="17" t="s">
        <v>519</v>
      </c>
      <c r="C451" s="17">
        <v>3641.386</v>
      </c>
      <c r="D451" s="17">
        <v>4070.546</v>
      </c>
      <c r="E451" s="17">
        <v>0</v>
      </c>
      <c r="F451" s="17">
        <v>0</v>
      </c>
      <c r="G451" s="17">
        <v>0</v>
      </c>
      <c r="H451" s="17">
        <v>1</v>
      </c>
      <c r="I451" s="18">
        <v>5.692</v>
      </c>
      <c r="J451" s="18">
        <v>15.635</v>
      </c>
      <c r="K451" s="19">
        <v>4</v>
      </c>
      <c r="L451" s="19">
        <v>0</v>
      </c>
      <c r="M451" s="19">
        <v>0</v>
      </c>
      <c r="N451" s="19">
        <v>1</v>
      </c>
      <c r="O451" s="19">
        <v>0</v>
      </c>
      <c r="P451" s="19">
        <v>-0.629</v>
      </c>
      <c r="Q451" s="19">
        <v>0</v>
      </c>
      <c r="R451" s="19">
        <v>0</v>
      </c>
      <c r="S451" s="20"/>
      <c r="T451" s="20"/>
      <c r="U451" s="20"/>
      <c r="V451" s="20"/>
      <c r="W451" s="20"/>
    </row>
    <row r="452" ht="16.5" spans="1:23">
      <c r="A452" s="17">
        <v>399905</v>
      </c>
      <c r="B452" s="17" t="s">
        <v>520</v>
      </c>
      <c r="C452" s="17">
        <v>5636.073</v>
      </c>
      <c r="D452" s="17">
        <v>6596.475</v>
      </c>
      <c r="E452" s="17">
        <v>0</v>
      </c>
      <c r="F452" s="17">
        <v>0</v>
      </c>
      <c r="G452" s="17">
        <v>0</v>
      </c>
      <c r="H452" s="17">
        <v>1</v>
      </c>
      <c r="I452" s="18">
        <v>8.381</v>
      </c>
      <c r="J452" s="18">
        <v>21.72</v>
      </c>
      <c r="K452" s="19">
        <v>4</v>
      </c>
      <c r="L452" s="19">
        <v>0</v>
      </c>
      <c r="M452" s="19">
        <v>0</v>
      </c>
      <c r="N452" s="19">
        <v>1</v>
      </c>
      <c r="O452" s="19">
        <v>0</v>
      </c>
      <c r="P452" s="19">
        <v>-1.127</v>
      </c>
      <c r="Q452" s="19">
        <v>0</v>
      </c>
      <c r="R452" s="19">
        <v>0</v>
      </c>
      <c r="S452" s="20"/>
      <c r="T452" s="20"/>
      <c r="U452" s="20"/>
      <c r="V452" s="20"/>
      <c r="W452" s="20"/>
    </row>
    <row r="453" ht="16.5" spans="1:23">
      <c r="A453" s="17">
        <v>399913</v>
      </c>
      <c r="B453" s="17" t="s">
        <v>521</v>
      </c>
      <c r="C453" s="17">
        <v>7777.571</v>
      </c>
      <c r="D453" s="17">
        <v>9255.245</v>
      </c>
      <c r="E453" s="17">
        <v>0</v>
      </c>
      <c r="F453" s="17">
        <v>0</v>
      </c>
      <c r="G453" s="17">
        <v>0</v>
      </c>
      <c r="H453" s="17">
        <v>1</v>
      </c>
      <c r="I453" s="18">
        <v>4.072</v>
      </c>
      <c r="J453" s="18">
        <v>19.388</v>
      </c>
      <c r="K453" s="19">
        <v>4</v>
      </c>
      <c r="L453" s="19">
        <v>0</v>
      </c>
      <c r="M453" s="19">
        <v>-1</v>
      </c>
      <c r="N453" s="19">
        <v>1</v>
      </c>
      <c r="O453" s="19">
        <v>0</v>
      </c>
      <c r="P453" s="19">
        <v>-5.801</v>
      </c>
      <c r="Q453" s="19">
        <v>0</v>
      </c>
      <c r="R453" s="19">
        <v>0</v>
      </c>
      <c r="S453" s="20"/>
      <c r="T453" s="20"/>
      <c r="U453" s="20"/>
      <c r="V453" s="20"/>
      <c r="W453" s="20"/>
    </row>
    <row r="454" ht="16.5" spans="1:23">
      <c r="A454" s="17">
        <v>399933</v>
      </c>
      <c r="B454" s="17" t="s">
        <v>226</v>
      </c>
      <c r="C454" s="17">
        <v>7686.519</v>
      </c>
      <c r="D454" s="17">
        <v>9038.192</v>
      </c>
      <c r="E454" s="17">
        <v>0</v>
      </c>
      <c r="F454" s="17">
        <v>0</v>
      </c>
      <c r="G454" s="17">
        <v>0</v>
      </c>
      <c r="H454" s="17">
        <v>1</v>
      </c>
      <c r="I454" s="18">
        <v>2.926</v>
      </c>
      <c r="J454" s="18">
        <v>17.444</v>
      </c>
      <c r="K454" s="19">
        <v>4</v>
      </c>
      <c r="L454" s="19">
        <v>0</v>
      </c>
      <c r="M454" s="19">
        <v>0</v>
      </c>
      <c r="N454" s="19">
        <v>1</v>
      </c>
      <c r="O454" s="19">
        <v>0</v>
      </c>
      <c r="P454" s="19">
        <v>7.996</v>
      </c>
      <c r="Q454" s="19">
        <v>0</v>
      </c>
      <c r="R454" s="19">
        <v>0</v>
      </c>
      <c r="S454" s="20"/>
      <c r="T454" s="20"/>
      <c r="U454" s="20"/>
      <c r="V454" s="20"/>
      <c r="W454" s="20"/>
    </row>
    <row r="455" ht="16.5" spans="1:23">
      <c r="A455" s="17">
        <v>399935</v>
      </c>
      <c r="B455" s="17" t="s">
        <v>227</v>
      </c>
      <c r="C455" s="17">
        <v>4366.347</v>
      </c>
      <c r="D455" s="17">
        <v>5461.497</v>
      </c>
      <c r="E455" s="17">
        <v>0</v>
      </c>
      <c r="F455" s="17">
        <v>0</v>
      </c>
      <c r="G455" s="17">
        <v>0</v>
      </c>
      <c r="H455" s="17">
        <v>1</v>
      </c>
      <c r="I455" s="18">
        <v>15.226</v>
      </c>
      <c r="J455" s="18">
        <v>32.225</v>
      </c>
      <c r="K455" s="19">
        <v>4</v>
      </c>
      <c r="L455" s="19">
        <v>1</v>
      </c>
      <c r="M455" s="19">
        <v>-1</v>
      </c>
      <c r="N455" s="19">
        <v>1</v>
      </c>
      <c r="O455" s="19">
        <v>0</v>
      </c>
      <c r="P455" s="19">
        <v>3.033</v>
      </c>
      <c r="Q455" s="19">
        <v>0</v>
      </c>
      <c r="R455" s="19">
        <v>0</v>
      </c>
      <c r="S455" s="20"/>
      <c r="T455" s="20"/>
      <c r="U455" s="20"/>
      <c r="V455" s="20"/>
      <c r="W455" s="20"/>
    </row>
    <row r="456" ht="16.5" spans="1:23">
      <c r="A456" s="17">
        <v>399965</v>
      </c>
      <c r="B456" s="17" t="s">
        <v>522</v>
      </c>
      <c r="C456" s="17">
        <v>2429.954</v>
      </c>
      <c r="D456" s="17">
        <v>2849.225</v>
      </c>
      <c r="E456" s="17">
        <v>0</v>
      </c>
      <c r="F456" s="17">
        <v>0</v>
      </c>
      <c r="G456" s="17">
        <v>0</v>
      </c>
      <c r="H456" s="17">
        <v>1</v>
      </c>
      <c r="I456" s="18">
        <v>0.242</v>
      </c>
      <c r="J456" s="18">
        <v>14.921</v>
      </c>
      <c r="K456" s="19">
        <v>3</v>
      </c>
      <c r="L456" s="19">
        <v>2</v>
      </c>
      <c r="M456" s="19">
        <v>0</v>
      </c>
      <c r="N456" s="19">
        <v>0</v>
      </c>
      <c r="O456" s="19">
        <v>0</v>
      </c>
      <c r="P456" s="19">
        <v>-2.611</v>
      </c>
      <c r="Q456" s="19">
        <v>0</v>
      </c>
      <c r="R456" s="19">
        <v>0</v>
      </c>
      <c r="S456" s="20"/>
      <c r="T456" s="20"/>
      <c r="U456" s="20"/>
      <c r="V456" s="20"/>
      <c r="W456" s="20"/>
    </row>
    <row r="457" ht="16.5" spans="1:23">
      <c r="A457" s="17">
        <v>399970</v>
      </c>
      <c r="B457" s="17" t="s">
        <v>523</v>
      </c>
      <c r="C457" s="17">
        <v>3033.558</v>
      </c>
      <c r="D457" s="17">
        <v>3853.686</v>
      </c>
      <c r="E457" s="17">
        <v>0</v>
      </c>
      <c r="F457" s="17">
        <v>0</v>
      </c>
      <c r="G457" s="17">
        <v>0</v>
      </c>
      <c r="H457" s="17">
        <v>1</v>
      </c>
      <c r="I457" s="18">
        <v>14.801</v>
      </c>
      <c r="J457" s="18">
        <v>32.933</v>
      </c>
      <c r="K457" s="19">
        <v>4</v>
      </c>
      <c r="L457" s="19">
        <v>0</v>
      </c>
      <c r="M457" s="19">
        <v>0</v>
      </c>
      <c r="N457" s="19">
        <v>1</v>
      </c>
      <c r="O457" s="19">
        <v>0</v>
      </c>
      <c r="P457" s="19">
        <v>-2.165</v>
      </c>
      <c r="Q457" s="19">
        <v>0</v>
      </c>
      <c r="R457" s="19">
        <v>0</v>
      </c>
      <c r="S457" s="20"/>
      <c r="T457" s="20"/>
      <c r="U457" s="20"/>
      <c r="V457" s="20"/>
      <c r="W457" s="20"/>
    </row>
    <row r="458" ht="16.5" spans="1:23">
      <c r="A458" s="17">
        <v>399971</v>
      </c>
      <c r="B458" s="17" t="s">
        <v>524</v>
      </c>
      <c r="C458" s="17">
        <v>1188.305</v>
      </c>
      <c r="D458" s="17">
        <v>1404.529</v>
      </c>
      <c r="E458" s="17">
        <v>0</v>
      </c>
      <c r="F458" s="17">
        <v>0</v>
      </c>
      <c r="G458" s="17">
        <v>0</v>
      </c>
      <c r="H458" s="17">
        <v>1</v>
      </c>
      <c r="I458" s="18">
        <v>9.407</v>
      </c>
      <c r="J458" s="18">
        <v>23.354</v>
      </c>
      <c r="K458" s="19">
        <v>4</v>
      </c>
      <c r="L458" s="19">
        <v>0</v>
      </c>
      <c r="M458" s="19">
        <v>0</v>
      </c>
      <c r="N458" s="19">
        <v>1</v>
      </c>
      <c r="O458" s="19">
        <v>0</v>
      </c>
      <c r="P458" s="19">
        <v>-4.698</v>
      </c>
      <c r="Q458" s="19">
        <v>0</v>
      </c>
      <c r="R458" s="19">
        <v>0</v>
      </c>
      <c r="S458" s="20"/>
      <c r="T458" s="20"/>
      <c r="U458" s="20"/>
      <c r="V458" s="20"/>
      <c r="W458" s="20"/>
    </row>
    <row r="459" ht="16.5" spans="1:23">
      <c r="A459" s="17">
        <v>399972</v>
      </c>
      <c r="B459" s="17" t="s">
        <v>525</v>
      </c>
      <c r="C459" s="17">
        <v>4231.253</v>
      </c>
      <c r="D459" s="17">
        <v>4974.198</v>
      </c>
      <c r="E459" s="17">
        <v>0</v>
      </c>
      <c r="F459" s="17">
        <v>0</v>
      </c>
      <c r="G459" s="17">
        <v>0</v>
      </c>
      <c r="H459" s="17">
        <v>1</v>
      </c>
      <c r="I459" s="18">
        <v>9.936</v>
      </c>
      <c r="J459" s="18">
        <v>23.388</v>
      </c>
      <c r="K459" s="19">
        <v>4</v>
      </c>
      <c r="L459" s="19">
        <v>0</v>
      </c>
      <c r="M459" s="19">
        <v>0</v>
      </c>
      <c r="N459" s="19">
        <v>0</v>
      </c>
      <c r="O459" s="19">
        <v>0</v>
      </c>
      <c r="P459" s="19">
        <v>-1.88</v>
      </c>
      <c r="Q459" s="19">
        <v>0</v>
      </c>
      <c r="R459" s="19">
        <v>0</v>
      </c>
      <c r="S459" s="20"/>
      <c r="T459" s="20"/>
      <c r="U459" s="20"/>
      <c r="V459" s="20"/>
      <c r="W459" s="20"/>
    </row>
    <row r="460" ht="16.5" spans="1:23">
      <c r="A460" s="17">
        <v>399974</v>
      </c>
      <c r="B460" s="17" t="s">
        <v>526</v>
      </c>
      <c r="C460" s="17">
        <v>1641.186</v>
      </c>
      <c r="D460" s="17">
        <v>1813.517</v>
      </c>
      <c r="E460" s="17">
        <v>0</v>
      </c>
      <c r="F460" s="17">
        <v>0</v>
      </c>
      <c r="G460" s="17">
        <v>0</v>
      </c>
      <c r="H460" s="17">
        <v>1</v>
      </c>
      <c r="I460" s="18">
        <v>1.648</v>
      </c>
      <c r="J460" s="18">
        <v>10.994</v>
      </c>
      <c r="K460" s="19">
        <v>4</v>
      </c>
      <c r="L460" s="19">
        <v>1</v>
      </c>
      <c r="M460" s="19">
        <v>-1</v>
      </c>
      <c r="N460" s="19">
        <v>1</v>
      </c>
      <c r="O460" s="19">
        <v>0</v>
      </c>
      <c r="P460" s="19">
        <v>-0.866</v>
      </c>
      <c r="Q460" s="19">
        <v>0</v>
      </c>
      <c r="R460" s="19">
        <v>0</v>
      </c>
      <c r="S460" s="20"/>
      <c r="T460" s="20"/>
      <c r="U460" s="20"/>
      <c r="V460" s="20"/>
      <c r="W460" s="20"/>
    </row>
    <row r="461" ht="16.5" spans="1:23">
      <c r="A461" s="17">
        <v>399976</v>
      </c>
      <c r="B461" s="17" t="s">
        <v>527</v>
      </c>
      <c r="C461" s="17">
        <v>2844.839</v>
      </c>
      <c r="D461" s="17">
        <v>3426.092</v>
      </c>
      <c r="E461" s="17">
        <v>0</v>
      </c>
      <c r="F461" s="17">
        <v>0</v>
      </c>
      <c r="G461" s="17">
        <v>0</v>
      </c>
      <c r="H461" s="17">
        <v>1</v>
      </c>
      <c r="I461" s="18">
        <v>16.452</v>
      </c>
      <c r="J461" s="18">
        <v>30.627</v>
      </c>
      <c r="K461" s="19">
        <v>4</v>
      </c>
      <c r="L461" s="19">
        <v>1</v>
      </c>
      <c r="M461" s="19">
        <v>0</v>
      </c>
      <c r="N461" s="19">
        <v>1</v>
      </c>
      <c r="O461" s="19">
        <v>0</v>
      </c>
      <c r="P461" s="19">
        <v>-0.611</v>
      </c>
      <c r="Q461" s="19">
        <v>0</v>
      </c>
      <c r="R461" s="19">
        <v>0</v>
      </c>
      <c r="S461" s="20"/>
      <c r="T461" s="20"/>
      <c r="U461" s="20"/>
      <c r="V461" s="20"/>
      <c r="W461" s="20"/>
    </row>
    <row r="462" ht="16.5" spans="1:23">
      <c r="A462" s="17">
        <v>399982</v>
      </c>
      <c r="B462" s="17" t="s">
        <v>243</v>
      </c>
      <c r="C462" s="17">
        <v>7029.304</v>
      </c>
      <c r="D462" s="17">
        <v>8134.427</v>
      </c>
      <c r="E462" s="17">
        <v>0</v>
      </c>
      <c r="F462" s="17">
        <v>0</v>
      </c>
      <c r="G462" s="17">
        <v>0</v>
      </c>
      <c r="H462" s="17">
        <v>1</v>
      </c>
      <c r="I462" s="18">
        <v>6.706</v>
      </c>
      <c r="J462" s="18">
        <v>19.381</v>
      </c>
      <c r="K462" s="19">
        <v>1</v>
      </c>
      <c r="L462" s="19">
        <v>0</v>
      </c>
      <c r="M462" s="19">
        <v>1</v>
      </c>
      <c r="N462" s="19">
        <v>-1</v>
      </c>
      <c r="O462" s="19">
        <v>0</v>
      </c>
      <c r="P462" s="19">
        <v>-25.049</v>
      </c>
      <c r="Q462" s="19">
        <v>0</v>
      </c>
      <c r="R462" s="19">
        <v>0</v>
      </c>
      <c r="S462" s="20"/>
      <c r="T462" s="20"/>
      <c r="U462" s="20"/>
      <c r="V462" s="20"/>
      <c r="W462" s="20"/>
    </row>
    <row r="463" ht="16.5" spans="1:23">
      <c r="A463" s="17">
        <v>399989</v>
      </c>
      <c r="B463" s="17" t="s">
        <v>528</v>
      </c>
      <c r="C463" s="17">
        <v>6336.016</v>
      </c>
      <c r="D463" s="17">
        <v>7556.821</v>
      </c>
      <c r="E463" s="17">
        <v>0</v>
      </c>
      <c r="F463" s="17">
        <v>0</v>
      </c>
      <c r="G463" s="17">
        <v>0</v>
      </c>
      <c r="H463" s="17">
        <v>1</v>
      </c>
      <c r="I463" s="18">
        <v>3.522</v>
      </c>
      <c r="J463" s="18">
        <v>19.108</v>
      </c>
      <c r="K463" s="19">
        <v>4</v>
      </c>
      <c r="L463" s="19">
        <v>0</v>
      </c>
      <c r="M463" s="19">
        <v>-1</v>
      </c>
      <c r="N463" s="19">
        <v>1</v>
      </c>
      <c r="O463" s="19">
        <v>0</v>
      </c>
      <c r="P463" s="19">
        <v>-9.405</v>
      </c>
      <c r="Q463" s="19">
        <v>0</v>
      </c>
      <c r="R463" s="19">
        <v>0</v>
      </c>
      <c r="S463" s="20"/>
      <c r="T463" s="20"/>
      <c r="U463" s="20"/>
      <c r="V463" s="20"/>
      <c r="W463" s="20"/>
    </row>
    <row r="464" ht="16.5" spans="1:23">
      <c r="A464" s="17">
        <v>399991</v>
      </c>
      <c r="B464" s="17" t="s">
        <v>529</v>
      </c>
      <c r="C464" s="17">
        <v>1951.506</v>
      </c>
      <c r="D464" s="17">
        <v>2392.327</v>
      </c>
      <c r="E464" s="17">
        <v>0</v>
      </c>
      <c r="F464" s="17">
        <v>0</v>
      </c>
      <c r="G464" s="17">
        <v>0</v>
      </c>
      <c r="H464" s="17">
        <v>1</v>
      </c>
      <c r="I464" s="18">
        <v>7.819</v>
      </c>
      <c r="J464" s="18">
        <v>24.804</v>
      </c>
      <c r="K464" s="19">
        <v>4</v>
      </c>
      <c r="L464" s="19">
        <v>2</v>
      </c>
      <c r="M464" s="19">
        <v>0</v>
      </c>
      <c r="N464" s="19">
        <v>1</v>
      </c>
      <c r="O464" s="19">
        <v>0</v>
      </c>
      <c r="P464" s="19">
        <v>-2.445</v>
      </c>
      <c r="Q464" s="19">
        <v>0</v>
      </c>
      <c r="R464" s="19">
        <v>0</v>
      </c>
      <c r="S464" s="20"/>
      <c r="T464" s="20"/>
      <c r="U464" s="20"/>
      <c r="V464" s="20"/>
      <c r="W464" s="20"/>
    </row>
    <row r="465" ht="16.5" spans="1:23">
      <c r="A465" s="17">
        <v>399992</v>
      </c>
      <c r="B465" s="17" t="s">
        <v>530</v>
      </c>
      <c r="C465" s="17">
        <v>1644.077</v>
      </c>
      <c r="D465" s="17">
        <v>1916.762</v>
      </c>
      <c r="E465" s="17">
        <v>0</v>
      </c>
      <c r="F465" s="17">
        <v>0</v>
      </c>
      <c r="G465" s="17">
        <v>0</v>
      </c>
      <c r="H465" s="17">
        <v>1</v>
      </c>
      <c r="I465" s="18">
        <v>9.031</v>
      </c>
      <c r="J465" s="18">
        <v>21.972</v>
      </c>
      <c r="K465" s="19">
        <v>4</v>
      </c>
      <c r="L465" s="19">
        <v>1</v>
      </c>
      <c r="M465" s="19">
        <v>-1</v>
      </c>
      <c r="N465" s="19">
        <v>1</v>
      </c>
      <c r="O465" s="19">
        <v>0</v>
      </c>
      <c r="P465" s="19">
        <v>-4.492</v>
      </c>
      <c r="Q465" s="19">
        <v>0</v>
      </c>
      <c r="R465" s="19">
        <v>0</v>
      </c>
      <c r="S465" s="20"/>
      <c r="T465" s="20"/>
      <c r="U465" s="20"/>
      <c r="V465" s="20"/>
      <c r="W465" s="20"/>
    </row>
    <row r="466" ht="16.5" spans="1:23">
      <c r="A466" s="17">
        <v>399993</v>
      </c>
      <c r="B466" s="17" t="s">
        <v>531</v>
      </c>
      <c r="C466" s="17">
        <v>2380.762</v>
      </c>
      <c r="D466" s="17">
        <v>3018.97</v>
      </c>
      <c r="E466" s="17">
        <v>0</v>
      </c>
      <c r="F466" s="17">
        <v>0</v>
      </c>
      <c r="G466" s="17">
        <v>0</v>
      </c>
      <c r="H466" s="17">
        <v>1</v>
      </c>
      <c r="I466" s="18">
        <v>1.205</v>
      </c>
      <c r="J466" s="18">
        <v>22.09</v>
      </c>
      <c r="K466" s="19">
        <v>4</v>
      </c>
      <c r="L466" s="19">
        <v>0</v>
      </c>
      <c r="M466" s="19">
        <v>0</v>
      </c>
      <c r="N466" s="19">
        <v>0</v>
      </c>
      <c r="O466" s="19">
        <v>0</v>
      </c>
      <c r="P466" s="19">
        <v>-19.714</v>
      </c>
      <c r="Q466" s="19">
        <v>0</v>
      </c>
      <c r="R466" s="19">
        <v>0</v>
      </c>
      <c r="S466" s="20"/>
      <c r="T466" s="20"/>
      <c r="U466" s="20"/>
      <c r="V466" s="20"/>
      <c r="W466" s="20"/>
    </row>
    <row r="467" ht="16.5" spans="1:23">
      <c r="A467" s="17">
        <v>399994</v>
      </c>
      <c r="B467" s="17" t="s">
        <v>532</v>
      </c>
      <c r="C467" s="17">
        <v>1546.518</v>
      </c>
      <c r="D467" s="17">
        <v>1865.849</v>
      </c>
      <c r="E467" s="17">
        <v>0</v>
      </c>
      <c r="F467" s="17">
        <v>0</v>
      </c>
      <c r="G467" s="17">
        <v>0</v>
      </c>
      <c r="H467" s="17">
        <v>1</v>
      </c>
      <c r="I467" s="18">
        <v>3.597</v>
      </c>
      <c r="J467" s="18">
        <v>20.096</v>
      </c>
      <c r="K467" s="19">
        <v>4</v>
      </c>
      <c r="L467" s="19">
        <v>1</v>
      </c>
      <c r="M467" s="19">
        <v>0</v>
      </c>
      <c r="N467" s="19">
        <v>1</v>
      </c>
      <c r="O467" s="19">
        <v>0</v>
      </c>
      <c r="P467" s="19">
        <v>-1.429</v>
      </c>
      <c r="Q467" s="19">
        <v>1</v>
      </c>
      <c r="R467" s="19">
        <v>0</v>
      </c>
      <c r="S467" s="20"/>
      <c r="T467" s="20"/>
      <c r="U467" s="20"/>
      <c r="V467" s="20"/>
      <c r="W467" s="20"/>
    </row>
    <row r="468" ht="16.5" spans="1:23">
      <c r="A468" s="17">
        <v>399996</v>
      </c>
      <c r="B468" s="17" t="s">
        <v>533</v>
      </c>
      <c r="C468" s="17">
        <v>3328.102</v>
      </c>
      <c r="D468" s="17">
        <v>4034.512</v>
      </c>
      <c r="E468" s="17">
        <v>0</v>
      </c>
      <c r="F468" s="17">
        <v>0</v>
      </c>
      <c r="G468" s="17">
        <v>0</v>
      </c>
      <c r="H468" s="17">
        <v>1</v>
      </c>
      <c r="I468" s="18">
        <v>12.062</v>
      </c>
      <c r="J468" s="18">
        <v>27.459</v>
      </c>
      <c r="K468" s="19">
        <v>3</v>
      </c>
      <c r="L468" s="19">
        <v>2</v>
      </c>
      <c r="M468" s="19">
        <v>0</v>
      </c>
      <c r="N468" s="19">
        <v>0</v>
      </c>
      <c r="O468" s="19">
        <v>0</v>
      </c>
      <c r="P468" s="19">
        <v>-11.52</v>
      </c>
      <c r="Q468" s="19">
        <v>0</v>
      </c>
      <c r="R468" s="19">
        <v>1</v>
      </c>
      <c r="S468" s="20"/>
      <c r="T468" s="20"/>
      <c r="U468" s="20"/>
      <c r="V468" s="20"/>
      <c r="W468" s="20"/>
    </row>
    <row r="469" ht="16.5" spans="1:23">
      <c r="A469" s="17">
        <v>980001</v>
      </c>
      <c r="B469" s="17" t="s">
        <v>534</v>
      </c>
      <c r="C469" s="17">
        <v>1275.777</v>
      </c>
      <c r="D469" s="17">
        <v>1452.392</v>
      </c>
      <c r="E469" s="17">
        <v>0</v>
      </c>
      <c r="F469" s="17">
        <v>0</v>
      </c>
      <c r="G469" s="17">
        <v>0</v>
      </c>
      <c r="H469" s="17">
        <v>1</v>
      </c>
      <c r="I469" s="18">
        <v>5.405</v>
      </c>
      <c r="J469" s="18">
        <v>16.908</v>
      </c>
      <c r="K469" s="19">
        <v>4</v>
      </c>
      <c r="L469" s="19">
        <v>0</v>
      </c>
      <c r="M469" s="19">
        <v>0</v>
      </c>
      <c r="N469" s="19">
        <v>0</v>
      </c>
      <c r="O469" s="19">
        <v>0</v>
      </c>
      <c r="P469" s="19">
        <v>-5.684</v>
      </c>
      <c r="Q469" s="19">
        <v>0</v>
      </c>
      <c r="R469" s="19">
        <v>0</v>
      </c>
      <c r="S469" s="20"/>
      <c r="T469" s="20"/>
      <c r="U469" s="20"/>
      <c r="V469" s="20"/>
      <c r="W469" s="20"/>
    </row>
    <row r="470" ht="16.5" spans="1:23">
      <c r="A470" s="17">
        <v>980015</v>
      </c>
      <c r="B470" s="17" t="s">
        <v>535</v>
      </c>
      <c r="C470" s="17">
        <v>6004.575</v>
      </c>
      <c r="D470" s="17">
        <v>7125.752</v>
      </c>
      <c r="E470" s="17">
        <v>0</v>
      </c>
      <c r="F470" s="17">
        <v>0</v>
      </c>
      <c r="G470" s="17">
        <v>0</v>
      </c>
      <c r="H470" s="17">
        <v>1</v>
      </c>
      <c r="I470" s="18">
        <v>3.803</v>
      </c>
      <c r="J470" s="18">
        <v>18.939</v>
      </c>
      <c r="K470" s="19">
        <v>4</v>
      </c>
      <c r="L470" s="19">
        <v>0</v>
      </c>
      <c r="M470" s="19">
        <v>0</v>
      </c>
      <c r="N470" s="19">
        <v>1</v>
      </c>
      <c r="O470" s="19">
        <v>-1</v>
      </c>
      <c r="P470" s="19">
        <v>-4.115</v>
      </c>
      <c r="Q470" s="19">
        <v>0</v>
      </c>
      <c r="R470" s="19">
        <v>0</v>
      </c>
      <c r="S470" s="20"/>
      <c r="T470" s="20"/>
      <c r="U470" s="20"/>
      <c r="V470" s="20"/>
      <c r="W470" s="20"/>
    </row>
    <row r="471" ht="16.5" spans="1:23">
      <c r="A471" s="17">
        <v>980016</v>
      </c>
      <c r="B471" s="17" t="s">
        <v>536</v>
      </c>
      <c r="C471" s="17">
        <v>5812.817</v>
      </c>
      <c r="D471" s="17">
        <v>6862.409</v>
      </c>
      <c r="E471" s="17">
        <v>0</v>
      </c>
      <c r="F471" s="17">
        <v>0</v>
      </c>
      <c r="G471" s="17">
        <v>0</v>
      </c>
      <c r="H471" s="17">
        <v>1</v>
      </c>
      <c r="I471" s="18">
        <v>3.316</v>
      </c>
      <c r="J471" s="18">
        <v>18.104</v>
      </c>
      <c r="K471" s="19">
        <v>4</v>
      </c>
      <c r="L471" s="19">
        <v>0</v>
      </c>
      <c r="M471" s="19">
        <v>0</v>
      </c>
      <c r="N471" s="19">
        <v>1</v>
      </c>
      <c r="O471" s="19">
        <v>-1</v>
      </c>
      <c r="P471" s="19">
        <v>-2.461</v>
      </c>
      <c r="Q471" s="19">
        <v>0</v>
      </c>
      <c r="R471" s="19">
        <v>0</v>
      </c>
      <c r="S471" s="20"/>
      <c r="T471" s="20"/>
      <c r="U471" s="20"/>
      <c r="V471" s="20"/>
      <c r="W471" s="20"/>
    </row>
    <row r="472" ht="16.5" spans="1:23">
      <c r="A472" s="17">
        <v>980017</v>
      </c>
      <c r="B472" s="17" t="s">
        <v>537</v>
      </c>
      <c r="C472" s="17">
        <v>8531.267</v>
      </c>
      <c r="D472" s="17">
        <v>10657.341</v>
      </c>
      <c r="E472" s="17">
        <v>0</v>
      </c>
      <c r="F472" s="17">
        <v>0</v>
      </c>
      <c r="G472" s="17">
        <v>0</v>
      </c>
      <c r="H472" s="17">
        <v>1</v>
      </c>
      <c r="I472" s="18">
        <v>16.326</v>
      </c>
      <c r="J472" s="18">
        <v>33.018</v>
      </c>
      <c r="K472" s="19">
        <v>4</v>
      </c>
      <c r="L472" s="19">
        <v>0</v>
      </c>
      <c r="M472" s="19">
        <v>0</v>
      </c>
      <c r="N472" s="19">
        <v>1</v>
      </c>
      <c r="O472" s="19">
        <v>0</v>
      </c>
      <c r="P472" s="19">
        <v>-4.672</v>
      </c>
      <c r="Q472" s="19">
        <v>0</v>
      </c>
      <c r="R472" s="19">
        <v>0</v>
      </c>
      <c r="S472" s="20"/>
      <c r="T472" s="20"/>
      <c r="U472" s="20"/>
      <c r="V472" s="20"/>
      <c r="W472" s="20"/>
    </row>
    <row r="473" ht="16.5" spans="1:23">
      <c r="A473" s="17">
        <v>980018</v>
      </c>
      <c r="B473" s="17" t="s">
        <v>538</v>
      </c>
      <c r="C473" s="17">
        <v>2904.491</v>
      </c>
      <c r="D473" s="17">
        <v>3567.422</v>
      </c>
      <c r="E473" s="17">
        <v>0</v>
      </c>
      <c r="F473" s="17">
        <v>0</v>
      </c>
      <c r="G473" s="17">
        <v>0</v>
      </c>
      <c r="H473" s="17">
        <v>1</v>
      </c>
      <c r="I473" s="18">
        <v>3.278</v>
      </c>
      <c r="J473" s="18">
        <v>21.251</v>
      </c>
      <c r="K473" s="19">
        <v>2</v>
      </c>
      <c r="L473" s="19">
        <v>0</v>
      </c>
      <c r="M473" s="19">
        <v>1</v>
      </c>
      <c r="N473" s="19">
        <v>-1</v>
      </c>
      <c r="O473" s="19">
        <v>0</v>
      </c>
      <c r="P473" s="19">
        <v>0.002</v>
      </c>
      <c r="Q473" s="19">
        <v>0</v>
      </c>
      <c r="R473" s="19">
        <v>0</v>
      </c>
      <c r="S473" s="20"/>
      <c r="T473" s="20"/>
      <c r="U473" s="20"/>
      <c r="V473" s="20"/>
      <c r="W473" s="20"/>
    </row>
    <row r="474" ht="16.5" spans="1:23">
      <c r="A474" s="17">
        <v>980022</v>
      </c>
      <c r="B474" s="17" t="s">
        <v>539</v>
      </c>
      <c r="C474" s="17">
        <v>1992.366</v>
      </c>
      <c r="D474" s="17">
        <v>2495.693</v>
      </c>
      <c r="E474" s="17">
        <v>0</v>
      </c>
      <c r="F474" s="17">
        <v>0</v>
      </c>
      <c r="G474" s="17">
        <v>0</v>
      </c>
      <c r="H474" s="17">
        <v>1</v>
      </c>
      <c r="I474" s="18">
        <v>12.424</v>
      </c>
      <c r="J474" s="18">
        <v>30.086</v>
      </c>
      <c r="K474" s="19">
        <v>4</v>
      </c>
      <c r="L474" s="19">
        <v>0</v>
      </c>
      <c r="M474" s="19">
        <v>0</v>
      </c>
      <c r="N474" s="19">
        <v>0</v>
      </c>
      <c r="O474" s="19">
        <v>0</v>
      </c>
      <c r="P474" s="19">
        <v>-11.412</v>
      </c>
      <c r="Q474" s="19">
        <v>0</v>
      </c>
      <c r="R474" s="19">
        <v>0</v>
      </c>
      <c r="S474" s="20"/>
      <c r="T474" s="20"/>
      <c r="U474" s="20"/>
      <c r="V474" s="20"/>
      <c r="W474" s="20"/>
    </row>
    <row r="475" ht="16.5" spans="1:23">
      <c r="A475" s="17">
        <v>980023</v>
      </c>
      <c r="B475" s="17" t="s">
        <v>540</v>
      </c>
      <c r="C475" s="17">
        <v>1999.229</v>
      </c>
      <c r="D475" s="17">
        <v>2380.52</v>
      </c>
      <c r="E475" s="17">
        <v>0</v>
      </c>
      <c r="F475" s="17">
        <v>0</v>
      </c>
      <c r="G475" s="17">
        <v>0</v>
      </c>
      <c r="H475" s="17">
        <v>1</v>
      </c>
      <c r="I475" s="18">
        <v>7.398</v>
      </c>
      <c r="J475" s="18">
        <v>22.23</v>
      </c>
      <c r="K475" s="19">
        <v>4</v>
      </c>
      <c r="L475" s="19">
        <v>0</v>
      </c>
      <c r="M475" s="19">
        <v>-1</v>
      </c>
      <c r="N475" s="19">
        <v>1</v>
      </c>
      <c r="O475" s="19">
        <v>0</v>
      </c>
      <c r="P475" s="19">
        <v>19.197</v>
      </c>
      <c r="Q475" s="19">
        <v>0</v>
      </c>
      <c r="R475" s="19">
        <v>0</v>
      </c>
      <c r="S475" s="20"/>
      <c r="T475" s="20"/>
      <c r="U475" s="20"/>
      <c r="V475" s="20"/>
      <c r="W475" s="20"/>
    </row>
    <row r="476" ht="16.5" spans="1:23">
      <c r="A476" s="17">
        <v>980027</v>
      </c>
      <c r="B476" s="17" t="s">
        <v>541</v>
      </c>
      <c r="C476" s="17">
        <v>2003.192</v>
      </c>
      <c r="D476" s="17">
        <v>2591.161</v>
      </c>
      <c r="E476" s="17">
        <v>0</v>
      </c>
      <c r="F476" s="17">
        <v>0</v>
      </c>
      <c r="G476" s="17">
        <v>0</v>
      </c>
      <c r="H476" s="17">
        <v>1</v>
      </c>
      <c r="I476" s="18">
        <v>19.973</v>
      </c>
      <c r="J476" s="18">
        <v>38.132</v>
      </c>
      <c r="K476" s="19">
        <v>3</v>
      </c>
      <c r="L476" s="19">
        <v>0</v>
      </c>
      <c r="M476" s="19">
        <v>0</v>
      </c>
      <c r="N476" s="19">
        <v>0</v>
      </c>
      <c r="O476" s="19">
        <v>0</v>
      </c>
      <c r="P476" s="19">
        <v>-13.252</v>
      </c>
      <c r="Q476" s="19">
        <v>0</v>
      </c>
      <c r="R476" s="19">
        <v>1</v>
      </c>
      <c r="S476" s="20"/>
      <c r="T476" s="20"/>
      <c r="U476" s="20"/>
      <c r="V476" s="20"/>
      <c r="W476" s="20"/>
    </row>
    <row r="477" ht="16.5" spans="1:23">
      <c r="A477" s="17">
        <v>980028</v>
      </c>
      <c r="B477" s="17" t="s">
        <v>542</v>
      </c>
      <c r="C477" s="17">
        <v>10635.369</v>
      </c>
      <c r="D477" s="17">
        <v>11975.459</v>
      </c>
      <c r="E477" s="17">
        <v>0</v>
      </c>
      <c r="F477" s="17">
        <v>0</v>
      </c>
      <c r="G477" s="17">
        <v>0</v>
      </c>
      <c r="H477" s="17">
        <v>1</v>
      </c>
      <c r="I477" s="18">
        <v>4.308</v>
      </c>
      <c r="J477" s="18">
        <v>15.016</v>
      </c>
      <c r="K477" s="19">
        <v>4</v>
      </c>
      <c r="L477" s="19">
        <v>0</v>
      </c>
      <c r="M477" s="19">
        <v>0</v>
      </c>
      <c r="N477" s="19">
        <v>1</v>
      </c>
      <c r="O477" s="19">
        <v>0</v>
      </c>
      <c r="P477" s="19">
        <v>-5.346</v>
      </c>
      <c r="Q477" s="19">
        <v>0</v>
      </c>
      <c r="R477" s="19">
        <v>0</v>
      </c>
      <c r="S477" s="20"/>
      <c r="T477" s="20"/>
      <c r="U477" s="20"/>
      <c r="V477" s="20"/>
      <c r="W477" s="20"/>
    </row>
    <row r="478" ht="16.5" spans="1:23">
      <c r="A478" s="17">
        <v>980030</v>
      </c>
      <c r="B478" s="17" t="s">
        <v>543</v>
      </c>
      <c r="C478" s="17">
        <v>4991.126</v>
      </c>
      <c r="D478" s="17">
        <v>6230.546</v>
      </c>
      <c r="E478" s="17">
        <v>0</v>
      </c>
      <c r="F478" s="17">
        <v>0</v>
      </c>
      <c r="G478" s="17">
        <v>0</v>
      </c>
      <c r="H478" s="17">
        <v>1</v>
      </c>
      <c r="I478" s="18">
        <v>15.058</v>
      </c>
      <c r="J478" s="18">
        <v>31.955</v>
      </c>
      <c r="K478" s="19">
        <v>3</v>
      </c>
      <c r="L478" s="19">
        <v>0</v>
      </c>
      <c r="M478" s="19">
        <v>0</v>
      </c>
      <c r="N478" s="19">
        <v>0</v>
      </c>
      <c r="O478" s="19">
        <v>0</v>
      </c>
      <c r="P478" s="19">
        <v>-5.541</v>
      </c>
      <c r="Q478" s="19">
        <v>0</v>
      </c>
      <c r="R478" s="19">
        <v>0</v>
      </c>
      <c r="S478" s="20"/>
      <c r="T478" s="20"/>
      <c r="U478" s="20"/>
      <c r="V478" s="20"/>
      <c r="W478" s="20"/>
    </row>
    <row r="479" ht="16.5" spans="1:23">
      <c r="A479" s="17">
        <v>980032</v>
      </c>
      <c r="B479" s="17" t="s">
        <v>544</v>
      </c>
      <c r="C479" s="17">
        <v>9702.119</v>
      </c>
      <c r="D479" s="17">
        <v>11857.768</v>
      </c>
      <c r="E479" s="17">
        <v>0</v>
      </c>
      <c r="F479" s="17">
        <v>0</v>
      </c>
      <c r="G479" s="17">
        <v>0</v>
      </c>
      <c r="H479" s="17">
        <v>1</v>
      </c>
      <c r="I479" s="18">
        <v>17.943</v>
      </c>
      <c r="J479" s="18">
        <v>32.861</v>
      </c>
      <c r="K479" s="19">
        <v>3</v>
      </c>
      <c r="L479" s="19">
        <v>0</v>
      </c>
      <c r="M479" s="19">
        <v>0</v>
      </c>
      <c r="N479" s="19">
        <v>0</v>
      </c>
      <c r="O479" s="19">
        <v>0</v>
      </c>
      <c r="P479" s="19">
        <v>-9.436</v>
      </c>
      <c r="Q479" s="19">
        <v>0</v>
      </c>
      <c r="R479" s="19">
        <v>1</v>
      </c>
      <c r="S479" s="20"/>
      <c r="T479" s="20"/>
      <c r="U479" s="20"/>
      <c r="V479" s="20"/>
      <c r="W479" s="20"/>
    </row>
    <row r="480" ht="16.5" spans="1:23">
      <c r="A480" s="17">
        <v>980035</v>
      </c>
      <c r="B480" s="17" t="s">
        <v>545</v>
      </c>
      <c r="C480" s="17">
        <v>1625.661</v>
      </c>
      <c r="D480" s="17">
        <v>1898.193</v>
      </c>
      <c r="E480" s="17">
        <v>0</v>
      </c>
      <c r="F480" s="17">
        <v>0</v>
      </c>
      <c r="G480" s="17">
        <v>0</v>
      </c>
      <c r="H480" s="17">
        <v>1</v>
      </c>
      <c r="I480" s="18">
        <v>1.99</v>
      </c>
      <c r="J480" s="18">
        <v>16.062</v>
      </c>
      <c r="K480" s="19">
        <v>4</v>
      </c>
      <c r="L480" s="19">
        <v>0</v>
      </c>
      <c r="M480" s="19">
        <v>0</v>
      </c>
      <c r="N480" s="19">
        <v>1</v>
      </c>
      <c r="O480" s="19">
        <v>0</v>
      </c>
      <c r="P480" s="19">
        <v>-6.565</v>
      </c>
      <c r="Q480" s="19">
        <v>0</v>
      </c>
      <c r="R480" s="19">
        <v>0</v>
      </c>
      <c r="S480" s="20"/>
      <c r="T480" s="20"/>
      <c r="U480" s="20"/>
      <c r="V480" s="20"/>
      <c r="W480" s="20"/>
    </row>
    <row r="481" ht="16.5" spans="1:23">
      <c r="A481" s="17">
        <v>980068</v>
      </c>
      <c r="B481" s="17" t="s">
        <v>546</v>
      </c>
      <c r="C481" s="17">
        <v>2930.042</v>
      </c>
      <c r="D481" s="17">
        <v>3392.824</v>
      </c>
      <c r="E481" s="17">
        <v>0</v>
      </c>
      <c r="F481" s="17">
        <v>0</v>
      </c>
      <c r="G481" s="17">
        <v>0</v>
      </c>
      <c r="H481" s="17">
        <v>1</v>
      </c>
      <c r="I481" s="18">
        <v>2.997</v>
      </c>
      <c r="J481" s="18">
        <v>16.228</v>
      </c>
      <c r="K481" s="19">
        <v>4</v>
      </c>
      <c r="L481" s="19">
        <v>0</v>
      </c>
      <c r="M481" s="19">
        <v>-1</v>
      </c>
      <c r="N481" s="19">
        <v>1</v>
      </c>
      <c r="O481" s="19">
        <v>0</v>
      </c>
      <c r="P481" s="19">
        <v>-3.466</v>
      </c>
      <c r="Q481" s="19">
        <v>0</v>
      </c>
      <c r="R481" s="19">
        <v>0</v>
      </c>
      <c r="S481" s="20"/>
      <c r="T481" s="20"/>
      <c r="U481" s="20"/>
      <c r="V481" s="20"/>
      <c r="W481" s="20"/>
    </row>
    <row r="482" ht="16.5" spans="1:23">
      <c r="A482" s="17">
        <v>980092</v>
      </c>
      <c r="B482" s="17" t="s">
        <v>547</v>
      </c>
      <c r="C482" s="17">
        <v>4448.299</v>
      </c>
      <c r="D482" s="17">
        <v>4924.464</v>
      </c>
      <c r="E482" s="17">
        <v>0</v>
      </c>
      <c r="F482" s="17">
        <v>0</v>
      </c>
      <c r="G482" s="17">
        <v>0</v>
      </c>
      <c r="H482" s="17">
        <v>1</v>
      </c>
      <c r="I482" s="18">
        <v>1.551</v>
      </c>
      <c r="J482" s="18">
        <v>11.071</v>
      </c>
      <c r="K482" s="19">
        <v>4</v>
      </c>
      <c r="L482" s="19">
        <v>0</v>
      </c>
      <c r="M482" s="19">
        <v>-1</v>
      </c>
      <c r="N482" s="19">
        <v>1</v>
      </c>
      <c r="O482" s="19">
        <v>0</v>
      </c>
      <c r="P482" s="19">
        <v>0.267</v>
      </c>
      <c r="Q482" s="19">
        <v>0</v>
      </c>
      <c r="R482" s="19">
        <v>0</v>
      </c>
      <c r="S482" s="20"/>
      <c r="T482" s="20"/>
      <c r="U482" s="20"/>
      <c r="V482" s="20"/>
      <c r="W482" s="20"/>
    </row>
    <row r="483" ht="16.5" spans="1:23">
      <c r="A483" s="17">
        <v>988006</v>
      </c>
      <c r="B483" s="17" t="s">
        <v>548</v>
      </c>
      <c r="C483" s="17">
        <v>1892.57</v>
      </c>
      <c r="D483" s="17">
        <v>2480.461</v>
      </c>
      <c r="E483" s="17">
        <v>0</v>
      </c>
      <c r="F483" s="17">
        <v>0</v>
      </c>
      <c r="G483" s="17">
        <v>0</v>
      </c>
      <c r="H483" s="17">
        <v>1</v>
      </c>
      <c r="I483" s="18">
        <v>16.511</v>
      </c>
      <c r="J483" s="18">
        <v>36.299</v>
      </c>
      <c r="K483" s="19">
        <v>4</v>
      </c>
      <c r="L483" s="19">
        <v>2</v>
      </c>
      <c r="M483" s="19">
        <v>0</v>
      </c>
      <c r="N483" s="19">
        <v>1</v>
      </c>
      <c r="O483" s="19">
        <v>-1</v>
      </c>
      <c r="P483" s="19">
        <v>-2.938</v>
      </c>
      <c r="Q483" s="19">
        <v>0</v>
      </c>
      <c r="R483" s="19">
        <v>0</v>
      </c>
      <c r="S483" s="20"/>
      <c r="T483" s="20"/>
      <c r="U483" s="20"/>
      <c r="V483" s="20"/>
      <c r="W483" s="20"/>
    </row>
    <row r="484" ht="16.5" spans="1:23">
      <c r="A484" s="17">
        <v>988007</v>
      </c>
      <c r="B484" s="17" t="s">
        <v>549</v>
      </c>
      <c r="C484" s="17">
        <v>1883.967</v>
      </c>
      <c r="D484" s="17">
        <v>2468.704</v>
      </c>
      <c r="E484" s="17">
        <v>0</v>
      </c>
      <c r="F484" s="17">
        <v>0</v>
      </c>
      <c r="G484" s="17">
        <v>0</v>
      </c>
      <c r="H484" s="17">
        <v>1</v>
      </c>
      <c r="I484" s="18">
        <v>17.005</v>
      </c>
      <c r="J484" s="18">
        <v>36.663</v>
      </c>
      <c r="K484" s="19">
        <v>4</v>
      </c>
      <c r="L484" s="19">
        <v>0</v>
      </c>
      <c r="M484" s="19">
        <v>-1</v>
      </c>
      <c r="N484" s="19">
        <v>1</v>
      </c>
      <c r="O484" s="19">
        <v>0</v>
      </c>
      <c r="P484" s="19">
        <v>-2.231</v>
      </c>
      <c r="Q484" s="19">
        <v>0</v>
      </c>
      <c r="R484" s="19">
        <v>0</v>
      </c>
      <c r="S484" s="20"/>
      <c r="T484" s="20"/>
      <c r="U484" s="20"/>
      <c r="V484" s="20"/>
      <c r="W484" s="20"/>
    </row>
    <row r="485" ht="16.5" spans="1:23">
      <c r="A485" s="17">
        <v>988106</v>
      </c>
      <c r="B485" s="17" t="s">
        <v>550</v>
      </c>
      <c r="C485" s="17">
        <v>2087.181</v>
      </c>
      <c r="D485" s="17">
        <v>2744.642</v>
      </c>
      <c r="E485" s="17">
        <v>0</v>
      </c>
      <c r="F485" s="17">
        <v>0</v>
      </c>
      <c r="G485" s="17">
        <v>0</v>
      </c>
      <c r="H485" s="17">
        <v>1</v>
      </c>
      <c r="I485" s="18">
        <v>16.573</v>
      </c>
      <c r="J485" s="18">
        <v>36.557</v>
      </c>
      <c r="K485" s="19">
        <v>4</v>
      </c>
      <c r="L485" s="19">
        <v>0</v>
      </c>
      <c r="M485" s="19">
        <v>-1</v>
      </c>
      <c r="N485" s="19">
        <v>1</v>
      </c>
      <c r="O485" s="19">
        <v>0</v>
      </c>
      <c r="P485" s="19">
        <v>1.653</v>
      </c>
      <c r="Q485" s="19">
        <v>0</v>
      </c>
      <c r="R485" s="19">
        <v>0</v>
      </c>
      <c r="S485" s="20"/>
      <c r="T485" s="20"/>
      <c r="U485" s="20"/>
      <c r="V485" s="20"/>
      <c r="W485" s="20"/>
    </row>
    <row r="486" ht="16.5" spans="1:23">
      <c r="A486" s="17">
        <v>988107</v>
      </c>
      <c r="B486" s="17" t="s">
        <v>551</v>
      </c>
      <c r="C486" s="17">
        <v>2077.731</v>
      </c>
      <c r="D486" s="17">
        <v>2731.627</v>
      </c>
      <c r="E486" s="17">
        <v>0</v>
      </c>
      <c r="F486" s="17">
        <v>0</v>
      </c>
      <c r="G486" s="17">
        <v>0</v>
      </c>
      <c r="H486" s="17">
        <v>1</v>
      </c>
      <c r="I486" s="18">
        <v>17.066</v>
      </c>
      <c r="J486" s="18">
        <v>36.919</v>
      </c>
      <c r="K486" s="19">
        <v>4</v>
      </c>
      <c r="L486" s="19">
        <v>0</v>
      </c>
      <c r="M486" s="19">
        <v>-1</v>
      </c>
      <c r="N486" s="19">
        <v>1</v>
      </c>
      <c r="O486" s="19">
        <v>0</v>
      </c>
      <c r="P486" s="19">
        <v>15.803</v>
      </c>
      <c r="Q486" s="19">
        <v>0</v>
      </c>
      <c r="R486" s="19">
        <v>0</v>
      </c>
      <c r="S486" s="20"/>
      <c r="T486" s="20"/>
      <c r="U486" s="20"/>
      <c r="V486" s="20"/>
      <c r="W486" s="20"/>
    </row>
    <row r="487" ht="16.5" spans="1:23">
      <c r="A487" s="17">
        <v>988201</v>
      </c>
      <c r="B487" s="17" t="s">
        <v>552</v>
      </c>
      <c r="C487" s="17">
        <v>1538.971</v>
      </c>
      <c r="D487" s="17">
        <v>1769.81</v>
      </c>
      <c r="E487" s="17">
        <v>0</v>
      </c>
      <c r="F487" s="17">
        <v>0</v>
      </c>
      <c r="G487" s="17">
        <v>0</v>
      </c>
      <c r="H487" s="17">
        <v>1</v>
      </c>
      <c r="I487" s="18">
        <v>5.798</v>
      </c>
      <c r="J487" s="18">
        <v>18.085</v>
      </c>
      <c r="K487" s="19">
        <v>4</v>
      </c>
      <c r="L487" s="19">
        <v>0</v>
      </c>
      <c r="M487" s="19">
        <v>-1</v>
      </c>
      <c r="N487" s="19">
        <v>1</v>
      </c>
      <c r="O487" s="19">
        <v>0</v>
      </c>
      <c r="P487" s="19">
        <v>-1.882</v>
      </c>
      <c r="Q487" s="19">
        <v>0</v>
      </c>
      <c r="R487" s="19">
        <v>0</v>
      </c>
      <c r="S487" s="20"/>
      <c r="T487" s="20"/>
      <c r="U487" s="20"/>
      <c r="V487" s="20"/>
      <c r="W487" s="20"/>
    </row>
    <row r="488" ht="16.5" spans="1:23">
      <c r="A488" s="21">
        <v>15</v>
      </c>
      <c r="B488" s="21" t="s">
        <v>9</v>
      </c>
      <c r="C488" s="21">
        <v>3024.892</v>
      </c>
      <c r="D488" s="21">
        <v>3193.825</v>
      </c>
      <c r="E488" s="21">
        <v>0</v>
      </c>
      <c r="F488" s="21">
        <v>0</v>
      </c>
      <c r="G488" s="21">
        <v>1</v>
      </c>
      <c r="H488" s="18">
        <v>0</v>
      </c>
      <c r="I488" s="18">
        <v>0</v>
      </c>
      <c r="J488" s="18">
        <v>0</v>
      </c>
      <c r="K488" s="19">
        <v>4</v>
      </c>
      <c r="L488" s="19">
        <v>0</v>
      </c>
      <c r="M488" s="19">
        <v>-1</v>
      </c>
      <c r="N488" s="19">
        <v>1</v>
      </c>
      <c r="O488" s="19">
        <v>0</v>
      </c>
      <c r="P488" s="19">
        <v>-1.597</v>
      </c>
      <c r="Q488" s="19">
        <v>0</v>
      </c>
      <c r="R488" s="19">
        <v>0</v>
      </c>
      <c r="S488" s="20"/>
      <c r="T488" s="20"/>
      <c r="U488" s="20"/>
      <c r="V488" s="20"/>
      <c r="W488" s="20"/>
    </row>
    <row r="489" ht="16.5" spans="1:23">
      <c r="A489" s="21">
        <v>25</v>
      </c>
      <c r="B489" s="21" t="s">
        <v>553</v>
      </c>
      <c r="C489" s="21">
        <v>1828.062</v>
      </c>
      <c r="D489" s="21">
        <v>1935.85</v>
      </c>
      <c r="E489" s="21">
        <v>0</v>
      </c>
      <c r="F489" s="21">
        <v>0</v>
      </c>
      <c r="G489" s="21">
        <v>1</v>
      </c>
      <c r="H489" s="18">
        <v>0</v>
      </c>
      <c r="I489" s="18">
        <v>0</v>
      </c>
      <c r="J489" s="18">
        <v>0</v>
      </c>
      <c r="K489" s="19">
        <v>4</v>
      </c>
      <c r="L489" s="19">
        <v>2</v>
      </c>
      <c r="M489" s="19">
        <v>0</v>
      </c>
      <c r="N489" s="19">
        <v>1</v>
      </c>
      <c r="O489" s="19">
        <v>0</v>
      </c>
      <c r="P489" s="19">
        <v>-5.095</v>
      </c>
      <c r="Q489" s="19">
        <v>0</v>
      </c>
      <c r="R489" s="19">
        <v>0</v>
      </c>
      <c r="S489" s="20"/>
      <c r="T489" s="20"/>
      <c r="U489" s="20"/>
      <c r="V489" s="20"/>
      <c r="W489" s="20"/>
    </row>
    <row r="490" ht="16.5" spans="1:23">
      <c r="A490" s="21">
        <v>29</v>
      </c>
      <c r="B490" s="21" t="s">
        <v>554</v>
      </c>
      <c r="C490" s="21">
        <v>4198.136</v>
      </c>
      <c r="D490" s="21">
        <v>4597.059</v>
      </c>
      <c r="E490" s="21">
        <v>0</v>
      </c>
      <c r="F490" s="21">
        <v>0</v>
      </c>
      <c r="G490" s="21">
        <v>1</v>
      </c>
      <c r="H490" s="18">
        <v>0</v>
      </c>
      <c r="I490" s="18">
        <v>0</v>
      </c>
      <c r="J490" s="18">
        <v>0</v>
      </c>
      <c r="K490" s="19">
        <v>4</v>
      </c>
      <c r="L490" s="19">
        <v>0</v>
      </c>
      <c r="M490" s="19">
        <v>0</v>
      </c>
      <c r="N490" s="19">
        <v>1</v>
      </c>
      <c r="O490" s="19">
        <v>-1</v>
      </c>
      <c r="P490" s="19">
        <v>-9.178</v>
      </c>
      <c r="Q490" s="19">
        <v>0</v>
      </c>
      <c r="R490" s="19">
        <v>0</v>
      </c>
      <c r="S490" s="20"/>
      <c r="T490" s="20"/>
      <c r="U490" s="20"/>
      <c r="V490" s="20"/>
      <c r="W490" s="20"/>
    </row>
    <row r="491" ht="16.5" spans="1:23">
      <c r="A491" s="21">
        <v>134</v>
      </c>
      <c r="B491" s="21" t="s">
        <v>555</v>
      </c>
      <c r="C491" s="21">
        <v>1025.236</v>
      </c>
      <c r="D491" s="21">
        <v>1173.188</v>
      </c>
      <c r="E491" s="21">
        <v>0</v>
      </c>
      <c r="F491" s="21">
        <v>0</v>
      </c>
      <c r="G491" s="21">
        <v>1</v>
      </c>
      <c r="H491" s="18">
        <v>0</v>
      </c>
      <c r="I491" s="18">
        <v>0</v>
      </c>
      <c r="J491" s="18">
        <v>0</v>
      </c>
      <c r="K491" s="19">
        <v>4</v>
      </c>
      <c r="L491" s="19">
        <v>0</v>
      </c>
      <c r="M491" s="19">
        <v>-1</v>
      </c>
      <c r="N491" s="19">
        <v>1</v>
      </c>
      <c r="O491" s="19">
        <v>0</v>
      </c>
      <c r="P491" s="19">
        <v>-4.15</v>
      </c>
      <c r="Q491" s="19">
        <v>0</v>
      </c>
      <c r="R491" s="19">
        <v>0</v>
      </c>
      <c r="S491" s="20"/>
      <c r="T491" s="20"/>
      <c r="U491" s="20"/>
      <c r="V491" s="20"/>
      <c r="W491" s="20"/>
    </row>
    <row r="492" ht="16.5" spans="1:23">
      <c r="A492" s="21">
        <v>149</v>
      </c>
      <c r="B492" s="21" t="s">
        <v>556</v>
      </c>
      <c r="C492" s="21">
        <v>3915.636</v>
      </c>
      <c r="D492" s="21">
        <v>4238.043</v>
      </c>
      <c r="E492" s="21">
        <v>0</v>
      </c>
      <c r="F492" s="21">
        <v>0</v>
      </c>
      <c r="G492" s="21">
        <v>1</v>
      </c>
      <c r="H492" s="18">
        <v>0</v>
      </c>
      <c r="I492" s="18">
        <v>0</v>
      </c>
      <c r="J492" s="18">
        <v>0</v>
      </c>
      <c r="K492" s="19">
        <v>4</v>
      </c>
      <c r="L492" s="19">
        <v>1</v>
      </c>
      <c r="M492" s="19">
        <v>-1</v>
      </c>
      <c r="N492" s="19">
        <v>1</v>
      </c>
      <c r="O492" s="19">
        <v>0</v>
      </c>
      <c r="P492" s="19">
        <v>0.616</v>
      </c>
      <c r="Q492" s="19">
        <v>0</v>
      </c>
      <c r="R492" s="19">
        <v>0</v>
      </c>
      <c r="S492" s="20"/>
      <c r="T492" s="20"/>
      <c r="U492" s="20"/>
      <c r="V492" s="20"/>
      <c r="W492" s="20"/>
    </row>
    <row r="493" ht="16.5" spans="1:23">
      <c r="A493" s="21">
        <v>151</v>
      </c>
      <c r="B493" s="21" t="s">
        <v>557</v>
      </c>
      <c r="C493" s="21">
        <v>1509.574</v>
      </c>
      <c r="D493" s="21">
        <v>1614.561</v>
      </c>
      <c r="E493" s="21">
        <v>0</v>
      </c>
      <c r="F493" s="21">
        <v>0</v>
      </c>
      <c r="G493" s="21">
        <v>1</v>
      </c>
      <c r="H493" s="18">
        <v>0</v>
      </c>
      <c r="I493" s="18">
        <v>0</v>
      </c>
      <c r="J493" s="18">
        <v>0</v>
      </c>
      <c r="K493" s="19">
        <v>4</v>
      </c>
      <c r="L493" s="19">
        <v>0</v>
      </c>
      <c r="M493" s="19">
        <v>0</v>
      </c>
      <c r="N493" s="19">
        <v>0</v>
      </c>
      <c r="O493" s="19">
        <v>0</v>
      </c>
      <c r="P493" s="19">
        <v>-47.633</v>
      </c>
      <c r="Q493" s="19">
        <v>0</v>
      </c>
      <c r="R493" s="19">
        <v>0</v>
      </c>
      <c r="S493" s="20"/>
      <c r="T493" s="20"/>
      <c r="U493" s="20"/>
      <c r="V493" s="20"/>
      <c r="W493" s="20"/>
    </row>
    <row r="494" ht="16.5" spans="1:23">
      <c r="A494" s="21">
        <v>917</v>
      </c>
      <c r="B494" s="21" t="s">
        <v>558</v>
      </c>
      <c r="C494" s="21">
        <v>2534.083</v>
      </c>
      <c r="D494" s="21">
        <v>2715.29</v>
      </c>
      <c r="E494" s="21">
        <v>0</v>
      </c>
      <c r="F494" s="21">
        <v>0</v>
      </c>
      <c r="G494" s="21">
        <v>1</v>
      </c>
      <c r="H494" s="18">
        <v>0</v>
      </c>
      <c r="I494" s="18">
        <v>0</v>
      </c>
      <c r="J494" s="18">
        <v>0</v>
      </c>
      <c r="K494" s="19">
        <v>4</v>
      </c>
      <c r="L494" s="19">
        <v>0</v>
      </c>
      <c r="M494" s="19">
        <v>0</v>
      </c>
      <c r="N494" s="19">
        <v>0</v>
      </c>
      <c r="O494" s="19">
        <v>0</v>
      </c>
      <c r="P494" s="19">
        <v>-10.679</v>
      </c>
      <c r="Q494" s="19">
        <v>0</v>
      </c>
      <c r="R494" s="19">
        <v>0</v>
      </c>
      <c r="S494" s="20"/>
      <c r="T494" s="20"/>
      <c r="U494" s="20"/>
      <c r="V494" s="20"/>
      <c r="W494" s="20"/>
    </row>
    <row r="495" ht="16.5" spans="1:23">
      <c r="A495" s="21">
        <v>399359</v>
      </c>
      <c r="B495" s="21" t="s">
        <v>33</v>
      </c>
      <c r="C495" s="21">
        <v>2719.576</v>
      </c>
      <c r="D495" s="21">
        <v>2869.93</v>
      </c>
      <c r="E495" s="21">
        <v>0</v>
      </c>
      <c r="F495" s="21">
        <v>0</v>
      </c>
      <c r="G495" s="21">
        <v>1</v>
      </c>
      <c r="H495" s="18">
        <v>0</v>
      </c>
      <c r="I495" s="18">
        <v>0</v>
      </c>
      <c r="J495" s="18">
        <v>0</v>
      </c>
      <c r="K495" s="19">
        <v>4</v>
      </c>
      <c r="L495" s="19">
        <v>2</v>
      </c>
      <c r="M495" s="19">
        <v>0</v>
      </c>
      <c r="N495" s="19">
        <v>1</v>
      </c>
      <c r="O495" s="19">
        <v>0</v>
      </c>
      <c r="P495" s="19">
        <v>-14.62</v>
      </c>
      <c r="Q495" s="19">
        <v>0</v>
      </c>
      <c r="R495" s="19">
        <v>0</v>
      </c>
      <c r="S495" s="20"/>
      <c r="T495" s="20"/>
      <c r="U495" s="20"/>
      <c r="V495" s="20"/>
      <c r="W495" s="20"/>
    </row>
    <row r="496" ht="16.5" spans="1:23">
      <c r="A496" s="21">
        <v>399373</v>
      </c>
      <c r="B496" s="21" t="s">
        <v>559</v>
      </c>
      <c r="C496" s="21">
        <v>8072.054</v>
      </c>
      <c r="D496" s="21">
        <v>8679.189</v>
      </c>
      <c r="E496" s="21">
        <v>0</v>
      </c>
      <c r="F496" s="21">
        <v>0</v>
      </c>
      <c r="G496" s="21">
        <v>1</v>
      </c>
      <c r="H496" s="18">
        <v>0</v>
      </c>
      <c r="I496" s="18">
        <v>0</v>
      </c>
      <c r="J496" s="18">
        <v>0</v>
      </c>
      <c r="K496" s="19">
        <v>4</v>
      </c>
      <c r="L496" s="19">
        <v>0</v>
      </c>
      <c r="M496" s="19">
        <v>-1</v>
      </c>
      <c r="N496" s="19">
        <v>1</v>
      </c>
      <c r="O496" s="19">
        <v>0</v>
      </c>
      <c r="P496" s="19">
        <v>9.66</v>
      </c>
      <c r="Q496" s="19">
        <v>0</v>
      </c>
      <c r="R496" s="19">
        <v>0</v>
      </c>
      <c r="S496" s="20"/>
      <c r="T496" s="20"/>
      <c r="U496" s="20"/>
      <c r="V496" s="20"/>
      <c r="W496" s="20"/>
    </row>
    <row r="497" ht="16.5" spans="1:23">
      <c r="A497" s="21">
        <v>399431</v>
      </c>
      <c r="B497" s="21" t="s">
        <v>560</v>
      </c>
      <c r="C497" s="21">
        <v>7873.306</v>
      </c>
      <c r="D497" s="21">
        <v>9000.537</v>
      </c>
      <c r="E497" s="21">
        <v>0</v>
      </c>
      <c r="F497" s="21">
        <v>0</v>
      </c>
      <c r="G497" s="21">
        <v>1</v>
      </c>
      <c r="H497" s="18">
        <v>0</v>
      </c>
      <c r="I497" s="18">
        <v>0</v>
      </c>
      <c r="J497" s="18">
        <v>0</v>
      </c>
      <c r="K497" s="19">
        <v>4</v>
      </c>
      <c r="L497" s="19">
        <v>0</v>
      </c>
      <c r="M497" s="19">
        <v>0</v>
      </c>
      <c r="N497" s="19">
        <v>0</v>
      </c>
      <c r="O497" s="19">
        <v>0</v>
      </c>
      <c r="P497" s="19">
        <v>32.013</v>
      </c>
      <c r="Q497" s="19">
        <v>0</v>
      </c>
      <c r="R497" s="19">
        <v>0</v>
      </c>
      <c r="S497" s="20"/>
      <c r="T497" s="20"/>
      <c r="U497" s="20"/>
      <c r="V497" s="20"/>
      <c r="W497" s="20"/>
    </row>
    <row r="498" ht="16.5" spans="1:23">
      <c r="A498" s="21">
        <v>399986</v>
      </c>
      <c r="B498" s="21" t="s">
        <v>561</v>
      </c>
      <c r="C498" s="21">
        <v>7487.246</v>
      </c>
      <c r="D498" s="21">
        <v>8560.707</v>
      </c>
      <c r="E498" s="21">
        <v>0</v>
      </c>
      <c r="F498" s="21">
        <v>0</v>
      </c>
      <c r="G498" s="21">
        <v>1</v>
      </c>
      <c r="H498" s="18">
        <v>0</v>
      </c>
      <c r="I498" s="18">
        <v>0</v>
      </c>
      <c r="J498" s="18">
        <v>0</v>
      </c>
      <c r="K498" s="19">
        <v>1</v>
      </c>
      <c r="L498" s="19">
        <v>0</v>
      </c>
      <c r="M498" s="19">
        <v>0</v>
      </c>
      <c r="N498" s="19">
        <v>0</v>
      </c>
      <c r="O498" s="19">
        <v>0</v>
      </c>
      <c r="P498" s="19">
        <v>-3.449</v>
      </c>
      <c r="Q498" s="19">
        <v>0</v>
      </c>
      <c r="R498" s="19">
        <v>0</v>
      </c>
      <c r="S498" s="20"/>
      <c r="T498" s="20"/>
      <c r="U498" s="20"/>
      <c r="V498" s="20"/>
      <c r="W498" s="20"/>
    </row>
    <row r="499" ht="16.5" spans="1:23">
      <c r="A499" s="22"/>
      <c r="B499" s="22"/>
      <c r="C499" s="22"/>
      <c r="D499" s="22"/>
      <c r="E499" s="22"/>
      <c r="F499" s="22"/>
      <c r="G499" s="22"/>
      <c r="H499" s="22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0"/>
      <c r="T499" s="20"/>
      <c r="U499" s="20"/>
      <c r="V499" s="20"/>
      <c r="W499" s="20"/>
    </row>
    <row r="500" ht="16.5" spans="1:23">
      <c r="A500" s="22"/>
      <c r="B500" s="22"/>
      <c r="C500" s="22"/>
      <c r="D500" s="22"/>
      <c r="E500" s="22"/>
      <c r="F500" s="22"/>
      <c r="G500" s="22"/>
      <c r="H500" s="22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0"/>
      <c r="T500" s="20"/>
      <c r="U500" s="20"/>
      <c r="V500" s="20"/>
      <c r="W500" s="20"/>
    </row>
    <row r="501" ht="16.5" spans="1:23">
      <c r="A501" s="22"/>
      <c r="B501" s="22"/>
      <c r="C501" s="22"/>
      <c r="D501" s="22"/>
      <c r="E501" s="22"/>
      <c r="F501" s="22"/>
      <c r="G501" s="22"/>
      <c r="H501" s="22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0"/>
      <c r="T501" s="20"/>
      <c r="U501" s="20"/>
      <c r="V501" s="20"/>
      <c r="W501" s="20"/>
    </row>
    <row r="502" ht="16.5" spans="1:23">
      <c r="A502" s="22"/>
      <c r="B502" s="22"/>
      <c r="C502" s="22"/>
      <c r="D502" s="22"/>
      <c r="E502" s="22"/>
      <c r="F502" s="22"/>
      <c r="G502" s="22"/>
      <c r="H502" s="22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0"/>
      <c r="T502" s="20"/>
      <c r="U502" s="20"/>
      <c r="V502" s="20"/>
      <c r="W502" s="20"/>
    </row>
    <row r="503" ht="16.5" spans="1:23">
      <c r="A503" s="22"/>
      <c r="B503" s="22"/>
      <c r="C503" s="22"/>
      <c r="D503" s="22"/>
      <c r="E503" s="22"/>
      <c r="F503" s="22"/>
      <c r="G503" s="22"/>
      <c r="H503" s="22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0"/>
      <c r="T503" s="20"/>
      <c r="U503" s="20"/>
      <c r="V503" s="20"/>
      <c r="W503" s="20"/>
    </row>
    <row r="504" ht="16.5" spans="1:23">
      <c r="A504" s="22"/>
      <c r="B504" s="22"/>
      <c r="C504" s="22"/>
      <c r="D504" s="22"/>
      <c r="E504" s="22"/>
      <c r="F504" s="22"/>
      <c r="G504" s="22"/>
      <c r="H504" s="22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0"/>
      <c r="T504" s="20"/>
      <c r="U504" s="20"/>
      <c r="V504" s="20"/>
      <c r="W504" s="20"/>
    </row>
    <row r="505" ht="16.5" spans="1:23">
      <c r="A505" s="22"/>
      <c r="B505" s="22"/>
      <c r="C505" s="22"/>
      <c r="D505" s="22"/>
      <c r="E505" s="22"/>
      <c r="F505" s="22"/>
      <c r="G505" s="22"/>
      <c r="H505" s="22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0"/>
      <c r="T505" s="20"/>
      <c r="U505" s="20"/>
      <c r="V505" s="20"/>
      <c r="W505" s="20"/>
    </row>
    <row r="506" ht="16.5" spans="1:23">
      <c r="A506" s="22"/>
      <c r="B506" s="22"/>
      <c r="C506" s="22"/>
      <c r="D506" s="22"/>
      <c r="E506" s="22"/>
      <c r="F506" s="22"/>
      <c r="G506" s="22"/>
      <c r="H506" s="22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0"/>
      <c r="T506" s="20"/>
      <c r="U506" s="20"/>
      <c r="V506" s="20"/>
      <c r="W506" s="20"/>
    </row>
    <row r="507" ht="16.5" spans="1:23">
      <c r="A507" s="22"/>
      <c r="B507" s="22"/>
      <c r="C507" s="22"/>
      <c r="D507" s="22"/>
      <c r="E507" s="22"/>
      <c r="F507" s="22"/>
      <c r="G507" s="22"/>
      <c r="H507" s="22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0"/>
      <c r="T507" s="20"/>
      <c r="U507" s="20"/>
      <c r="V507" s="20"/>
      <c r="W507" s="20"/>
    </row>
    <row r="508" ht="16.5" spans="1:23">
      <c r="A508" s="22"/>
      <c r="B508" s="22"/>
      <c r="C508" s="22"/>
      <c r="D508" s="22"/>
      <c r="E508" s="22"/>
      <c r="F508" s="22"/>
      <c r="G508" s="22"/>
      <c r="H508" s="22"/>
      <c r="I508" s="23"/>
      <c r="J508" s="23"/>
      <c r="K508" s="24"/>
      <c r="L508" s="24"/>
      <c r="M508" s="24"/>
      <c r="N508" s="24"/>
      <c r="O508" s="24"/>
      <c r="P508" s="24"/>
      <c r="Q508" s="24"/>
      <c r="R508" s="24"/>
      <c r="S508" s="20"/>
      <c r="T508" s="20"/>
      <c r="U508" s="20"/>
      <c r="V508" s="20"/>
      <c r="W508" s="20"/>
    </row>
    <row r="509" ht="16.5" spans="1:23">
      <c r="A509" s="22"/>
      <c r="B509" s="22"/>
      <c r="C509" s="22"/>
      <c r="D509" s="22"/>
      <c r="E509" s="22"/>
      <c r="F509" s="22"/>
      <c r="G509" s="22"/>
      <c r="H509" s="22"/>
      <c r="I509" s="23"/>
      <c r="J509" s="23"/>
      <c r="K509" s="24"/>
      <c r="L509" s="24"/>
      <c r="M509" s="24"/>
      <c r="N509" s="24"/>
      <c r="O509" s="24"/>
      <c r="P509" s="24"/>
      <c r="Q509" s="24"/>
      <c r="R509" s="24"/>
      <c r="S509" s="20"/>
      <c r="T509" s="20"/>
      <c r="U509" s="20"/>
      <c r="V509" s="20"/>
      <c r="W509" s="20"/>
    </row>
    <row r="510" ht="16.5" spans="1:23">
      <c r="A510" s="22"/>
      <c r="B510" s="22"/>
      <c r="C510" s="22"/>
      <c r="D510" s="22"/>
      <c r="E510" s="22"/>
      <c r="F510" s="22"/>
      <c r="G510" s="22"/>
      <c r="H510" s="22"/>
      <c r="I510" s="23"/>
      <c r="J510" s="23"/>
      <c r="K510" s="24"/>
      <c r="L510" s="24"/>
      <c r="M510" s="24"/>
      <c r="N510" s="24"/>
      <c r="O510" s="24"/>
      <c r="P510" s="24"/>
      <c r="Q510" s="24"/>
      <c r="R510" s="24"/>
      <c r="S510" s="20"/>
      <c r="T510" s="20"/>
      <c r="U510" s="20"/>
      <c r="V510" s="20"/>
      <c r="W510" s="20"/>
    </row>
    <row r="511" ht="16.5" spans="1:23">
      <c r="A511" s="22"/>
      <c r="B511" s="22"/>
      <c r="C511" s="22"/>
      <c r="D511" s="22"/>
      <c r="E511" s="22"/>
      <c r="F511" s="22"/>
      <c r="G511" s="22"/>
      <c r="H511" s="22"/>
      <c r="I511" s="23"/>
      <c r="J511" s="23"/>
      <c r="K511" s="24"/>
      <c r="L511" s="24"/>
      <c r="M511" s="24"/>
      <c r="N511" s="24"/>
      <c r="O511" s="24"/>
      <c r="P511" s="24"/>
      <c r="Q511" s="24"/>
      <c r="R511" s="24"/>
      <c r="S511" s="20"/>
      <c r="T511" s="20"/>
      <c r="U511" s="20"/>
      <c r="V511" s="20"/>
      <c r="W511" s="20"/>
    </row>
    <row r="512" ht="16.5" spans="1:23">
      <c r="A512" s="22"/>
      <c r="B512" s="22"/>
      <c r="C512" s="22"/>
      <c r="D512" s="22"/>
      <c r="E512" s="22"/>
      <c r="F512" s="22"/>
      <c r="G512" s="22"/>
      <c r="H512" s="22"/>
      <c r="I512" s="23"/>
      <c r="J512" s="23"/>
      <c r="K512" s="24"/>
      <c r="L512" s="24"/>
      <c r="M512" s="24"/>
      <c r="N512" s="24"/>
      <c r="O512" s="24"/>
      <c r="P512" s="24"/>
      <c r="Q512" s="24"/>
      <c r="R512" s="24"/>
      <c r="S512" s="20"/>
      <c r="T512" s="20"/>
      <c r="U512" s="20"/>
      <c r="V512" s="20"/>
      <c r="W512" s="20"/>
    </row>
    <row r="513" ht="16.5" spans="1:23">
      <c r="A513" s="22"/>
      <c r="B513" s="22"/>
      <c r="C513" s="22"/>
      <c r="D513" s="22"/>
      <c r="E513" s="22"/>
      <c r="F513" s="22"/>
      <c r="G513" s="22"/>
      <c r="H513" s="22"/>
      <c r="I513" s="23"/>
      <c r="J513" s="23"/>
      <c r="K513" s="24"/>
      <c r="L513" s="24"/>
      <c r="M513" s="24"/>
      <c r="N513" s="24"/>
      <c r="O513" s="24"/>
      <c r="P513" s="24"/>
      <c r="Q513" s="24"/>
      <c r="R513" s="24"/>
      <c r="S513" s="20"/>
      <c r="T513" s="20"/>
      <c r="U513" s="20"/>
      <c r="V513" s="20"/>
      <c r="W513" s="20"/>
    </row>
    <row r="514" ht="16.5" spans="1:23">
      <c r="A514" s="22"/>
      <c r="B514" s="22"/>
      <c r="C514" s="22"/>
      <c r="D514" s="22"/>
      <c r="E514" s="22"/>
      <c r="F514" s="22"/>
      <c r="G514" s="22"/>
      <c r="H514" s="22"/>
      <c r="I514" s="23"/>
      <c r="J514" s="23"/>
      <c r="K514" s="24"/>
      <c r="L514" s="24"/>
      <c r="M514" s="24"/>
      <c r="N514" s="24"/>
      <c r="O514" s="24"/>
      <c r="P514" s="24"/>
      <c r="Q514" s="24"/>
      <c r="R514" s="24"/>
      <c r="S514" s="20"/>
      <c r="T514" s="20"/>
      <c r="U514" s="20"/>
      <c r="V514" s="20"/>
      <c r="W514" s="20"/>
    </row>
    <row r="515" ht="16.5" spans="1:23">
      <c r="A515" s="22"/>
      <c r="B515" s="22"/>
      <c r="C515" s="22"/>
      <c r="D515" s="22"/>
      <c r="E515" s="22"/>
      <c r="F515" s="22"/>
      <c r="G515" s="22"/>
      <c r="H515" s="22"/>
      <c r="I515" s="23"/>
      <c r="J515" s="23"/>
      <c r="K515" s="24"/>
      <c r="L515" s="24"/>
      <c r="M515" s="24"/>
      <c r="N515" s="24"/>
      <c r="O515" s="24"/>
      <c r="P515" s="24"/>
      <c r="Q515" s="24"/>
      <c r="R515" s="24"/>
      <c r="S515" s="20"/>
      <c r="T515" s="20"/>
      <c r="U515" s="20"/>
      <c r="V515" s="20"/>
      <c r="W515" s="20"/>
    </row>
    <row r="516" ht="16.5" spans="1:23">
      <c r="A516" s="22"/>
      <c r="B516" s="22"/>
      <c r="C516" s="22"/>
      <c r="D516" s="22"/>
      <c r="E516" s="22"/>
      <c r="F516" s="22"/>
      <c r="G516" s="22"/>
      <c r="H516" s="22"/>
      <c r="I516" s="23"/>
      <c r="J516" s="23"/>
      <c r="K516" s="24"/>
      <c r="L516" s="24"/>
      <c r="M516" s="24"/>
      <c r="N516" s="24"/>
      <c r="O516" s="24"/>
      <c r="P516" s="24"/>
      <c r="Q516" s="24"/>
      <c r="R516" s="24"/>
      <c r="S516" s="20"/>
      <c r="T516" s="20"/>
      <c r="U516" s="20"/>
      <c r="V516" s="20"/>
      <c r="W516" s="20"/>
    </row>
    <row r="517" ht="16.5" spans="1:23">
      <c r="A517" s="22"/>
      <c r="B517" s="22"/>
      <c r="C517" s="22"/>
      <c r="D517" s="22"/>
      <c r="E517" s="22"/>
      <c r="F517" s="22"/>
      <c r="G517" s="22"/>
      <c r="H517" s="22"/>
      <c r="I517" s="23"/>
      <c r="J517" s="23"/>
      <c r="K517" s="24"/>
      <c r="L517" s="24"/>
      <c r="M517" s="24"/>
      <c r="N517" s="24"/>
      <c r="O517" s="24"/>
      <c r="P517" s="24"/>
      <c r="Q517" s="24"/>
      <c r="R517" s="24"/>
      <c r="S517" s="20"/>
      <c r="T517" s="20"/>
      <c r="U517" s="20"/>
      <c r="V517" s="20"/>
      <c r="W517" s="20"/>
    </row>
    <row r="518" ht="16.5" spans="1:23">
      <c r="A518" s="22"/>
      <c r="B518" s="22"/>
      <c r="C518" s="22"/>
      <c r="D518" s="22"/>
      <c r="E518" s="22"/>
      <c r="F518" s="22"/>
      <c r="G518" s="22"/>
      <c r="H518" s="22"/>
      <c r="I518" s="23"/>
      <c r="J518" s="23"/>
      <c r="K518" s="24"/>
      <c r="L518" s="24"/>
      <c r="M518" s="24"/>
      <c r="N518" s="24"/>
      <c r="O518" s="24"/>
      <c r="P518" s="24"/>
      <c r="Q518" s="24"/>
      <c r="R518" s="24"/>
      <c r="S518" s="20"/>
      <c r="T518" s="20"/>
      <c r="U518" s="20"/>
      <c r="V518" s="20"/>
      <c r="W518" s="20"/>
    </row>
    <row r="519" ht="16.5" spans="1:23">
      <c r="A519" s="22"/>
      <c r="B519" s="22"/>
      <c r="C519" s="22"/>
      <c r="D519" s="22"/>
      <c r="E519" s="22"/>
      <c r="F519" s="22"/>
      <c r="G519" s="22"/>
      <c r="H519" s="22"/>
      <c r="I519" s="23"/>
      <c r="J519" s="23"/>
      <c r="K519" s="24"/>
      <c r="L519" s="24"/>
      <c r="M519" s="24"/>
      <c r="N519" s="24"/>
      <c r="O519" s="24"/>
      <c r="P519" s="24"/>
      <c r="Q519" s="24"/>
      <c r="R519" s="24"/>
      <c r="S519" s="20"/>
      <c r="T519" s="20"/>
      <c r="U519" s="20"/>
      <c r="V519" s="20"/>
      <c r="W519" s="20"/>
    </row>
    <row r="520" ht="16.5" spans="1:23">
      <c r="A520" s="22"/>
      <c r="B520" s="22"/>
      <c r="C520" s="22"/>
      <c r="D520" s="22"/>
      <c r="E520" s="22"/>
      <c r="F520" s="22"/>
      <c r="G520" s="22"/>
      <c r="H520" s="22"/>
      <c r="I520" s="23"/>
      <c r="J520" s="23"/>
      <c r="K520" s="24"/>
      <c r="L520" s="24"/>
      <c r="M520" s="24"/>
      <c r="N520" s="24"/>
      <c r="O520" s="24"/>
      <c r="P520" s="24"/>
      <c r="Q520" s="24"/>
      <c r="R520" s="24"/>
      <c r="S520" s="20"/>
      <c r="T520" s="20"/>
      <c r="U520" s="20"/>
      <c r="V520" s="20"/>
      <c r="W520" s="20"/>
    </row>
    <row r="521" ht="16.5" spans="1:23">
      <c r="A521" s="22"/>
      <c r="B521" s="22"/>
      <c r="C521" s="22"/>
      <c r="D521" s="22"/>
      <c r="E521" s="22"/>
      <c r="F521" s="22"/>
      <c r="G521" s="22"/>
      <c r="H521" s="22"/>
      <c r="I521" s="23"/>
      <c r="J521" s="23"/>
      <c r="K521" s="24"/>
      <c r="L521" s="24"/>
      <c r="M521" s="24"/>
      <c r="N521" s="24"/>
      <c r="O521" s="24"/>
      <c r="P521" s="24"/>
      <c r="Q521" s="24"/>
      <c r="R521" s="24"/>
      <c r="S521" s="20"/>
      <c r="T521" s="20"/>
      <c r="U521" s="20"/>
      <c r="V521" s="20"/>
      <c r="W521" s="20"/>
    </row>
    <row r="522" ht="16.5" spans="1:23">
      <c r="A522" s="22"/>
      <c r="B522" s="22"/>
      <c r="C522" s="22"/>
      <c r="D522" s="22"/>
      <c r="E522" s="22"/>
      <c r="F522" s="22"/>
      <c r="G522" s="22"/>
      <c r="H522" s="22"/>
      <c r="I522" s="23"/>
      <c r="J522" s="23"/>
      <c r="K522" s="24"/>
      <c r="L522" s="24"/>
      <c r="M522" s="24"/>
      <c r="N522" s="24"/>
      <c r="O522" s="24"/>
      <c r="P522" s="24"/>
      <c r="Q522" s="24"/>
      <c r="R522" s="24"/>
      <c r="S522" s="20"/>
      <c r="T522" s="20"/>
      <c r="U522" s="20"/>
      <c r="V522" s="20"/>
      <c r="W522" s="20"/>
    </row>
    <row r="523" ht="16.5" spans="1:23">
      <c r="A523" s="22"/>
      <c r="B523" s="22"/>
      <c r="C523" s="22"/>
      <c r="D523" s="22"/>
      <c r="E523" s="22"/>
      <c r="F523" s="22"/>
      <c r="G523" s="22"/>
      <c r="H523" s="22"/>
      <c r="I523" s="23"/>
      <c r="J523" s="23"/>
      <c r="K523" s="24"/>
      <c r="L523" s="24"/>
      <c r="M523" s="24"/>
      <c r="N523" s="24"/>
      <c r="O523" s="24"/>
      <c r="P523" s="24"/>
      <c r="Q523" s="24"/>
      <c r="R523" s="24"/>
      <c r="S523" s="20"/>
      <c r="T523" s="20"/>
      <c r="U523" s="20"/>
      <c r="V523" s="20"/>
      <c r="W523" s="20"/>
    </row>
    <row r="524" ht="16.5" spans="1:23">
      <c r="A524" s="22"/>
      <c r="B524" s="22"/>
      <c r="C524" s="22"/>
      <c r="D524" s="22"/>
      <c r="E524" s="22"/>
      <c r="F524" s="22"/>
      <c r="G524" s="22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  <c r="S524" s="20"/>
      <c r="T524" s="20"/>
      <c r="U524" s="20"/>
      <c r="V524" s="20"/>
      <c r="W524" s="20"/>
    </row>
    <row r="525" ht="16.5" spans="1:23">
      <c r="A525" s="22"/>
      <c r="B525" s="22"/>
      <c r="C525" s="22"/>
      <c r="D525" s="22"/>
      <c r="E525" s="22"/>
      <c r="F525" s="22"/>
      <c r="G525" s="22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  <c r="S525" s="20"/>
      <c r="T525" s="20"/>
      <c r="U525" s="20"/>
      <c r="V525" s="20"/>
      <c r="W525" s="20"/>
    </row>
    <row r="526" ht="16.5" spans="1:23">
      <c r="A526" s="22"/>
      <c r="B526" s="22"/>
      <c r="C526" s="22"/>
      <c r="D526" s="22"/>
      <c r="E526" s="22"/>
      <c r="F526" s="22"/>
      <c r="G526" s="22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  <c r="S526" s="20"/>
      <c r="T526" s="20"/>
      <c r="U526" s="20"/>
      <c r="V526" s="20"/>
      <c r="W526" s="20"/>
    </row>
    <row r="527" ht="16.5" spans="1:23">
      <c r="A527" s="22"/>
      <c r="B527" s="22"/>
      <c r="C527" s="22"/>
      <c r="D527" s="22"/>
      <c r="E527" s="22"/>
      <c r="F527" s="22"/>
      <c r="G527" s="22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  <c r="S527" s="20"/>
      <c r="T527" s="20"/>
      <c r="U527" s="20"/>
      <c r="V527" s="20"/>
      <c r="W527" s="20"/>
    </row>
    <row r="528" ht="16.5" spans="1:23">
      <c r="A528" s="22"/>
      <c r="B528" s="22"/>
      <c r="C528" s="22"/>
      <c r="D528" s="22"/>
      <c r="E528" s="22"/>
      <c r="F528" s="22"/>
      <c r="G528" s="22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  <c r="S528" s="20"/>
      <c r="T528" s="20"/>
      <c r="U528" s="20"/>
      <c r="V528" s="20"/>
      <c r="W528" s="20"/>
    </row>
    <row r="529" ht="16.5" spans="1:23">
      <c r="A529" s="22"/>
      <c r="B529" s="22"/>
      <c r="C529" s="22"/>
      <c r="D529" s="22"/>
      <c r="E529" s="22"/>
      <c r="F529" s="22"/>
      <c r="G529" s="22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  <c r="S529" s="20"/>
      <c r="T529" s="20"/>
      <c r="U529" s="20"/>
      <c r="V529" s="20"/>
      <c r="W529" s="20"/>
    </row>
    <row r="530" ht="16.5" spans="1:23">
      <c r="A530" s="22"/>
      <c r="B530" s="22"/>
      <c r="C530" s="22"/>
      <c r="D530" s="22"/>
      <c r="E530" s="22"/>
      <c r="F530" s="22"/>
      <c r="G530" s="22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  <c r="S530" s="20"/>
      <c r="T530" s="20"/>
      <c r="U530" s="20"/>
      <c r="V530" s="20"/>
      <c r="W530" s="20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7"/>
      <c r="L531" s="27"/>
      <c r="M531" s="27"/>
      <c r="N531" s="27"/>
      <c r="O531" s="27"/>
      <c r="P531" s="27"/>
      <c r="Q531" s="27"/>
      <c r="R531" s="27"/>
      <c r="S531" s="20"/>
      <c r="T531" s="20"/>
      <c r="U531" s="20"/>
      <c r="V531" s="20"/>
      <c r="W531" s="20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7"/>
      <c r="L532" s="27"/>
      <c r="M532" s="27"/>
      <c r="N532" s="27"/>
      <c r="O532" s="27"/>
      <c r="P532" s="27"/>
      <c r="Q532" s="27"/>
      <c r="R532" s="27"/>
      <c r="S532" s="20"/>
      <c r="T532" s="20"/>
      <c r="U532" s="20"/>
      <c r="V532" s="20"/>
      <c r="W532" s="20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7"/>
      <c r="L533" s="27"/>
      <c r="M533" s="27"/>
      <c r="N533" s="27"/>
      <c r="O533" s="27"/>
      <c r="P533" s="27"/>
      <c r="Q533" s="27"/>
      <c r="R533" s="27"/>
      <c r="S533" s="20"/>
      <c r="T533" s="20"/>
      <c r="U533" s="20"/>
      <c r="V533" s="20"/>
      <c r="W533" s="20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6"/>
      <c r="J603" s="26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6"/>
      <c r="J604" s="26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6"/>
      <c r="J608" s="26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6"/>
      <c r="J609" s="26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0"/>
      <c r="T652" s="20"/>
      <c r="U652" s="20"/>
      <c r="V652" s="20"/>
      <c r="W652" s="20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0"/>
      <c r="T653" s="20"/>
      <c r="U653" s="20"/>
      <c r="V653" s="20"/>
      <c r="W653" s="20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0"/>
      <c r="T654" s="20"/>
      <c r="U654" s="20"/>
      <c r="V654" s="20"/>
      <c r="W654" s="20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0"/>
      <c r="T655" s="20"/>
      <c r="U655" s="20"/>
      <c r="V655" s="20"/>
      <c r="W655" s="20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0"/>
      <c r="T656" s="20"/>
      <c r="U656" s="20"/>
      <c r="V656" s="20"/>
      <c r="W656" s="20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0"/>
      <c r="T657" s="20"/>
      <c r="U657" s="20"/>
      <c r="V657" s="20"/>
      <c r="W657" s="20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0"/>
      <c r="T658" s="20"/>
      <c r="U658" s="20"/>
      <c r="V658" s="20"/>
      <c r="W658" s="20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0"/>
      <c r="T659" s="20"/>
      <c r="U659" s="20"/>
      <c r="V659" s="20"/>
      <c r="W659" s="20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0"/>
      <c r="T660" s="20"/>
      <c r="U660" s="20"/>
      <c r="V660" s="20"/>
      <c r="W660" s="20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0"/>
      <c r="T661" s="20"/>
      <c r="U661" s="20"/>
      <c r="V661" s="20"/>
      <c r="W661" s="20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0"/>
      <c r="T662" s="20"/>
      <c r="U662" s="20"/>
      <c r="V662" s="20"/>
      <c r="W662" s="20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0"/>
      <c r="T663" s="20"/>
      <c r="U663" s="20"/>
      <c r="V663" s="20"/>
      <c r="W663" s="20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0"/>
      <c r="T664" s="20"/>
      <c r="U664" s="20"/>
      <c r="V664" s="20"/>
      <c r="W664" s="20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0"/>
      <c r="T665" s="20"/>
      <c r="U665" s="20"/>
      <c r="V665" s="20"/>
      <c r="W665" s="20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0"/>
      <c r="T666" s="20"/>
      <c r="U666" s="20"/>
      <c r="V666" s="20"/>
      <c r="W666" s="20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0"/>
      <c r="T667" s="20"/>
      <c r="U667" s="20"/>
      <c r="V667" s="20"/>
      <c r="W667" s="20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0"/>
      <c r="T668" s="20"/>
      <c r="U668" s="20"/>
      <c r="V668" s="20"/>
      <c r="W668" s="20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0"/>
      <c r="T669" s="20"/>
      <c r="U669" s="20"/>
      <c r="V669" s="20"/>
      <c r="W669" s="20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0"/>
      <c r="T670" s="20"/>
      <c r="U670" s="20"/>
      <c r="V670" s="20"/>
      <c r="W670" s="20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0"/>
      <c r="T671" s="20"/>
      <c r="U671" s="20"/>
      <c r="V671" s="20"/>
      <c r="W671" s="20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0"/>
      <c r="T672" s="20"/>
      <c r="U672" s="20"/>
      <c r="V672" s="20"/>
      <c r="W672" s="20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0"/>
      <c r="T673" s="20"/>
      <c r="U673" s="20"/>
      <c r="V673" s="20"/>
      <c r="W673" s="20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0"/>
      <c r="T674" s="20"/>
      <c r="U674" s="20"/>
      <c r="V674" s="20"/>
      <c r="W674" s="20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0"/>
      <c r="T675" s="20"/>
      <c r="U675" s="20"/>
      <c r="V675" s="20"/>
      <c r="W675" s="20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0"/>
      <c r="T676" s="20"/>
      <c r="U676" s="20"/>
      <c r="V676" s="20"/>
      <c r="W676" s="20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0"/>
      <c r="T677" s="20"/>
      <c r="U677" s="20"/>
      <c r="V677" s="20"/>
      <c r="W677" s="20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0"/>
      <c r="T678" s="20"/>
      <c r="U678" s="20"/>
      <c r="V678" s="20"/>
      <c r="W678" s="20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0"/>
      <c r="T679" s="20"/>
      <c r="U679" s="20"/>
      <c r="V679" s="20"/>
      <c r="W679" s="20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0"/>
      <c r="T680" s="20"/>
      <c r="U680" s="20"/>
      <c r="V680" s="20"/>
      <c r="W680" s="20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0"/>
      <c r="T681" s="20"/>
      <c r="U681" s="20"/>
      <c r="V681" s="20"/>
      <c r="W681" s="20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0"/>
      <c r="T682" s="20"/>
      <c r="U682" s="20"/>
      <c r="V682" s="20"/>
      <c r="W682" s="20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0"/>
      <c r="T683" s="20"/>
      <c r="U683" s="20"/>
      <c r="V683" s="20"/>
      <c r="W683" s="20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0"/>
      <c r="T684" s="20"/>
      <c r="U684" s="20"/>
      <c r="V684" s="20"/>
      <c r="W684" s="20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0"/>
      <c r="T685" s="20"/>
      <c r="U685" s="20"/>
      <c r="V685" s="20"/>
      <c r="W685" s="20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0"/>
      <c r="T686" s="20"/>
      <c r="U686" s="20"/>
      <c r="V686" s="20"/>
      <c r="W686" s="20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0"/>
      <c r="T687" s="20"/>
      <c r="U687" s="20"/>
      <c r="V687" s="20"/>
      <c r="W687" s="20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0"/>
      <c r="T688" s="20"/>
      <c r="U688" s="20"/>
      <c r="V688" s="20"/>
      <c r="W688" s="20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0"/>
      <c r="T689" s="20"/>
      <c r="U689" s="20"/>
      <c r="V689" s="20"/>
      <c r="W689" s="20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0"/>
      <c r="T690" s="20"/>
      <c r="U690" s="20"/>
      <c r="V690" s="20"/>
      <c r="W690" s="20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0"/>
      <c r="T691" s="20"/>
      <c r="U691" s="20"/>
      <c r="V691" s="20"/>
      <c r="W691" s="20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0"/>
      <c r="T692" s="20"/>
      <c r="U692" s="20"/>
      <c r="V692" s="20"/>
      <c r="W692" s="20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0"/>
      <c r="T693" s="20"/>
      <c r="U693" s="20"/>
      <c r="V693" s="20"/>
      <c r="W693" s="20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0"/>
      <c r="T694" s="20"/>
      <c r="U694" s="20"/>
      <c r="V694" s="20"/>
      <c r="W694" s="20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0"/>
      <c r="T695" s="20"/>
      <c r="U695" s="20"/>
      <c r="V695" s="20"/>
      <c r="W695" s="20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0"/>
      <c r="T696" s="20"/>
      <c r="U696" s="20"/>
      <c r="V696" s="20"/>
      <c r="W696" s="20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0"/>
      <c r="T697" s="20"/>
      <c r="U697" s="20"/>
      <c r="V697" s="20"/>
      <c r="W697" s="20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0"/>
      <c r="T698" s="20"/>
      <c r="U698" s="20"/>
      <c r="V698" s="20"/>
      <c r="W698" s="20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0"/>
      <c r="T699" s="20"/>
      <c r="U699" s="20"/>
      <c r="V699" s="20"/>
      <c r="W699" s="20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0"/>
      <c r="T700" s="20"/>
      <c r="U700" s="20"/>
      <c r="V700" s="20"/>
      <c r="W700" s="20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0"/>
      <c r="T701" s="20"/>
      <c r="U701" s="20"/>
      <c r="V701" s="20"/>
      <c r="W701" s="20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0"/>
      <c r="T702" s="20"/>
      <c r="U702" s="20"/>
      <c r="V702" s="20"/>
      <c r="W702" s="20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0"/>
      <c r="T703" s="20"/>
      <c r="U703" s="20"/>
      <c r="V703" s="20"/>
      <c r="W703" s="20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0"/>
      <c r="T704" s="20"/>
      <c r="U704" s="20"/>
      <c r="V704" s="20"/>
      <c r="W704" s="20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0"/>
      <c r="T705" s="20"/>
      <c r="U705" s="20"/>
      <c r="V705" s="20"/>
      <c r="W705" s="20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0"/>
      <c r="T706" s="20"/>
      <c r="U706" s="20"/>
      <c r="V706" s="20"/>
      <c r="W706" s="20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0"/>
      <c r="T707" s="20"/>
      <c r="U707" s="20"/>
      <c r="V707" s="20"/>
      <c r="W707" s="20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0"/>
      <c r="T708" s="20"/>
      <c r="U708" s="20"/>
      <c r="V708" s="20"/>
      <c r="W708" s="20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0"/>
      <c r="T709" s="20"/>
      <c r="U709" s="20"/>
      <c r="V709" s="20"/>
      <c r="W709" s="20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0"/>
      <c r="T710" s="20"/>
      <c r="U710" s="20"/>
      <c r="V710" s="20"/>
      <c r="W710" s="20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0"/>
      <c r="T711" s="20"/>
      <c r="U711" s="20"/>
      <c r="V711" s="20"/>
      <c r="W711" s="20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0"/>
      <c r="T712" s="20"/>
      <c r="U712" s="20"/>
      <c r="V712" s="20"/>
      <c r="W712" s="20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0"/>
      <c r="T713" s="20"/>
      <c r="U713" s="20"/>
      <c r="V713" s="20"/>
      <c r="W713" s="20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0"/>
      <c r="T714" s="20"/>
      <c r="U714" s="20"/>
      <c r="V714" s="20"/>
      <c r="W714" s="20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0"/>
      <c r="T715" s="20"/>
      <c r="U715" s="20"/>
      <c r="V715" s="20"/>
      <c r="W715" s="20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0"/>
      <c r="T716" s="20"/>
      <c r="U716" s="20"/>
      <c r="V716" s="20"/>
      <c r="W716" s="20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0"/>
      <c r="T717" s="20"/>
      <c r="U717" s="20"/>
      <c r="V717" s="20"/>
      <c r="W717" s="20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0"/>
      <c r="T718" s="20"/>
      <c r="U718" s="20"/>
      <c r="V718" s="20"/>
      <c r="W718" s="20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0"/>
      <c r="T719" s="20"/>
      <c r="U719" s="20"/>
      <c r="V719" s="20"/>
      <c r="W719" s="20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0"/>
      <c r="T720" s="20"/>
      <c r="U720" s="20"/>
      <c r="V720" s="20"/>
      <c r="W720" s="20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0"/>
      <c r="T721" s="20"/>
      <c r="U721" s="20"/>
      <c r="V721" s="20"/>
      <c r="W721" s="20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0"/>
      <c r="T722" s="20"/>
      <c r="U722" s="20"/>
      <c r="V722" s="20"/>
      <c r="W722" s="20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0"/>
      <c r="T723" s="20"/>
      <c r="U723" s="20"/>
      <c r="V723" s="20"/>
      <c r="W723" s="20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0"/>
      <c r="T724" s="20"/>
      <c r="U724" s="20"/>
      <c r="V724" s="20"/>
      <c r="W724" s="20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0"/>
      <c r="T725" s="20"/>
      <c r="U725" s="20"/>
      <c r="V725" s="20"/>
      <c r="W725" s="20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0"/>
      <c r="T726" s="20"/>
      <c r="U726" s="20"/>
      <c r="V726" s="20"/>
      <c r="W726" s="20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0"/>
      <c r="T727" s="20"/>
      <c r="U727" s="20"/>
      <c r="V727" s="20"/>
      <c r="W727" s="20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0"/>
      <c r="T728" s="20"/>
      <c r="U728" s="20"/>
      <c r="V728" s="20"/>
      <c r="W728" s="20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0"/>
      <c r="T729" s="20"/>
      <c r="U729" s="20"/>
      <c r="V729" s="20"/>
      <c r="W729" s="20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0"/>
      <c r="T730" s="20"/>
      <c r="U730" s="20"/>
      <c r="V730" s="20"/>
      <c r="W730" s="20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0"/>
      <c r="T731" s="20"/>
      <c r="U731" s="20"/>
      <c r="V731" s="20"/>
      <c r="W731" s="20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0"/>
      <c r="T732" s="20"/>
      <c r="U732" s="20"/>
      <c r="V732" s="20"/>
      <c r="W732" s="20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0"/>
      <c r="T733" s="20"/>
      <c r="U733" s="20"/>
      <c r="V733" s="20"/>
      <c r="W733" s="20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0"/>
      <c r="T734" s="20"/>
      <c r="U734" s="20"/>
      <c r="V734" s="20"/>
      <c r="W734" s="20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0"/>
      <c r="T735" s="20"/>
      <c r="U735" s="20"/>
      <c r="V735" s="20"/>
      <c r="W735" s="20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0"/>
      <c r="T736" s="20"/>
      <c r="U736" s="20"/>
      <c r="V736" s="20"/>
      <c r="W736" s="20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0"/>
      <c r="T737" s="20"/>
      <c r="U737" s="20"/>
      <c r="V737" s="20"/>
      <c r="W737" s="20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0"/>
      <c r="T738" s="20"/>
      <c r="U738" s="20"/>
      <c r="V738" s="20"/>
      <c r="W738" s="20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0"/>
      <c r="T739" s="20"/>
      <c r="U739" s="20"/>
      <c r="V739" s="20"/>
      <c r="W739" s="20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0"/>
      <c r="T740" s="20"/>
      <c r="U740" s="20"/>
      <c r="V740" s="20"/>
      <c r="W740" s="20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0"/>
      <c r="T741" s="20"/>
      <c r="U741" s="20"/>
      <c r="V741" s="20"/>
      <c r="W741" s="20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0"/>
      <c r="T742" s="20"/>
      <c r="U742" s="20"/>
      <c r="V742" s="20"/>
      <c r="W742" s="20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0"/>
      <c r="T743" s="20"/>
      <c r="U743" s="20"/>
      <c r="V743" s="20"/>
      <c r="W743" s="20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0"/>
      <c r="T744" s="20"/>
      <c r="U744" s="20"/>
      <c r="V744" s="20"/>
      <c r="W744" s="20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0"/>
      <c r="T745" s="20"/>
      <c r="U745" s="20"/>
      <c r="V745" s="20"/>
      <c r="W745" s="20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0"/>
      <c r="T746" s="20"/>
      <c r="U746" s="20"/>
      <c r="V746" s="20"/>
      <c r="W746" s="20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0"/>
      <c r="T747" s="20"/>
      <c r="U747" s="20"/>
      <c r="V747" s="20"/>
      <c r="W747" s="20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0"/>
      <c r="T748" s="20"/>
      <c r="U748" s="20"/>
      <c r="V748" s="20"/>
      <c r="W748" s="20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0"/>
      <c r="T749" s="20"/>
      <c r="U749" s="20"/>
      <c r="V749" s="20"/>
      <c r="W749" s="20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0"/>
      <c r="T750" s="20"/>
      <c r="U750" s="20"/>
      <c r="V750" s="20"/>
      <c r="W750" s="20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0"/>
      <c r="T751" s="20"/>
      <c r="U751" s="20"/>
      <c r="V751" s="20"/>
      <c r="W751" s="20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0"/>
      <c r="T752" s="20"/>
      <c r="U752" s="20"/>
      <c r="V752" s="20"/>
      <c r="W752" s="20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0"/>
      <c r="T753" s="20"/>
      <c r="U753" s="20"/>
      <c r="V753" s="20"/>
      <c r="W753" s="20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0"/>
      <c r="T754" s="20"/>
      <c r="U754" s="20"/>
      <c r="V754" s="20"/>
      <c r="W754" s="20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0"/>
      <c r="T755" s="20"/>
      <c r="U755" s="20"/>
      <c r="V755" s="20"/>
      <c r="W755" s="20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0"/>
      <c r="T756" s="20"/>
      <c r="U756" s="20"/>
      <c r="V756" s="20"/>
      <c r="W756" s="20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0"/>
      <c r="T757" s="20"/>
      <c r="U757" s="20"/>
      <c r="V757" s="20"/>
      <c r="W757" s="20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0"/>
      <c r="T758" s="20"/>
      <c r="U758" s="20"/>
      <c r="V758" s="20"/>
      <c r="W758" s="20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0"/>
      <c r="T759" s="20"/>
      <c r="U759" s="20"/>
      <c r="V759" s="20"/>
      <c r="W759" s="20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0"/>
      <c r="T760" s="20"/>
      <c r="U760" s="20"/>
      <c r="V760" s="20"/>
      <c r="W760" s="20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0"/>
      <c r="T761" s="20"/>
      <c r="U761" s="20"/>
      <c r="V761" s="20"/>
      <c r="W761" s="20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0"/>
      <c r="T762" s="20"/>
      <c r="U762" s="20"/>
      <c r="V762" s="20"/>
      <c r="W762" s="20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0"/>
      <c r="T763" s="20"/>
      <c r="U763" s="20"/>
      <c r="V763" s="20"/>
      <c r="W763" s="20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0"/>
      <c r="T764" s="20"/>
      <c r="U764" s="20"/>
      <c r="V764" s="20"/>
      <c r="W764" s="20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0"/>
      <c r="T765" s="20"/>
      <c r="U765" s="20"/>
      <c r="V765" s="20"/>
      <c r="W765" s="20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0"/>
      <c r="T766" s="20"/>
      <c r="U766" s="20"/>
      <c r="V766" s="20"/>
      <c r="W766" s="20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0"/>
      <c r="T767" s="20"/>
      <c r="U767" s="20"/>
      <c r="V767" s="20"/>
      <c r="W767" s="20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0"/>
      <c r="T768" s="20"/>
      <c r="U768" s="20"/>
      <c r="V768" s="20"/>
      <c r="W768" s="20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0"/>
      <c r="T769" s="20"/>
      <c r="U769" s="20"/>
      <c r="V769" s="20"/>
      <c r="W769" s="20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0"/>
      <c r="T770" s="20"/>
      <c r="U770" s="20"/>
      <c r="V770" s="20"/>
      <c r="W770" s="20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0"/>
      <c r="T771" s="20"/>
      <c r="U771" s="20"/>
      <c r="V771" s="20"/>
      <c r="W771" s="20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0"/>
      <c r="T772" s="20"/>
      <c r="U772" s="20"/>
      <c r="V772" s="20"/>
      <c r="W772" s="20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0"/>
      <c r="T773" s="20"/>
      <c r="U773" s="20"/>
      <c r="V773" s="20"/>
      <c r="W773" s="20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0"/>
      <c r="T774" s="20"/>
      <c r="U774" s="20"/>
      <c r="V774" s="20"/>
      <c r="W774" s="20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0"/>
      <c r="T775" s="20"/>
      <c r="U775" s="20"/>
      <c r="V775" s="20"/>
      <c r="W775" s="20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0"/>
      <c r="T776" s="20"/>
      <c r="U776" s="20"/>
      <c r="V776" s="20"/>
      <c r="W776" s="20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0"/>
      <c r="T777" s="20"/>
      <c r="U777" s="20"/>
      <c r="V777" s="20"/>
      <c r="W777" s="20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0"/>
      <c r="T778" s="20"/>
      <c r="U778" s="20"/>
      <c r="V778" s="20"/>
      <c r="W778" s="20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0"/>
      <c r="T779" s="20"/>
      <c r="U779" s="20"/>
      <c r="V779" s="20"/>
      <c r="W779" s="20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0"/>
      <c r="T780" s="20"/>
      <c r="U780" s="20"/>
      <c r="V780" s="20"/>
      <c r="W780" s="20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0"/>
      <c r="T781" s="20"/>
      <c r="U781" s="20"/>
      <c r="V781" s="20"/>
      <c r="W781" s="20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0"/>
      <c r="T782" s="20"/>
      <c r="U782" s="20"/>
      <c r="V782" s="20"/>
      <c r="W782" s="20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0"/>
      <c r="T783" s="20"/>
      <c r="U783" s="20"/>
      <c r="V783" s="20"/>
      <c r="W783" s="20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0"/>
      <c r="T784" s="20"/>
      <c r="U784" s="20"/>
      <c r="V784" s="20"/>
      <c r="W784" s="20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0"/>
      <c r="T785" s="20"/>
      <c r="U785" s="20"/>
      <c r="V785" s="20"/>
      <c r="W785" s="20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0"/>
      <c r="T786" s="20"/>
      <c r="U786" s="20"/>
      <c r="V786" s="20"/>
      <c r="W786" s="20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0"/>
      <c r="T787" s="20"/>
      <c r="U787" s="20"/>
      <c r="V787" s="20"/>
      <c r="W787" s="20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0"/>
      <c r="T788" s="20"/>
      <c r="U788" s="20"/>
      <c r="V788" s="20"/>
      <c r="W788" s="20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0"/>
      <c r="T789" s="20"/>
      <c r="U789" s="20"/>
      <c r="V789" s="20"/>
      <c r="W789" s="20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0"/>
      <c r="T790" s="20"/>
      <c r="U790" s="20"/>
      <c r="V790" s="20"/>
      <c r="W790" s="20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0"/>
      <c r="T791" s="20"/>
      <c r="U791" s="20"/>
      <c r="V791" s="20"/>
      <c r="W791" s="20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0"/>
      <c r="T792" s="20"/>
      <c r="U792" s="20"/>
      <c r="V792" s="20"/>
      <c r="W792" s="20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0"/>
      <c r="T793" s="20"/>
      <c r="U793" s="20"/>
      <c r="V793" s="20"/>
      <c r="W793" s="20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0"/>
      <c r="T794" s="20"/>
      <c r="U794" s="20"/>
      <c r="V794" s="20"/>
      <c r="W794" s="20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0"/>
      <c r="T795" s="20"/>
      <c r="U795" s="20"/>
      <c r="V795" s="20"/>
      <c r="W795" s="20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0"/>
      <c r="T796" s="20"/>
      <c r="U796" s="20"/>
      <c r="V796" s="20"/>
      <c r="W796" s="20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0"/>
      <c r="T797" s="20"/>
      <c r="U797" s="20"/>
      <c r="V797" s="20"/>
      <c r="W797" s="20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0"/>
      <c r="T798" s="20"/>
      <c r="U798" s="20"/>
      <c r="V798" s="20"/>
      <c r="W798" s="20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0"/>
      <c r="T799" s="20"/>
      <c r="U799" s="20"/>
      <c r="V799" s="20"/>
      <c r="W799" s="20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0"/>
      <c r="T800" s="20"/>
      <c r="U800" s="20"/>
      <c r="V800" s="20"/>
      <c r="W800" s="20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0"/>
      <c r="T801" s="20"/>
      <c r="U801" s="20"/>
      <c r="V801" s="20"/>
      <c r="W801" s="20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0"/>
      <c r="T802" s="20"/>
      <c r="U802" s="20"/>
      <c r="V802" s="20"/>
      <c r="W802" s="20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0"/>
      <c r="T803" s="20"/>
      <c r="U803" s="20"/>
      <c r="V803" s="20"/>
      <c r="W803" s="20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0"/>
      <c r="T804" s="20"/>
      <c r="U804" s="20"/>
      <c r="V804" s="20"/>
      <c r="W804" s="20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0"/>
      <c r="T805" s="20"/>
      <c r="U805" s="20"/>
      <c r="V805" s="20"/>
      <c r="W805" s="20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0"/>
      <c r="T806" s="20"/>
      <c r="U806" s="20"/>
      <c r="V806" s="20"/>
      <c r="W806" s="20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0"/>
      <c r="T807" s="20"/>
      <c r="U807" s="20"/>
      <c r="V807" s="20"/>
      <c r="W807" s="20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0"/>
      <c r="T808" s="20"/>
      <c r="U808" s="20"/>
      <c r="V808" s="20"/>
      <c r="W808" s="20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0"/>
      <c r="T809" s="20"/>
      <c r="U809" s="20"/>
      <c r="V809" s="20"/>
      <c r="W809" s="20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0"/>
      <c r="T810" s="20"/>
      <c r="U810" s="20"/>
      <c r="V810" s="20"/>
      <c r="W810" s="20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0"/>
      <c r="T811" s="20"/>
      <c r="U811" s="20"/>
      <c r="V811" s="20"/>
      <c r="W811" s="20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0"/>
      <c r="T812" s="20"/>
      <c r="U812" s="20"/>
      <c r="V812" s="20"/>
      <c r="W812" s="20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0"/>
      <c r="T813" s="20"/>
      <c r="U813" s="20"/>
      <c r="V813" s="20"/>
      <c r="W813" s="20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0"/>
      <c r="T814" s="20"/>
      <c r="U814" s="20"/>
      <c r="V814" s="20"/>
      <c r="W814" s="20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0"/>
      <c r="T815" s="20"/>
      <c r="U815" s="20"/>
      <c r="V815" s="20"/>
      <c r="W815" s="20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0"/>
      <c r="T816" s="20"/>
      <c r="U816" s="20"/>
      <c r="V816" s="20"/>
      <c r="W816" s="20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0"/>
      <c r="T817" s="20"/>
      <c r="U817" s="20"/>
      <c r="V817" s="20"/>
      <c r="W817" s="20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0"/>
      <c r="T818" s="20"/>
      <c r="U818" s="20"/>
      <c r="V818" s="20"/>
      <c r="W818" s="20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0"/>
      <c r="T819" s="20"/>
      <c r="U819" s="20"/>
      <c r="V819" s="20"/>
      <c r="W819" s="20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0"/>
      <c r="T820" s="20"/>
      <c r="U820" s="20"/>
      <c r="V820" s="20"/>
      <c r="W820" s="20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0"/>
      <c r="T821" s="20"/>
      <c r="U821" s="20"/>
      <c r="V821" s="20"/>
      <c r="W821" s="20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0"/>
      <c r="T822" s="20"/>
      <c r="U822" s="20"/>
      <c r="V822" s="20"/>
      <c r="W822" s="20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0"/>
      <c r="T823" s="20"/>
      <c r="U823" s="20"/>
      <c r="V823" s="20"/>
      <c r="W823" s="20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0"/>
      <c r="T824" s="20"/>
      <c r="U824" s="20"/>
      <c r="V824" s="20"/>
      <c r="W824" s="20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0"/>
      <c r="T825" s="20"/>
      <c r="U825" s="20"/>
      <c r="V825" s="20"/>
      <c r="W825" s="20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0"/>
      <c r="T826" s="20"/>
      <c r="U826" s="20"/>
      <c r="V826" s="20"/>
      <c r="W826" s="20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0"/>
      <c r="T827" s="20"/>
      <c r="U827" s="20"/>
      <c r="V827" s="20"/>
      <c r="W827" s="20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0"/>
      <c r="T828" s="20"/>
      <c r="U828" s="20"/>
      <c r="V828" s="20"/>
      <c r="W828" s="20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0"/>
      <c r="T829" s="20"/>
      <c r="U829" s="20"/>
      <c r="V829" s="20"/>
      <c r="W829" s="20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0"/>
      <c r="T830" s="20"/>
      <c r="U830" s="20"/>
      <c r="V830" s="20"/>
      <c r="W830" s="20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0"/>
      <c r="T831" s="20"/>
      <c r="U831" s="20"/>
      <c r="V831" s="20"/>
      <c r="W831" s="20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0"/>
      <c r="T832" s="20"/>
      <c r="U832" s="20"/>
      <c r="V832" s="20"/>
      <c r="W832" s="20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0"/>
      <c r="T833" s="20"/>
      <c r="U833" s="20"/>
      <c r="V833" s="20"/>
      <c r="W833" s="20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0"/>
      <c r="T834" s="20"/>
      <c r="U834" s="20"/>
      <c r="V834" s="20"/>
      <c r="W834" s="20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0"/>
      <c r="T835" s="20"/>
      <c r="U835" s="20"/>
      <c r="V835" s="20"/>
      <c r="W835" s="20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0"/>
      <c r="T836" s="20"/>
      <c r="U836" s="20"/>
      <c r="V836" s="20"/>
      <c r="W836" s="20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0"/>
      <c r="T837" s="20"/>
      <c r="U837" s="20"/>
      <c r="V837" s="20"/>
      <c r="W837" s="20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0"/>
      <c r="T838" s="20"/>
      <c r="U838" s="20"/>
      <c r="V838" s="20"/>
      <c r="W838" s="20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0"/>
      <c r="T839" s="20"/>
      <c r="U839" s="20"/>
      <c r="V839" s="20"/>
      <c r="W839" s="20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0"/>
      <c r="T840" s="20"/>
      <c r="U840" s="20"/>
      <c r="V840" s="20"/>
      <c r="W840" s="20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0"/>
      <c r="T841" s="20"/>
      <c r="U841" s="20"/>
      <c r="V841" s="20"/>
      <c r="W841" s="20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0"/>
      <c r="T842" s="20"/>
      <c r="U842" s="20"/>
      <c r="V842" s="20"/>
      <c r="W842" s="20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0"/>
      <c r="T843" s="20"/>
      <c r="U843" s="20"/>
      <c r="V843" s="20"/>
      <c r="W843" s="20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0"/>
      <c r="T844" s="20"/>
      <c r="U844" s="20"/>
      <c r="V844" s="20"/>
      <c r="W844" s="20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0"/>
      <c r="T845" s="20"/>
      <c r="U845" s="20"/>
      <c r="V845" s="20"/>
      <c r="W845" s="20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0"/>
      <c r="T846" s="20"/>
      <c r="U846" s="20"/>
      <c r="V846" s="20"/>
      <c r="W846" s="20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0"/>
      <c r="T847" s="20"/>
      <c r="U847" s="20"/>
      <c r="V847" s="20"/>
      <c r="W847" s="20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0"/>
      <c r="T848" s="20"/>
      <c r="U848" s="20"/>
      <c r="V848" s="20"/>
      <c r="W848" s="20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0"/>
      <c r="T849" s="20"/>
      <c r="U849" s="20"/>
      <c r="V849" s="20"/>
      <c r="W849" s="20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0"/>
      <c r="T850" s="20"/>
      <c r="U850" s="20"/>
      <c r="V850" s="20"/>
      <c r="W850" s="20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0"/>
      <c r="T851" s="20"/>
      <c r="U851" s="20"/>
      <c r="V851" s="20"/>
      <c r="W851" s="20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0"/>
      <c r="T852" s="20"/>
      <c r="U852" s="20"/>
      <c r="V852" s="20"/>
      <c r="W852" s="20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0"/>
      <c r="T853" s="20"/>
      <c r="U853" s="20"/>
      <c r="V853" s="20"/>
      <c r="W853" s="20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0"/>
      <c r="T854" s="20"/>
      <c r="U854" s="20"/>
      <c r="V854" s="20"/>
      <c r="W854" s="20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0"/>
      <c r="T855" s="20"/>
      <c r="U855" s="20"/>
      <c r="V855" s="20"/>
      <c r="W855" s="20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0"/>
      <c r="T856" s="20"/>
      <c r="U856" s="20"/>
      <c r="V856" s="20"/>
      <c r="W856" s="20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0"/>
      <c r="T857" s="20"/>
      <c r="U857" s="20"/>
      <c r="V857" s="20"/>
      <c r="W857" s="20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0"/>
      <c r="T858" s="20"/>
      <c r="U858" s="20"/>
      <c r="V858" s="20"/>
      <c r="W858" s="20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0"/>
      <c r="T859" s="20"/>
      <c r="U859" s="20"/>
      <c r="V859" s="20"/>
      <c r="W859" s="20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0"/>
      <c r="T860" s="20"/>
      <c r="U860" s="20"/>
      <c r="V860" s="20"/>
      <c r="W860" s="20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0"/>
      <c r="T861" s="20"/>
      <c r="U861" s="20"/>
      <c r="V861" s="20"/>
      <c r="W861" s="20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0"/>
      <c r="T862" s="20"/>
      <c r="U862" s="20"/>
      <c r="V862" s="20"/>
      <c r="W862" s="20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0"/>
      <c r="T863" s="20"/>
      <c r="U863" s="20"/>
      <c r="V863" s="20"/>
      <c r="W863" s="20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0"/>
      <c r="T864" s="20"/>
      <c r="U864" s="20"/>
      <c r="V864" s="20"/>
      <c r="W864" s="20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0"/>
      <c r="T865" s="20"/>
      <c r="U865" s="20"/>
      <c r="V865" s="20"/>
      <c r="W865" s="20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0"/>
      <c r="T866" s="20"/>
      <c r="U866" s="20"/>
      <c r="V866" s="20"/>
      <c r="W866" s="20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0"/>
      <c r="T867" s="20"/>
      <c r="U867" s="20"/>
      <c r="V867" s="20"/>
      <c r="W867" s="20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0"/>
      <c r="T868" s="20"/>
      <c r="U868" s="20"/>
      <c r="V868" s="20"/>
      <c r="W868" s="20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0"/>
      <c r="T869" s="20"/>
      <c r="U869" s="20"/>
      <c r="V869" s="20"/>
      <c r="W869" s="20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0"/>
      <c r="T870" s="20"/>
      <c r="U870" s="20"/>
      <c r="V870" s="20"/>
      <c r="W870" s="20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0"/>
      <c r="T871" s="20"/>
      <c r="U871" s="20"/>
      <c r="V871" s="20"/>
      <c r="W871" s="20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0"/>
      <c r="T872" s="20"/>
      <c r="U872" s="20"/>
      <c r="V872" s="20"/>
      <c r="W872" s="20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0"/>
      <c r="T873" s="20"/>
      <c r="U873" s="20"/>
      <c r="V873" s="20"/>
      <c r="W873" s="20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0"/>
      <c r="T874" s="20"/>
      <c r="U874" s="20"/>
      <c r="V874" s="20"/>
      <c r="W874" s="20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0"/>
      <c r="T875" s="20"/>
      <c r="U875" s="20"/>
      <c r="V875" s="20"/>
      <c r="W875" s="20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0"/>
      <c r="T876" s="20"/>
      <c r="U876" s="20"/>
      <c r="V876" s="20"/>
      <c r="W876" s="20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0"/>
      <c r="T877" s="20"/>
      <c r="U877" s="20"/>
      <c r="V877" s="20"/>
      <c r="W877" s="20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0"/>
      <c r="T878" s="20"/>
      <c r="U878" s="20"/>
      <c r="V878" s="20"/>
      <c r="W878" s="20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0"/>
      <c r="T879" s="20"/>
      <c r="U879" s="20"/>
      <c r="V879" s="20"/>
      <c r="W879" s="20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0"/>
      <c r="T880" s="20"/>
      <c r="U880" s="20"/>
      <c r="V880" s="20"/>
      <c r="W880" s="20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0"/>
      <c r="T881" s="20"/>
      <c r="U881" s="20"/>
      <c r="V881" s="20"/>
      <c r="W881" s="20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0"/>
      <c r="T882" s="20"/>
      <c r="U882" s="20"/>
      <c r="V882" s="20"/>
      <c r="W882" s="20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0"/>
      <c r="T883" s="20"/>
      <c r="U883" s="20"/>
      <c r="V883" s="20"/>
      <c r="W883" s="20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0"/>
      <c r="T884" s="20"/>
      <c r="U884" s="20"/>
      <c r="V884" s="20"/>
      <c r="W884" s="20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0"/>
      <c r="T885" s="20"/>
      <c r="U885" s="20"/>
      <c r="V885" s="20"/>
      <c r="W885" s="20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0"/>
      <c r="T886" s="20"/>
      <c r="U886" s="20"/>
      <c r="V886" s="20"/>
      <c r="W886" s="20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0"/>
      <c r="T887" s="20"/>
      <c r="U887" s="20"/>
      <c r="V887" s="20"/>
      <c r="W887" s="20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0"/>
      <c r="T888" s="20"/>
      <c r="U888" s="20"/>
      <c r="V888" s="20"/>
      <c r="W888" s="20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0"/>
      <c r="T889" s="20"/>
      <c r="U889" s="20"/>
      <c r="V889" s="20"/>
      <c r="W889" s="20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0"/>
      <c r="T890" s="20"/>
      <c r="U890" s="20"/>
      <c r="V890" s="20"/>
      <c r="W890" s="20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0"/>
      <c r="T891" s="20"/>
      <c r="U891" s="20"/>
      <c r="V891" s="20"/>
      <c r="W891" s="20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0"/>
      <c r="T892" s="20"/>
      <c r="U892" s="20"/>
      <c r="V892" s="20"/>
      <c r="W892" s="20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0"/>
      <c r="T893" s="20"/>
      <c r="U893" s="20"/>
      <c r="V893" s="20"/>
      <c r="W893" s="20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0"/>
      <c r="T894" s="20"/>
      <c r="U894" s="20"/>
      <c r="V894" s="20"/>
      <c r="W894" s="20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0"/>
      <c r="T895" s="20"/>
      <c r="U895" s="20"/>
      <c r="V895" s="20"/>
      <c r="W895" s="20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0"/>
      <c r="T896" s="20"/>
      <c r="U896" s="20"/>
      <c r="V896" s="20"/>
      <c r="W896" s="20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0"/>
      <c r="T897" s="20"/>
      <c r="U897" s="20"/>
      <c r="V897" s="20"/>
      <c r="W897" s="20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0"/>
      <c r="T898" s="20"/>
      <c r="U898" s="20"/>
      <c r="V898" s="20"/>
      <c r="W898" s="20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0"/>
      <c r="T899" s="20"/>
      <c r="U899" s="20"/>
      <c r="V899" s="20"/>
      <c r="W899" s="20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0"/>
      <c r="T900" s="20"/>
      <c r="U900" s="20"/>
      <c r="V900" s="20"/>
      <c r="W900" s="20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0"/>
      <c r="T901" s="20"/>
      <c r="U901" s="20"/>
      <c r="V901" s="20"/>
      <c r="W901" s="20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0"/>
      <c r="T902" s="20"/>
      <c r="U902" s="20"/>
      <c r="V902" s="20"/>
      <c r="W902" s="20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0"/>
      <c r="T903" s="20"/>
      <c r="U903" s="20"/>
      <c r="V903" s="20"/>
      <c r="W903" s="20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0"/>
      <c r="T904" s="20"/>
      <c r="U904" s="20"/>
      <c r="V904" s="20"/>
      <c r="W904" s="20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0"/>
      <c r="T905" s="20"/>
      <c r="U905" s="20"/>
      <c r="V905" s="20"/>
      <c r="W905" s="20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0"/>
      <c r="T906" s="20"/>
      <c r="U906" s="20"/>
      <c r="V906" s="20"/>
      <c r="W906" s="20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0"/>
      <c r="T907" s="20"/>
      <c r="U907" s="20"/>
      <c r="V907" s="20"/>
      <c r="W907" s="20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0"/>
      <c r="T908" s="20"/>
      <c r="U908" s="20"/>
      <c r="V908" s="20"/>
      <c r="W908" s="20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0"/>
      <c r="T909" s="20"/>
      <c r="U909" s="20"/>
      <c r="V909" s="20"/>
      <c r="W909" s="20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0"/>
      <c r="T910" s="20"/>
      <c r="U910" s="20"/>
      <c r="V910" s="20"/>
      <c r="W910" s="20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0"/>
      <c r="T911" s="20"/>
      <c r="U911" s="20"/>
      <c r="V911" s="20"/>
      <c r="W911" s="20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0"/>
      <c r="T912" s="20"/>
      <c r="U912" s="20"/>
      <c r="V912" s="20"/>
      <c r="W912" s="20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0"/>
      <c r="T913" s="20"/>
      <c r="U913" s="20"/>
      <c r="V913" s="20"/>
      <c r="W913" s="20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0"/>
      <c r="T914" s="20"/>
      <c r="U914" s="20"/>
      <c r="V914" s="20"/>
      <c r="W914" s="20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0"/>
      <c r="T915" s="20"/>
      <c r="U915" s="20"/>
      <c r="V915" s="20"/>
      <c r="W915" s="20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0"/>
      <c r="T916" s="20"/>
      <c r="U916" s="20"/>
      <c r="V916" s="20"/>
      <c r="W916" s="20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0"/>
      <c r="T917" s="20"/>
      <c r="U917" s="20"/>
      <c r="V917" s="20"/>
      <c r="W917" s="20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0"/>
      <c r="T918" s="20"/>
      <c r="U918" s="20"/>
      <c r="V918" s="20"/>
      <c r="W918" s="20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0"/>
      <c r="T919" s="20"/>
      <c r="U919" s="20"/>
      <c r="V919" s="20"/>
      <c r="W919" s="20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0"/>
      <c r="T920" s="20"/>
      <c r="U920" s="20"/>
      <c r="V920" s="20"/>
      <c r="W920" s="20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0"/>
      <c r="T921" s="20"/>
      <c r="U921" s="20"/>
      <c r="V921" s="20"/>
      <c r="W921" s="20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0"/>
      <c r="T922" s="20"/>
      <c r="U922" s="20"/>
      <c r="V922" s="20"/>
      <c r="W922" s="20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0"/>
      <c r="T923" s="20"/>
      <c r="U923" s="20"/>
      <c r="V923" s="20"/>
      <c r="W923" s="20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0"/>
      <c r="T924" s="20"/>
      <c r="U924" s="20"/>
      <c r="V924" s="20"/>
      <c r="W924" s="20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0"/>
      <c r="T925" s="20"/>
      <c r="U925" s="20"/>
      <c r="V925" s="20"/>
      <c r="W925" s="20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0"/>
      <c r="T926" s="20"/>
      <c r="U926" s="20"/>
      <c r="V926" s="20"/>
      <c r="W926" s="20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0"/>
      <c r="T927" s="20"/>
      <c r="U927" s="20"/>
      <c r="V927" s="20"/>
      <c r="W927" s="20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0"/>
      <c r="T928" s="20"/>
      <c r="U928" s="20"/>
      <c r="V928" s="20"/>
      <c r="W928" s="20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0"/>
      <c r="T929" s="20"/>
      <c r="U929" s="20"/>
      <c r="V929" s="20"/>
      <c r="W929" s="20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0"/>
      <c r="T930" s="20"/>
      <c r="U930" s="20"/>
      <c r="V930" s="20"/>
      <c r="W930" s="20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0"/>
      <c r="T931" s="20"/>
      <c r="U931" s="20"/>
      <c r="V931" s="20"/>
      <c r="W931" s="20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0"/>
      <c r="T932" s="20"/>
      <c r="U932" s="20"/>
      <c r="V932" s="20"/>
      <c r="W932" s="20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0"/>
      <c r="T933" s="20"/>
      <c r="U933" s="20"/>
      <c r="V933" s="20"/>
      <c r="W933" s="20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0"/>
      <c r="T934" s="20"/>
      <c r="U934" s="20"/>
      <c r="V934" s="20"/>
      <c r="W934" s="20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0"/>
      <c r="T935" s="20"/>
      <c r="U935" s="20"/>
      <c r="V935" s="20"/>
      <c r="W935" s="20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0"/>
      <c r="T936" s="20"/>
      <c r="U936" s="20"/>
      <c r="V936" s="20"/>
      <c r="W936" s="20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0"/>
      <c r="T937" s="20"/>
      <c r="U937" s="20"/>
      <c r="V937" s="20"/>
      <c r="W937" s="20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0"/>
      <c r="T938" s="20"/>
      <c r="U938" s="20"/>
      <c r="V938" s="20"/>
      <c r="W938" s="20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0"/>
      <c r="T939" s="20"/>
      <c r="U939" s="20"/>
      <c r="V939" s="20"/>
      <c r="W939" s="20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0"/>
      <c r="T940" s="20"/>
      <c r="U940" s="20"/>
      <c r="V940" s="20"/>
      <c r="W940" s="20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0"/>
      <c r="T941" s="20"/>
      <c r="U941" s="20"/>
      <c r="V941" s="20"/>
      <c r="W941" s="20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0"/>
      <c r="T942" s="20"/>
      <c r="U942" s="20"/>
      <c r="V942" s="20"/>
      <c r="W942" s="20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0"/>
      <c r="T943" s="20"/>
      <c r="U943" s="20"/>
      <c r="V943" s="20"/>
      <c r="W943" s="20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0"/>
      <c r="T944" s="20"/>
      <c r="U944" s="20"/>
      <c r="V944" s="20"/>
      <c r="W944" s="20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0"/>
      <c r="T945" s="20"/>
      <c r="U945" s="20"/>
      <c r="V945" s="20"/>
      <c r="W945" s="20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0"/>
      <c r="T946" s="20"/>
      <c r="U946" s="20"/>
      <c r="V946" s="20"/>
      <c r="W946" s="20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0"/>
      <c r="T947" s="20"/>
      <c r="U947" s="20"/>
      <c r="V947" s="20"/>
      <c r="W947" s="20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0"/>
      <c r="T948" s="20"/>
      <c r="U948" s="20"/>
      <c r="V948" s="20"/>
      <c r="W948" s="20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0"/>
      <c r="T949" s="20"/>
      <c r="U949" s="20"/>
      <c r="V949" s="20"/>
      <c r="W949" s="20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0"/>
      <c r="T950" s="20"/>
      <c r="U950" s="20"/>
      <c r="V950" s="20"/>
      <c r="W950" s="20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0"/>
      <c r="T951" s="20"/>
      <c r="U951" s="20"/>
      <c r="V951" s="20"/>
      <c r="W951" s="20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0"/>
      <c r="T952" s="20"/>
      <c r="U952" s="20"/>
      <c r="V952" s="20"/>
      <c r="W952" s="20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0"/>
      <c r="T953" s="20"/>
      <c r="U953" s="20"/>
      <c r="V953" s="20"/>
      <c r="W953" s="20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0"/>
      <c r="T954" s="20"/>
      <c r="U954" s="20"/>
      <c r="V954" s="20"/>
      <c r="W954" s="20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0"/>
      <c r="T955" s="20"/>
      <c r="U955" s="20"/>
      <c r="V955" s="20"/>
      <c r="W955" s="20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0"/>
      <c r="T956" s="20"/>
      <c r="U956" s="20"/>
      <c r="V956" s="20"/>
      <c r="W956" s="20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0"/>
      <c r="T957" s="20"/>
      <c r="U957" s="20"/>
      <c r="V957" s="20"/>
      <c r="W957" s="20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0"/>
      <c r="T958" s="20"/>
      <c r="U958" s="20"/>
      <c r="V958" s="20"/>
      <c r="W958" s="20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0"/>
      <c r="T959" s="20"/>
      <c r="U959" s="20"/>
      <c r="V959" s="20"/>
      <c r="W959" s="20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0"/>
      <c r="T960" s="20"/>
      <c r="U960" s="20"/>
      <c r="V960" s="20"/>
      <c r="W960" s="20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0"/>
      <c r="T961" s="20"/>
      <c r="U961" s="20"/>
      <c r="V961" s="20"/>
      <c r="W961" s="20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0"/>
      <c r="T962" s="20"/>
      <c r="U962" s="20"/>
      <c r="V962" s="20"/>
      <c r="W962" s="20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0"/>
      <c r="T963" s="20"/>
      <c r="U963" s="20"/>
      <c r="V963" s="20"/>
      <c r="W963" s="20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0"/>
      <c r="T964" s="20"/>
      <c r="U964" s="20"/>
      <c r="V964" s="20"/>
      <c r="W964" s="20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0"/>
      <c r="T965" s="20"/>
      <c r="U965" s="20"/>
      <c r="V965" s="20"/>
      <c r="W965" s="20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0"/>
      <c r="T966" s="20"/>
      <c r="U966" s="20"/>
      <c r="V966" s="20"/>
      <c r="W966" s="20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0"/>
      <c r="T967" s="20"/>
      <c r="U967" s="20"/>
      <c r="V967" s="20"/>
      <c r="W967" s="20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0"/>
      <c r="T968" s="20"/>
      <c r="U968" s="20"/>
      <c r="V968" s="20"/>
      <c r="W968" s="20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0"/>
      <c r="T969" s="20"/>
      <c r="U969" s="20"/>
      <c r="V969" s="20"/>
      <c r="W969" s="20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0"/>
      <c r="T970" s="20"/>
      <c r="U970" s="20"/>
      <c r="V970" s="20"/>
      <c r="W970" s="20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0"/>
      <c r="T971" s="20"/>
      <c r="U971" s="20"/>
      <c r="V971" s="20"/>
      <c r="W971" s="20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0"/>
      <c r="T972" s="20"/>
      <c r="U972" s="20"/>
      <c r="V972" s="20"/>
      <c r="W972" s="20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0"/>
      <c r="T973" s="20"/>
      <c r="U973" s="20"/>
      <c r="V973" s="20"/>
      <c r="W973" s="20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0"/>
      <c r="T974" s="20"/>
      <c r="U974" s="20"/>
      <c r="V974" s="20"/>
      <c r="W974" s="20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0"/>
      <c r="T975" s="20"/>
      <c r="U975" s="20"/>
      <c r="V975" s="20"/>
      <c r="W975" s="20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0"/>
      <c r="T976" s="20"/>
      <c r="U976" s="20"/>
      <c r="V976" s="20"/>
      <c r="W976" s="20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0"/>
      <c r="T977" s="20"/>
      <c r="U977" s="20"/>
      <c r="V977" s="20"/>
      <c r="W977" s="20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0"/>
      <c r="T978" s="20"/>
      <c r="U978" s="20"/>
      <c r="V978" s="20"/>
      <c r="W978" s="20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0"/>
      <c r="T979" s="20"/>
      <c r="U979" s="20"/>
      <c r="V979" s="20"/>
      <c r="W979" s="20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0"/>
      <c r="T980" s="20"/>
      <c r="U980" s="20"/>
      <c r="V980" s="20"/>
      <c r="W980" s="20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0"/>
      <c r="T981" s="20"/>
      <c r="U981" s="20"/>
      <c r="V981" s="20"/>
      <c r="W981" s="20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0"/>
      <c r="T982" s="20"/>
      <c r="U982" s="20"/>
      <c r="V982" s="20"/>
      <c r="W982" s="20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0"/>
      <c r="T983" s="20"/>
      <c r="U983" s="20"/>
      <c r="V983" s="20"/>
      <c r="W983" s="20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0"/>
      <c r="T984" s="20"/>
      <c r="U984" s="20"/>
      <c r="V984" s="20"/>
      <c r="W984" s="20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0"/>
      <c r="T985" s="20"/>
      <c r="U985" s="20"/>
      <c r="V985" s="20"/>
      <c r="W985" s="20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0"/>
      <c r="T986" s="20"/>
      <c r="U986" s="20"/>
      <c r="V986" s="20"/>
      <c r="W986" s="20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0"/>
      <c r="T987" s="20"/>
      <c r="U987" s="20"/>
      <c r="V987" s="20"/>
      <c r="W987" s="20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0"/>
      <c r="T988" s="20"/>
      <c r="U988" s="20"/>
      <c r="V988" s="20"/>
      <c r="W988" s="20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0"/>
      <c r="T989" s="20"/>
      <c r="U989" s="20"/>
      <c r="V989" s="20"/>
      <c r="W989" s="20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0"/>
      <c r="T990" s="20"/>
      <c r="U990" s="20"/>
      <c r="V990" s="20"/>
      <c r="W990" s="20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0"/>
      <c r="T991" s="20"/>
      <c r="U991" s="20"/>
      <c r="V991" s="20"/>
      <c r="W991" s="20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0"/>
      <c r="T992" s="20"/>
      <c r="U992" s="20"/>
      <c r="V992" s="20"/>
      <c r="W992" s="20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0"/>
      <c r="T993" s="20"/>
      <c r="U993" s="20"/>
      <c r="V993" s="20"/>
      <c r="W993" s="20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0"/>
      <c r="T994" s="20"/>
      <c r="U994" s="20"/>
      <c r="V994" s="20"/>
      <c r="W994" s="20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0"/>
      <c r="T995" s="20"/>
      <c r="U995" s="20"/>
      <c r="V995" s="20"/>
      <c r="W995" s="20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0"/>
      <c r="T996" s="20"/>
      <c r="U996" s="20"/>
      <c r="V996" s="20"/>
      <c r="W996" s="20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0"/>
      <c r="T997" s="20"/>
      <c r="U997" s="20"/>
      <c r="V997" s="20"/>
      <c r="W997" s="20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0"/>
      <c r="T998" s="20"/>
      <c r="U998" s="20"/>
      <c r="V998" s="20"/>
      <c r="W998" s="20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0"/>
      <c r="T999" s="20"/>
      <c r="U999" s="20"/>
      <c r="V999" s="20"/>
      <c r="W999" s="20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0"/>
      <c r="T1000" s="20"/>
      <c r="U1000" s="20"/>
      <c r="V1000" s="20"/>
      <c r="W1000" s="20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0"/>
      <c r="T1001" s="20"/>
      <c r="U1001" s="20"/>
      <c r="V1001" s="20"/>
      <c r="W1001" s="20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0"/>
      <c r="T1002" s="20"/>
      <c r="U1002" s="20"/>
      <c r="V1002" s="20"/>
      <c r="W1002" s="20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0"/>
      <c r="T1003" s="20"/>
      <c r="U1003" s="20"/>
      <c r="V1003" s="20"/>
      <c r="W1003" s="20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0"/>
      <c r="T1004" s="20"/>
      <c r="U1004" s="20"/>
      <c r="V1004" s="20"/>
      <c r="W1004" s="20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0"/>
      <c r="T1005" s="20"/>
      <c r="U1005" s="20"/>
      <c r="V1005" s="20"/>
      <c r="W1005" s="20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0"/>
      <c r="T1006" s="20"/>
      <c r="U1006" s="20"/>
      <c r="V1006" s="20"/>
      <c r="W1006" s="20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0"/>
      <c r="T1007" s="20"/>
      <c r="U1007" s="20"/>
      <c r="V1007" s="20"/>
      <c r="W1007" s="20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0"/>
      <c r="T1008" s="20"/>
      <c r="U1008" s="20"/>
      <c r="V1008" s="20"/>
      <c r="W1008" s="20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0"/>
      <c r="T1009" s="20"/>
      <c r="U1009" s="20"/>
      <c r="V1009" s="20"/>
      <c r="W1009" s="20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0"/>
      <c r="T1010" s="20"/>
      <c r="U1010" s="20"/>
      <c r="V1010" s="20"/>
      <c r="W1010" s="20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0"/>
      <c r="T1011" s="20"/>
      <c r="U1011" s="20"/>
      <c r="V1011" s="20"/>
      <c r="W1011" s="20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0"/>
      <c r="T1012" s="20"/>
      <c r="U1012" s="20"/>
      <c r="V1012" s="20"/>
      <c r="W1012" s="20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0"/>
      <c r="T1013" s="20"/>
      <c r="U1013" s="20"/>
      <c r="V1013" s="20"/>
      <c r="W1013" s="20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0"/>
      <c r="T1014" s="20"/>
      <c r="U1014" s="20"/>
      <c r="V1014" s="20"/>
      <c r="W1014" s="20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0"/>
      <c r="T1015" s="20"/>
      <c r="U1015" s="20"/>
      <c r="V1015" s="20"/>
      <c r="W1015" s="20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0"/>
      <c r="T1016" s="20"/>
      <c r="U1016" s="20"/>
      <c r="V1016" s="20"/>
      <c r="W1016" s="20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0"/>
      <c r="T1017" s="20"/>
      <c r="U1017" s="20"/>
      <c r="V1017" s="20"/>
      <c r="W1017" s="20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0"/>
      <c r="T1018" s="20"/>
      <c r="U1018" s="20"/>
      <c r="V1018" s="20"/>
      <c r="W1018" s="20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0"/>
      <c r="T1019" s="20"/>
      <c r="U1019" s="20"/>
      <c r="V1019" s="20"/>
      <c r="W1019" s="20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0"/>
      <c r="T1020" s="20"/>
      <c r="U1020" s="20"/>
      <c r="V1020" s="20"/>
      <c r="W1020" s="20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0"/>
      <c r="T1021" s="20"/>
      <c r="U1021" s="20"/>
      <c r="V1021" s="20"/>
      <c r="W1021" s="20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0"/>
      <c r="T1022" s="20"/>
      <c r="U1022" s="20"/>
      <c r="V1022" s="20"/>
      <c r="W1022" s="20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0"/>
      <c r="T1023" s="20"/>
      <c r="U1023" s="20"/>
      <c r="V1023" s="20"/>
      <c r="W1023" s="20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0"/>
      <c r="T1024" s="20"/>
      <c r="U1024" s="20"/>
      <c r="V1024" s="20"/>
      <c r="W1024" s="20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0"/>
      <c r="T1025" s="20"/>
      <c r="U1025" s="20"/>
      <c r="V1025" s="20"/>
      <c r="W1025" s="20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0"/>
      <c r="T1026" s="20"/>
      <c r="U1026" s="20"/>
      <c r="V1026" s="20"/>
      <c r="W1026" s="20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0"/>
      <c r="T1027" s="20"/>
      <c r="U1027" s="20"/>
      <c r="V1027" s="20"/>
      <c r="W1027" s="20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0"/>
      <c r="T1028" s="20"/>
      <c r="U1028" s="20"/>
      <c r="V1028" s="20"/>
      <c r="W1028" s="20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0"/>
      <c r="T1029" s="20"/>
      <c r="U1029" s="20"/>
      <c r="V1029" s="20"/>
      <c r="W1029" s="20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0"/>
      <c r="T1030" s="20"/>
      <c r="U1030" s="20"/>
      <c r="V1030" s="20"/>
      <c r="W1030" s="20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0"/>
      <c r="T1031" s="20"/>
      <c r="U1031" s="20"/>
      <c r="V1031" s="20"/>
      <c r="W1031" s="20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0"/>
      <c r="T1032" s="20"/>
      <c r="U1032" s="20"/>
      <c r="V1032" s="20"/>
      <c r="W1032" s="20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0"/>
      <c r="T1033" s="20"/>
      <c r="U1033" s="20"/>
      <c r="V1033" s="20"/>
      <c r="W1033" s="20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0"/>
      <c r="T1034" s="20"/>
      <c r="U1034" s="20"/>
      <c r="V1034" s="20"/>
      <c r="W1034" s="20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0"/>
      <c r="T1035" s="20"/>
      <c r="U1035" s="20"/>
      <c r="V1035" s="20"/>
      <c r="W1035" s="20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0"/>
      <c r="T1036" s="20"/>
      <c r="U1036" s="20"/>
      <c r="V1036" s="20"/>
      <c r="W1036" s="20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0"/>
      <c r="T1037" s="20"/>
      <c r="U1037" s="20"/>
      <c r="V1037" s="20"/>
      <c r="W1037" s="20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0"/>
      <c r="T1038" s="20"/>
      <c r="U1038" s="20"/>
      <c r="V1038" s="20"/>
      <c r="W1038" s="20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0"/>
      <c r="T1039" s="20"/>
      <c r="U1039" s="20"/>
      <c r="V1039" s="20"/>
      <c r="W1039" s="20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0"/>
      <c r="T1040" s="20"/>
      <c r="U1040" s="20"/>
      <c r="V1040" s="20"/>
      <c r="W1040" s="20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0"/>
      <c r="T1041" s="20"/>
      <c r="U1041" s="20"/>
      <c r="V1041" s="20"/>
      <c r="W1041" s="20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0"/>
      <c r="T1042" s="20"/>
      <c r="U1042" s="20"/>
      <c r="V1042" s="20"/>
      <c r="W1042" s="20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0"/>
      <c r="T1043" s="20"/>
      <c r="U1043" s="20"/>
      <c r="V1043" s="20"/>
      <c r="W1043" s="20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0"/>
      <c r="T1044" s="20"/>
      <c r="U1044" s="20"/>
      <c r="V1044" s="20"/>
      <c r="W1044" s="20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0"/>
      <c r="T1045" s="20"/>
      <c r="U1045" s="20"/>
      <c r="V1045" s="20"/>
      <c r="W1045" s="20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0"/>
      <c r="T1046" s="20"/>
      <c r="U1046" s="20"/>
      <c r="V1046" s="20"/>
      <c r="W1046" s="20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0"/>
      <c r="T1047" s="20"/>
      <c r="U1047" s="20"/>
      <c r="V1047" s="20"/>
      <c r="W1047" s="20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0"/>
      <c r="T1048" s="20"/>
      <c r="U1048" s="20"/>
      <c r="V1048" s="20"/>
      <c r="W1048" s="20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0"/>
      <c r="T1049" s="20"/>
      <c r="U1049" s="20"/>
      <c r="V1049" s="20"/>
      <c r="W1049" s="20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0"/>
      <c r="T1050" s="20"/>
      <c r="U1050" s="20"/>
      <c r="V1050" s="20"/>
      <c r="W1050" s="20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0"/>
      <c r="T1051" s="20"/>
      <c r="U1051" s="20"/>
      <c r="V1051" s="20"/>
      <c r="W1051" s="20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0"/>
      <c r="T1052" s="20"/>
      <c r="U1052" s="20"/>
      <c r="V1052" s="20"/>
      <c r="W1052" s="20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0"/>
      <c r="T1053" s="20"/>
      <c r="U1053" s="20"/>
      <c r="V1053" s="20"/>
      <c r="W1053" s="20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0"/>
      <c r="T1054" s="20"/>
      <c r="U1054" s="20"/>
      <c r="V1054" s="20"/>
      <c r="W1054" s="20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0"/>
      <c r="T1055" s="20"/>
      <c r="U1055" s="20"/>
      <c r="V1055" s="20"/>
      <c r="W1055" s="20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0"/>
      <c r="T1056" s="20"/>
      <c r="U1056" s="20"/>
      <c r="V1056" s="20"/>
      <c r="W1056" s="20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0"/>
      <c r="T1057" s="20"/>
      <c r="U1057" s="20"/>
      <c r="V1057" s="20"/>
      <c r="W1057" s="20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0"/>
      <c r="T1058" s="20"/>
      <c r="U1058" s="20"/>
      <c r="V1058" s="20"/>
      <c r="W1058" s="20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0"/>
      <c r="T1059" s="20"/>
      <c r="U1059" s="20"/>
      <c r="V1059" s="20"/>
      <c r="W1059" s="20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0"/>
      <c r="T1060" s="20"/>
      <c r="U1060" s="20"/>
      <c r="V1060" s="20"/>
      <c r="W1060" s="20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0"/>
      <c r="T1061" s="20"/>
      <c r="U1061" s="20"/>
      <c r="V1061" s="20"/>
      <c r="W1061" s="20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0"/>
      <c r="T1062" s="20"/>
      <c r="U1062" s="20"/>
      <c r="V1062" s="20"/>
      <c r="W1062" s="20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0"/>
      <c r="T1063" s="20"/>
      <c r="U1063" s="20"/>
      <c r="V1063" s="20"/>
      <c r="W1063" s="20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0"/>
      <c r="T1064" s="20"/>
      <c r="U1064" s="20"/>
      <c r="V1064" s="20"/>
      <c r="W1064" s="20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0"/>
      <c r="T1065" s="20"/>
      <c r="U1065" s="20"/>
      <c r="V1065" s="20"/>
      <c r="W1065" s="20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0"/>
      <c r="T1066" s="20"/>
      <c r="U1066" s="20"/>
      <c r="V1066" s="20"/>
      <c r="W1066" s="20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0"/>
      <c r="T1067" s="20"/>
      <c r="U1067" s="20"/>
      <c r="V1067" s="20"/>
      <c r="W1067" s="20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0"/>
      <c r="T1068" s="20"/>
      <c r="U1068" s="20"/>
      <c r="V1068" s="20"/>
      <c r="W1068" s="20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0"/>
      <c r="T1069" s="20"/>
      <c r="U1069" s="20"/>
      <c r="V1069" s="20"/>
      <c r="W1069" s="20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0"/>
      <c r="T1070" s="20"/>
      <c r="U1070" s="20"/>
      <c r="V1070" s="20"/>
      <c r="W1070" s="20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0"/>
      <c r="T1071" s="20"/>
      <c r="U1071" s="20"/>
      <c r="V1071" s="20"/>
      <c r="W1071" s="20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0"/>
      <c r="T1072" s="20"/>
      <c r="U1072" s="20"/>
      <c r="V1072" s="20"/>
      <c r="W1072" s="20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0"/>
      <c r="T1073" s="20"/>
      <c r="U1073" s="20"/>
      <c r="V1073" s="20"/>
      <c r="W1073" s="20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0"/>
      <c r="T1074" s="20"/>
      <c r="U1074" s="20"/>
      <c r="V1074" s="20"/>
      <c r="W1074" s="20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0"/>
      <c r="T1075" s="20"/>
      <c r="U1075" s="20"/>
      <c r="V1075" s="20"/>
      <c r="W1075" s="20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0"/>
      <c r="T1076" s="20"/>
      <c r="U1076" s="20"/>
      <c r="V1076" s="20"/>
      <c r="W1076" s="20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0"/>
      <c r="T1077" s="20"/>
      <c r="U1077" s="20"/>
      <c r="V1077" s="20"/>
      <c r="W1077" s="20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0"/>
      <c r="T1078" s="20"/>
      <c r="U1078" s="20"/>
      <c r="V1078" s="20"/>
      <c r="W1078" s="20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0"/>
      <c r="T1079" s="20"/>
      <c r="U1079" s="20"/>
      <c r="V1079" s="20"/>
      <c r="W1079" s="20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0"/>
      <c r="T1080" s="20"/>
      <c r="U1080" s="20"/>
      <c r="V1080" s="20"/>
      <c r="W1080" s="20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0"/>
      <c r="T1081" s="20"/>
      <c r="U1081" s="20"/>
      <c r="V1081" s="20"/>
      <c r="W1081" s="20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0"/>
      <c r="T1082" s="20"/>
      <c r="U1082" s="20"/>
      <c r="V1082" s="20"/>
      <c r="W1082" s="20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0"/>
      <c r="T1083" s="20"/>
      <c r="U1083" s="20"/>
      <c r="V1083" s="20"/>
      <c r="W1083" s="20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0"/>
      <c r="T1084" s="20"/>
      <c r="U1084" s="20"/>
      <c r="V1084" s="20"/>
      <c r="W1084" s="20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0"/>
      <c r="T1085" s="20"/>
      <c r="U1085" s="20"/>
      <c r="V1085" s="20"/>
      <c r="W1085" s="20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0"/>
      <c r="T1086" s="20"/>
      <c r="U1086" s="20"/>
      <c r="V1086" s="20"/>
      <c r="W1086" s="20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0"/>
      <c r="T1087" s="20"/>
      <c r="U1087" s="20"/>
      <c r="V1087" s="20"/>
      <c r="W1087" s="20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0"/>
      <c r="T1088" s="20"/>
      <c r="U1088" s="20"/>
      <c r="V1088" s="20"/>
      <c r="W1088" s="20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0"/>
      <c r="T1089" s="20"/>
      <c r="U1089" s="20"/>
      <c r="V1089" s="20"/>
      <c r="W1089" s="20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0"/>
      <c r="T1090" s="20"/>
      <c r="U1090" s="20"/>
      <c r="V1090" s="20"/>
      <c r="W1090" s="20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0"/>
      <c r="T1091" s="20"/>
      <c r="U1091" s="20"/>
      <c r="V1091" s="20"/>
      <c r="W1091" s="20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0"/>
      <c r="T1092" s="20"/>
      <c r="U1092" s="20"/>
      <c r="V1092" s="20"/>
      <c r="W1092" s="20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0"/>
      <c r="T1093" s="20"/>
      <c r="U1093" s="20"/>
      <c r="V1093" s="20"/>
      <c r="W1093" s="20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0"/>
      <c r="T1094" s="20"/>
      <c r="U1094" s="20"/>
      <c r="V1094" s="20"/>
      <c r="W1094" s="20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0"/>
      <c r="T1095" s="20"/>
      <c r="U1095" s="20"/>
      <c r="V1095" s="20"/>
      <c r="W1095" s="20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0"/>
      <c r="T1096" s="20"/>
      <c r="U1096" s="20"/>
      <c r="V1096" s="20"/>
      <c r="W1096" s="20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0"/>
      <c r="T1097" s="20"/>
      <c r="U1097" s="20"/>
      <c r="V1097" s="20"/>
      <c r="W1097" s="20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0"/>
      <c r="T1098" s="20"/>
      <c r="U1098" s="20"/>
      <c r="V1098" s="20"/>
      <c r="W1098" s="20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0"/>
      <c r="T1099" s="20"/>
      <c r="U1099" s="20"/>
      <c r="V1099" s="20"/>
      <c r="W1099" s="20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0"/>
      <c r="T1100" s="20"/>
      <c r="U1100" s="20"/>
      <c r="V1100" s="20"/>
      <c r="W1100" s="20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0"/>
      <c r="T1101" s="20"/>
      <c r="U1101" s="20"/>
      <c r="V1101" s="20"/>
      <c r="W1101" s="20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0"/>
      <c r="T1102" s="20"/>
      <c r="U1102" s="20"/>
      <c r="V1102" s="20"/>
      <c r="W1102" s="20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0"/>
      <c r="T1103" s="20"/>
      <c r="U1103" s="20"/>
      <c r="V1103" s="20"/>
      <c r="W1103" s="20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0"/>
      <c r="T1104" s="20"/>
      <c r="U1104" s="20"/>
      <c r="V1104" s="20"/>
      <c r="W1104" s="20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0"/>
      <c r="T1105" s="20"/>
      <c r="U1105" s="20"/>
      <c r="V1105" s="20"/>
      <c r="W1105" s="20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0"/>
      <c r="T1106" s="20"/>
      <c r="U1106" s="20"/>
      <c r="V1106" s="20"/>
      <c r="W1106" s="20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0"/>
      <c r="T1107" s="20"/>
      <c r="U1107" s="20"/>
      <c r="V1107" s="20"/>
      <c r="W1107" s="20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0"/>
      <c r="T1108" s="20"/>
      <c r="U1108" s="20"/>
      <c r="V1108" s="20"/>
      <c r="W1108" s="20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0"/>
      <c r="T1109" s="20"/>
      <c r="U1109" s="20"/>
      <c r="V1109" s="20"/>
      <c r="W1109" s="20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0"/>
      <c r="T1110" s="20"/>
      <c r="U1110" s="20"/>
      <c r="V1110" s="20"/>
      <c r="W1110" s="20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0"/>
      <c r="T1111" s="20"/>
      <c r="U1111" s="20"/>
      <c r="V1111" s="20"/>
      <c r="W1111" s="20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0"/>
      <c r="T1112" s="20"/>
      <c r="U1112" s="20"/>
      <c r="V1112" s="20"/>
      <c r="W1112" s="20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0"/>
      <c r="T1113" s="20"/>
      <c r="U1113" s="20"/>
      <c r="V1113" s="20"/>
      <c r="W1113" s="20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0"/>
      <c r="T1114" s="20"/>
      <c r="U1114" s="20"/>
      <c r="V1114" s="20"/>
      <c r="W1114" s="20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0"/>
      <c r="T1115" s="20"/>
      <c r="U1115" s="20"/>
      <c r="V1115" s="20"/>
      <c r="W1115" s="20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0"/>
      <c r="T1116" s="20"/>
      <c r="U1116" s="20"/>
      <c r="V1116" s="20"/>
      <c r="W1116" s="20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0"/>
      <c r="T1117" s="20"/>
      <c r="U1117" s="20"/>
      <c r="V1117" s="20"/>
      <c r="W1117" s="20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0"/>
      <c r="T1118" s="20"/>
      <c r="U1118" s="20"/>
      <c r="V1118" s="20"/>
      <c r="W1118" s="20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0"/>
      <c r="T1119" s="20"/>
      <c r="U1119" s="20"/>
      <c r="V1119" s="20"/>
      <c r="W1119" s="20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0"/>
      <c r="T1120" s="20"/>
      <c r="U1120" s="20"/>
      <c r="V1120" s="20"/>
      <c r="W1120" s="20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0"/>
      <c r="T1121" s="20"/>
      <c r="U1121" s="20"/>
      <c r="V1121" s="20"/>
      <c r="W1121" s="20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0"/>
      <c r="T1122" s="20"/>
      <c r="U1122" s="20"/>
      <c r="V1122" s="20"/>
      <c r="W1122" s="20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0"/>
      <c r="T1123" s="20"/>
      <c r="U1123" s="20"/>
      <c r="V1123" s="20"/>
      <c r="W1123" s="20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0"/>
      <c r="T1124" s="20"/>
      <c r="U1124" s="20"/>
      <c r="V1124" s="20"/>
      <c r="W1124" s="20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0"/>
      <c r="T1125" s="20"/>
      <c r="U1125" s="20"/>
      <c r="V1125" s="20"/>
      <c r="W1125" s="20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0"/>
      <c r="T1126" s="20"/>
      <c r="U1126" s="20"/>
      <c r="V1126" s="20"/>
      <c r="W1126" s="20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0"/>
      <c r="T1127" s="20"/>
      <c r="U1127" s="20"/>
      <c r="V1127" s="20"/>
      <c r="W1127" s="20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0"/>
      <c r="T1128" s="20"/>
      <c r="U1128" s="20"/>
      <c r="V1128" s="20"/>
      <c r="W1128" s="20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0"/>
      <c r="T1129" s="20"/>
      <c r="U1129" s="20"/>
      <c r="V1129" s="20"/>
      <c r="W1129" s="20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0"/>
      <c r="T1130" s="20"/>
      <c r="U1130" s="20"/>
      <c r="V1130" s="20"/>
      <c r="W1130" s="20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0"/>
      <c r="T1131" s="20"/>
      <c r="U1131" s="20"/>
      <c r="V1131" s="20"/>
      <c r="W1131" s="20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0"/>
      <c r="T1132" s="20"/>
      <c r="U1132" s="20"/>
      <c r="V1132" s="20"/>
      <c r="W1132" s="20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0"/>
      <c r="T1133" s="20"/>
      <c r="U1133" s="20"/>
      <c r="V1133" s="20"/>
      <c r="W1133" s="20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0"/>
      <c r="T1134" s="20"/>
      <c r="U1134" s="20"/>
      <c r="V1134" s="20"/>
      <c r="W1134" s="20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0"/>
      <c r="T1135" s="20"/>
      <c r="U1135" s="20"/>
      <c r="V1135" s="20"/>
      <c r="W1135" s="20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0"/>
      <c r="T1136" s="20"/>
      <c r="U1136" s="20"/>
      <c r="V1136" s="20"/>
      <c r="W1136" s="20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0"/>
      <c r="T1137" s="20"/>
      <c r="U1137" s="20"/>
      <c r="V1137" s="20"/>
      <c r="W1137" s="20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0"/>
      <c r="T1138" s="20"/>
      <c r="U1138" s="20"/>
      <c r="V1138" s="20"/>
      <c r="W1138" s="20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0"/>
      <c r="T1139" s="20"/>
      <c r="U1139" s="20"/>
      <c r="V1139" s="20"/>
      <c r="W1139" s="20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0"/>
      <c r="T1140" s="20"/>
      <c r="U1140" s="20"/>
      <c r="V1140" s="20"/>
      <c r="W1140" s="20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0"/>
      <c r="T1141" s="20"/>
      <c r="U1141" s="20"/>
      <c r="V1141" s="20"/>
      <c r="W1141" s="20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0"/>
      <c r="T1142" s="20"/>
      <c r="U1142" s="20"/>
      <c r="V1142" s="20"/>
      <c r="W1142" s="20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0"/>
      <c r="T1143" s="20"/>
      <c r="U1143" s="20"/>
      <c r="V1143" s="20"/>
      <c r="W1143" s="20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0"/>
      <c r="T1144" s="20"/>
      <c r="U1144" s="20"/>
      <c r="V1144" s="20"/>
      <c r="W1144" s="20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0"/>
      <c r="T1145" s="20"/>
      <c r="U1145" s="20"/>
      <c r="V1145" s="20"/>
      <c r="W1145" s="20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0"/>
      <c r="T1146" s="20"/>
      <c r="U1146" s="20"/>
      <c r="V1146" s="20"/>
      <c r="W1146" s="20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0"/>
      <c r="T1147" s="20"/>
      <c r="U1147" s="20"/>
      <c r="V1147" s="20"/>
      <c r="W1147" s="20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0"/>
      <c r="T1148" s="20"/>
      <c r="U1148" s="20"/>
      <c r="V1148" s="20"/>
      <c r="W1148" s="20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0"/>
      <c r="T1149" s="20"/>
      <c r="U1149" s="20"/>
      <c r="V1149" s="20"/>
      <c r="W1149" s="20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0"/>
      <c r="T1150" s="20"/>
      <c r="U1150" s="20"/>
      <c r="V1150" s="20"/>
      <c r="W1150" s="20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0"/>
      <c r="T1151" s="20"/>
      <c r="U1151" s="20"/>
      <c r="V1151" s="20"/>
      <c r="W1151" s="20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0"/>
      <c r="T1152" s="20"/>
      <c r="U1152" s="20"/>
      <c r="V1152" s="20"/>
      <c r="W1152" s="20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0"/>
      <c r="T1153" s="20"/>
      <c r="U1153" s="20"/>
      <c r="V1153" s="20"/>
      <c r="W1153" s="20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0"/>
      <c r="T1154" s="20"/>
      <c r="U1154" s="20"/>
      <c r="V1154" s="20"/>
      <c r="W1154" s="20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0"/>
      <c r="T1155" s="20"/>
      <c r="U1155" s="20"/>
      <c r="V1155" s="20"/>
      <c r="W1155" s="20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0"/>
      <c r="T1156" s="20"/>
      <c r="U1156" s="20"/>
      <c r="V1156" s="20"/>
      <c r="W1156" s="20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0"/>
      <c r="T1157" s="20"/>
      <c r="U1157" s="20"/>
      <c r="V1157" s="20"/>
      <c r="W1157" s="20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0"/>
      <c r="T1158" s="20"/>
      <c r="U1158" s="20"/>
      <c r="V1158" s="20"/>
      <c r="W1158" s="20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0"/>
      <c r="T1159" s="20"/>
      <c r="U1159" s="20"/>
      <c r="V1159" s="20"/>
      <c r="W1159" s="20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0"/>
      <c r="T1160" s="20"/>
      <c r="U1160" s="20"/>
      <c r="V1160" s="20"/>
      <c r="W1160" s="20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0"/>
      <c r="T1161" s="20"/>
      <c r="U1161" s="20"/>
      <c r="V1161" s="20"/>
      <c r="W1161" s="20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0"/>
      <c r="T1162" s="20"/>
      <c r="U1162" s="20"/>
      <c r="V1162" s="20"/>
      <c r="W1162" s="20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0"/>
      <c r="T1163" s="20"/>
      <c r="U1163" s="20"/>
      <c r="V1163" s="20"/>
      <c r="W1163" s="20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0"/>
      <c r="T1164" s="20"/>
      <c r="U1164" s="20"/>
      <c r="V1164" s="20"/>
      <c r="W1164" s="20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0"/>
      <c r="T1165" s="20"/>
      <c r="U1165" s="20"/>
      <c r="V1165" s="20"/>
      <c r="W1165" s="20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0"/>
      <c r="T1166" s="20"/>
      <c r="U1166" s="20"/>
      <c r="V1166" s="20"/>
      <c r="W1166" s="20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0"/>
      <c r="T1167" s="20"/>
      <c r="U1167" s="20"/>
      <c r="V1167" s="20"/>
      <c r="W1167" s="20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0"/>
      <c r="T1168" s="20"/>
      <c r="U1168" s="20"/>
      <c r="V1168" s="20"/>
      <c r="W1168" s="20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0"/>
      <c r="T1169" s="20"/>
      <c r="U1169" s="20"/>
      <c r="V1169" s="20"/>
      <c r="W1169" s="20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0"/>
      <c r="T1170" s="20"/>
      <c r="U1170" s="20"/>
      <c r="V1170" s="20"/>
      <c r="W1170" s="20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0"/>
      <c r="T1171" s="20"/>
      <c r="U1171" s="20"/>
      <c r="V1171" s="20"/>
      <c r="W1171" s="20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0"/>
      <c r="T1172" s="20"/>
      <c r="U1172" s="20"/>
      <c r="V1172" s="20"/>
      <c r="W1172" s="20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0"/>
      <c r="T1173" s="20"/>
      <c r="U1173" s="20"/>
      <c r="V1173" s="20"/>
      <c r="W1173" s="20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0"/>
      <c r="T1174" s="20"/>
      <c r="U1174" s="20"/>
      <c r="V1174" s="20"/>
      <c r="W1174" s="20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0"/>
      <c r="T1175" s="20"/>
      <c r="U1175" s="20"/>
      <c r="V1175" s="20"/>
      <c r="W1175" s="20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0"/>
      <c r="T1176" s="20"/>
      <c r="U1176" s="20"/>
      <c r="V1176" s="20"/>
      <c r="W1176" s="20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0"/>
      <c r="T1177" s="20"/>
      <c r="U1177" s="20"/>
      <c r="V1177" s="20"/>
      <c r="W1177" s="20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0"/>
      <c r="T1178" s="20"/>
      <c r="U1178" s="20"/>
      <c r="V1178" s="20"/>
      <c r="W1178" s="20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0"/>
      <c r="T1179" s="20"/>
      <c r="U1179" s="20"/>
      <c r="V1179" s="20"/>
      <c r="W1179" s="20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0"/>
      <c r="T1180" s="20"/>
      <c r="U1180" s="20"/>
      <c r="V1180" s="20"/>
      <c r="W1180" s="20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0"/>
      <c r="T1181" s="20"/>
      <c r="U1181" s="20"/>
      <c r="V1181" s="20"/>
      <c r="W1181" s="20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0"/>
      <c r="T1182" s="20"/>
      <c r="U1182" s="20"/>
      <c r="V1182" s="20"/>
      <c r="W1182" s="20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0"/>
      <c r="T1183" s="20"/>
      <c r="U1183" s="20"/>
      <c r="V1183" s="20"/>
      <c r="W1183" s="20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0"/>
      <c r="T1184" s="20"/>
      <c r="U1184" s="20"/>
      <c r="V1184" s="20"/>
      <c r="W1184" s="20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0"/>
      <c r="T1185" s="20"/>
      <c r="U1185" s="20"/>
      <c r="V1185" s="20"/>
      <c r="W1185" s="20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0"/>
      <c r="T1186" s="20"/>
      <c r="U1186" s="20"/>
      <c r="V1186" s="20"/>
      <c r="W1186" s="20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0"/>
      <c r="T1187" s="20"/>
      <c r="U1187" s="20"/>
      <c r="V1187" s="20"/>
      <c r="W1187" s="20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0"/>
      <c r="T1188" s="20"/>
      <c r="U1188" s="20"/>
      <c r="V1188" s="20"/>
      <c r="W1188" s="20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0"/>
      <c r="T1189" s="20"/>
      <c r="U1189" s="20"/>
      <c r="V1189" s="20"/>
      <c r="W1189" s="20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0"/>
      <c r="T1190" s="20"/>
      <c r="U1190" s="20"/>
      <c r="V1190" s="20"/>
      <c r="W1190" s="20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0"/>
      <c r="T1191" s="20"/>
      <c r="U1191" s="20"/>
      <c r="V1191" s="20"/>
      <c r="W1191" s="20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0"/>
      <c r="T1192" s="20"/>
      <c r="U1192" s="20"/>
      <c r="V1192" s="20"/>
      <c r="W1192" s="20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0"/>
      <c r="T1193" s="20"/>
      <c r="U1193" s="20"/>
      <c r="V1193" s="20"/>
      <c r="W1193" s="20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0"/>
      <c r="T1194" s="20"/>
      <c r="U1194" s="20"/>
      <c r="V1194" s="20"/>
      <c r="W1194" s="20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0"/>
      <c r="T1195" s="20"/>
      <c r="U1195" s="20"/>
      <c r="V1195" s="20"/>
      <c r="W1195" s="20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0"/>
      <c r="T1196" s="20"/>
      <c r="U1196" s="20"/>
      <c r="V1196" s="20"/>
      <c r="W1196" s="20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0"/>
      <c r="T1197" s="20"/>
      <c r="U1197" s="20"/>
      <c r="V1197" s="20"/>
      <c r="W1197" s="20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0"/>
      <c r="T1198" s="20"/>
      <c r="U1198" s="20"/>
      <c r="V1198" s="20"/>
      <c r="W1198" s="20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0"/>
      <c r="T1199" s="20"/>
      <c r="U1199" s="20"/>
      <c r="V1199" s="20"/>
      <c r="W1199" s="20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0"/>
      <c r="T1200" s="20"/>
      <c r="U1200" s="20"/>
      <c r="V1200" s="20"/>
      <c r="W1200" s="20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0"/>
      <c r="T1201" s="20"/>
      <c r="U1201" s="20"/>
      <c r="V1201" s="20"/>
      <c r="W1201" s="20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0"/>
      <c r="T1202" s="20"/>
      <c r="U1202" s="20"/>
      <c r="V1202" s="20"/>
      <c r="W1202" s="20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0"/>
      <c r="T1203" s="20"/>
      <c r="U1203" s="20"/>
      <c r="V1203" s="20"/>
      <c r="W1203" s="20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0"/>
      <c r="T1204" s="20"/>
      <c r="U1204" s="20"/>
      <c r="V1204" s="20"/>
      <c r="W1204" s="20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0"/>
      <c r="T1205" s="20"/>
      <c r="U1205" s="20"/>
      <c r="V1205" s="20"/>
      <c r="W1205" s="20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0"/>
      <c r="T1206" s="20"/>
      <c r="U1206" s="20"/>
      <c r="V1206" s="20"/>
      <c r="W1206" s="20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0"/>
      <c r="T1207" s="20"/>
      <c r="U1207" s="20"/>
      <c r="V1207" s="20"/>
      <c r="W1207" s="20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0"/>
      <c r="T1208" s="20"/>
      <c r="U1208" s="20"/>
      <c r="V1208" s="20"/>
      <c r="W1208" s="20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0"/>
      <c r="T1209" s="20"/>
      <c r="U1209" s="20"/>
      <c r="V1209" s="20"/>
      <c r="W1209" s="20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0"/>
      <c r="T1210" s="20"/>
      <c r="U1210" s="20"/>
      <c r="V1210" s="20"/>
      <c r="W1210" s="20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0"/>
      <c r="T1211" s="20"/>
      <c r="U1211" s="20"/>
      <c r="V1211" s="20"/>
      <c r="W1211" s="20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10" t="s">
        <v>562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12" t="s">
        <v>66</v>
      </c>
      <c r="L2" s="12" t="s">
        <v>67</v>
      </c>
      <c r="M2" s="12" t="s">
        <v>68</v>
      </c>
      <c r="N2" s="12" t="s">
        <v>69</v>
      </c>
      <c r="O2" s="12" t="s">
        <v>70</v>
      </c>
      <c r="P2" s="12" t="s">
        <v>71</v>
      </c>
      <c r="Q2" s="12" t="s">
        <v>72</v>
      </c>
      <c r="R2" s="12" t="s">
        <v>73</v>
      </c>
    </row>
    <row r="3" ht="20.25" spans="1:18">
      <c r="A3" s="5" t="s">
        <v>563</v>
      </c>
      <c r="B3" s="5" t="s">
        <v>564</v>
      </c>
      <c r="C3" s="5">
        <v>7824.857</v>
      </c>
      <c r="D3" s="5">
        <v>8317.341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0.422</v>
      </c>
      <c r="K3" s="13">
        <v>1</v>
      </c>
      <c r="L3" s="13">
        <v>1</v>
      </c>
      <c r="M3" s="13">
        <v>0</v>
      </c>
      <c r="N3" s="13">
        <v>0</v>
      </c>
      <c r="O3" s="13">
        <v>0</v>
      </c>
      <c r="P3" s="13">
        <v>8.319</v>
      </c>
      <c r="Q3" s="13">
        <v>0</v>
      </c>
      <c r="R3" s="13">
        <v>0</v>
      </c>
    </row>
    <row r="4" ht="20.25" spans="1:18">
      <c r="A4" s="7" t="s">
        <v>565</v>
      </c>
      <c r="B4" s="7" t="s">
        <v>566</v>
      </c>
      <c r="C4" s="7">
        <v>8324.982</v>
      </c>
      <c r="D4" s="7">
        <v>9617.147</v>
      </c>
      <c r="E4" s="7">
        <v>0</v>
      </c>
      <c r="F4" s="7">
        <v>0</v>
      </c>
      <c r="G4" s="7">
        <v>0</v>
      </c>
      <c r="H4" s="7">
        <v>1</v>
      </c>
      <c r="I4" s="6">
        <v>2.847</v>
      </c>
      <c r="J4" s="6">
        <v>15.901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-25.175</v>
      </c>
      <c r="Q4" s="13">
        <v>0</v>
      </c>
      <c r="R4" s="13">
        <v>0</v>
      </c>
    </row>
    <row r="5" ht="20.25" spans="1:18">
      <c r="A5" s="7" t="s">
        <v>567</v>
      </c>
      <c r="B5" s="7" t="s">
        <v>568</v>
      </c>
      <c r="C5" s="7">
        <v>753.915</v>
      </c>
      <c r="D5" s="7">
        <v>819.07</v>
      </c>
      <c r="E5" s="7">
        <v>0</v>
      </c>
      <c r="F5" s="7">
        <v>0</v>
      </c>
      <c r="G5" s="7">
        <v>0</v>
      </c>
      <c r="H5" s="7">
        <v>1</v>
      </c>
      <c r="I5" s="6">
        <v>1.172</v>
      </c>
      <c r="J5" s="6">
        <v>9.033</v>
      </c>
      <c r="K5" s="13">
        <v>4</v>
      </c>
      <c r="L5" s="13">
        <v>2</v>
      </c>
      <c r="M5" s="13">
        <v>0</v>
      </c>
      <c r="N5" s="13">
        <v>-1</v>
      </c>
      <c r="O5" s="13">
        <v>0</v>
      </c>
      <c r="P5" s="13">
        <v>-2.198</v>
      </c>
      <c r="Q5" s="13">
        <v>0</v>
      </c>
      <c r="R5" s="13">
        <v>-1</v>
      </c>
    </row>
    <row r="6" ht="20.25" spans="1:18">
      <c r="A6" s="7" t="s">
        <v>569</v>
      </c>
      <c r="B6" s="7" t="s">
        <v>570</v>
      </c>
      <c r="C6" s="7">
        <v>5420.797</v>
      </c>
      <c r="D6" s="7">
        <v>6535.229</v>
      </c>
      <c r="E6" s="7">
        <v>0</v>
      </c>
      <c r="F6" s="7">
        <v>0</v>
      </c>
      <c r="G6" s="7">
        <v>0</v>
      </c>
      <c r="H6" s="7">
        <v>1</v>
      </c>
      <c r="I6" s="6">
        <v>8.873</v>
      </c>
      <c r="J6" s="6">
        <v>24.413</v>
      </c>
      <c r="K6" s="13">
        <v>4</v>
      </c>
      <c r="L6" s="13">
        <v>0</v>
      </c>
      <c r="M6" s="13">
        <v>0</v>
      </c>
      <c r="N6" s="13">
        <v>1</v>
      </c>
      <c r="O6" s="13">
        <v>0</v>
      </c>
      <c r="P6" s="13">
        <v>-2.477</v>
      </c>
      <c r="Q6" s="13">
        <v>0</v>
      </c>
      <c r="R6" s="13">
        <v>0</v>
      </c>
    </row>
    <row r="7" ht="20.25" spans="1:18">
      <c r="A7" s="7" t="s">
        <v>571</v>
      </c>
      <c r="B7" s="7" t="s">
        <v>572</v>
      </c>
      <c r="C7" s="7">
        <v>3730.953</v>
      </c>
      <c r="D7" s="7">
        <v>4275.207</v>
      </c>
      <c r="E7" s="7">
        <v>0</v>
      </c>
      <c r="F7" s="7">
        <v>0</v>
      </c>
      <c r="G7" s="7">
        <v>0</v>
      </c>
      <c r="H7" s="7">
        <v>1</v>
      </c>
      <c r="I7" s="6">
        <v>4.724</v>
      </c>
      <c r="J7" s="6">
        <v>16.853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-7.211</v>
      </c>
      <c r="Q7" s="13">
        <v>0</v>
      </c>
      <c r="R7" s="13">
        <v>0</v>
      </c>
    </row>
    <row r="8" ht="20.25" spans="1:18">
      <c r="A8" s="7" t="s">
        <v>573</v>
      </c>
      <c r="B8" s="7" t="s">
        <v>574</v>
      </c>
      <c r="C8" s="7">
        <v>2608.027</v>
      </c>
      <c r="D8" s="7">
        <v>2887.309</v>
      </c>
      <c r="E8" s="7">
        <v>0</v>
      </c>
      <c r="F8" s="7">
        <v>0</v>
      </c>
      <c r="G8" s="7">
        <v>0</v>
      </c>
      <c r="H8" s="7">
        <v>1</v>
      </c>
      <c r="I8" s="6">
        <v>0.807</v>
      </c>
      <c r="J8" s="6">
        <v>10.402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-7.531</v>
      </c>
      <c r="Q8" s="13">
        <v>0</v>
      </c>
      <c r="R8" s="13">
        <v>0</v>
      </c>
    </row>
    <row r="9" ht="20.25" spans="1:18">
      <c r="A9" s="7" t="s">
        <v>575</v>
      </c>
      <c r="B9" s="7" t="s">
        <v>576</v>
      </c>
      <c r="C9" s="7">
        <v>5689.227</v>
      </c>
      <c r="D9" s="7">
        <v>6972.975</v>
      </c>
      <c r="E9" s="7">
        <v>0</v>
      </c>
      <c r="F9" s="7">
        <v>0</v>
      </c>
      <c r="G9" s="7">
        <v>0</v>
      </c>
      <c r="H9" s="7">
        <v>1</v>
      </c>
      <c r="I9" s="6">
        <v>6.463</v>
      </c>
      <c r="J9" s="6">
        <v>23.684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4.255</v>
      </c>
      <c r="Q9" s="13">
        <v>0</v>
      </c>
      <c r="R9" s="13">
        <v>0</v>
      </c>
    </row>
    <row r="10" ht="20.25" spans="1:18">
      <c r="A10" s="7" t="s">
        <v>577</v>
      </c>
      <c r="B10" s="7" t="s">
        <v>578</v>
      </c>
      <c r="C10" s="7">
        <v>30597.045</v>
      </c>
      <c r="D10" s="7">
        <v>52915.938</v>
      </c>
      <c r="E10" s="7">
        <v>0</v>
      </c>
      <c r="F10" s="7">
        <v>0</v>
      </c>
      <c r="G10" s="7">
        <v>0</v>
      </c>
      <c r="H10" s="7">
        <v>1</v>
      </c>
      <c r="I10" s="9">
        <v>0.543</v>
      </c>
      <c r="J10" s="9">
        <v>42.492</v>
      </c>
      <c r="K10" s="13">
        <v>3</v>
      </c>
      <c r="L10" s="13">
        <v>0</v>
      </c>
      <c r="M10" s="13">
        <v>0</v>
      </c>
      <c r="N10" s="13">
        <v>0</v>
      </c>
      <c r="O10" s="13">
        <v>0</v>
      </c>
      <c r="P10" s="13">
        <v>-163.426</v>
      </c>
      <c r="Q10" s="13">
        <v>0</v>
      </c>
      <c r="R10" s="13">
        <v>0</v>
      </c>
    </row>
    <row r="11" ht="20.25" spans="1:18">
      <c r="A11" s="8" t="s">
        <v>579</v>
      </c>
      <c r="B11" s="8" t="s">
        <v>580</v>
      </c>
      <c r="C11" s="8">
        <v>3990.907</v>
      </c>
      <c r="D11" s="8">
        <v>4260.084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-0.806</v>
      </c>
      <c r="Q11" s="13">
        <v>0</v>
      </c>
      <c r="R11" s="13">
        <v>0</v>
      </c>
    </row>
    <row r="12" ht="20.25" spans="1:18">
      <c r="A12" s="8" t="s">
        <v>581</v>
      </c>
      <c r="B12" s="8" t="s">
        <v>582</v>
      </c>
      <c r="C12" s="8">
        <v>2173.036</v>
      </c>
      <c r="D12" s="8">
        <v>2331.188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0.009</v>
      </c>
      <c r="Q12" s="13">
        <v>0</v>
      </c>
      <c r="R12" s="13">
        <v>0</v>
      </c>
    </row>
    <row r="13" ht="20.25" spans="1:18">
      <c r="A13" s="8" t="s">
        <v>583</v>
      </c>
      <c r="B13" s="8" t="s">
        <v>584</v>
      </c>
      <c r="C13" s="8">
        <v>2501.647</v>
      </c>
      <c r="D13" s="8">
        <v>2706.992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2.108</v>
      </c>
      <c r="Q13" s="13">
        <v>0</v>
      </c>
      <c r="R13" s="13">
        <v>0</v>
      </c>
    </row>
    <row r="14" ht="20.25" spans="1:18">
      <c r="A14" s="8" t="s">
        <v>585</v>
      </c>
      <c r="B14" s="8" t="s">
        <v>586</v>
      </c>
      <c r="C14" s="8">
        <v>3187.139</v>
      </c>
      <c r="D14" s="8">
        <v>3759.764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0</v>
      </c>
      <c r="M14" s="13">
        <v>0</v>
      </c>
      <c r="N14" s="13">
        <v>0</v>
      </c>
      <c r="O14" s="13">
        <v>0</v>
      </c>
      <c r="P14" s="13">
        <v>2.597</v>
      </c>
      <c r="Q14" s="13">
        <v>0</v>
      </c>
      <c r="R14" s="13">
        <v>1</v>
      </c>
    </row>
    <row r="15" ht="20.25" spans="1:18">
      <c r="A15" s="8" t="s">
        <v>587</v>
      </c>
      <c r="B15" s="8" t="s">
        <v>588</v>
      </c>
      <c r="C15" s="8">
        <v>13326.588</v>
      </c>
      <c r="D15" s="8">
        <v>14995.508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-10.408</v>
      </c>
      <c r="Q15" s="13">
        <v>0</v>
      </c>
      <c r="R15" s="13">
        <v>0</v>
      </c>
    </row>
    <row r="16" ht="20.25" spans="1:18">
      <c r="A16" s="8" t="s">
        <v>589</v>
      </c>
      <c r="B16" s="8" t="s">
        <v>590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591</v>
      </c>
      <c r="B17" s="8" t="s">
        <v>592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8" t="s">
        <v>593</v>
      </c>
      <c r="B18" s="8" t="s">
        <v>594</v>
      </c>
      <c r="C18" s="8">
        <v>5522.846</v>
      </c>
      <c r="D18" s="8">
        <v>5833.085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-4.309</v>
      </c>
      <c r="Q18" s="13">
        <v>0</v>
      </c>
      <c r="R18" s="13">
        <v>0</v>
      </c>
    </row>
    <row r="19" ht="20.25" spans="1:18">
      <c r="A19" s="8" t="s">
        <v>595</v>
      </c>
      <c r="B19" s="8" t="s">
        <v>596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597</v>
      </c>
      <c r="B20" s="8" t="s">
        <v>598</v>
      </c>
      <c r="C20" s="8">
        <v>116.492</v>
      </c>
      <c r="D20" s="8">
        <v>120.975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0.078</v>
      </c>
      <c r="Q20" s="13">
        <v>0</v>
      </c>
      <c r="R20" s="13">
        <v>0</v>
      </c>
    </row>
    <row r="21" ht="20.25" spans="1:18">
      <c r="A21" s="8" t="s">
        <v>599</v>
      </c>
      <c r="B21" s="8" t="s">
        <v>600</v>
      </c>
      <c r="C21" s="8">
        <v>1195.03</v>
      </c>
      <c r="D21" s="8">
        <v>1758.718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-1.52</v>
      </c>
      <c r="Q21" s="13">
        <v>0</v>
      </c>
      <c r="R21" s="13">
        <v>0</v>
      </c>
    </row>
    <row r="22" ht="20.25" spans="1:18">
      <c r="A22" s="6" t="s">
        <v>601</v>
      </c>
      <c r="B22" s="6" t="s">
        <v>602</v>
      </c>
      <c r="C22" s="6">
        <v>2972.018</v>
      </c>
      <c r="D22" s="6">
        <v>3698.927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2.557</v>
      </c>
      <c r="K22" s="13">
        <v>4</v>
      </c>
      <c r="L22" s="13">
        <v>1</v>
      </c>
      <c r="M22" s="13">
        <v>0</v>
      </c>
      <c r="N22" s="13">
        <v>0</v>
      </c>
      <c r="O22" s="13">
        <v>0</v>
      </c>
      <c r="P22" s="13">
        <v>-0.703</v>
      </c>
      <c r="Q22" s="13">
        <v>0</v>
      </c>
      <c r="R22" s="13">
        <v>-1</v>
      </c>
    </row>
    <row r="23" ht="20.25" spans="1:18">
      <c r="A23" s="6" t="s">
        <v>603</v>
      </c>
      <c r="B23" s="6" t="s">
        <v>604</v>
      </c>
      <c r="C23" s="6">
        <v>19255.113</v>
      </c>
      <c r="D23" s="6">
        <v>20392.408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5.287</v>
      </c>
      <c r="K23" s="13">
        <v>1</v>
      </c>
      <c r="L23" s="13">
        <v>2</v>
      </c>
      <c r="M23" s="13">
        <v>0</v>
      </c>
      <c r="N23" s="13">
        <v>-1</v>
      </c>
      <c r="O23" s="13">
        <v>0</v>
      </c>
      <c r="P23" s="13">
        <v>-14.493</v>
      </c>
      <c r="Q23" s="13">
        <v>0</v>
      </c>
      <c r="R23" s="13">
        <v>0</v>
      </c>
    </row>
    <row r="24" ht="20.25" spans="1:18">
      <c r="A24" s="6" t="s">
        <v>605</v>
      </c>
      <c r="B24" s="6" t="s">
        <v>606</v>
      </c>
      <c r="C24" s="6">
        <v>19739.666</v>
      </c>
      <c r="D24" s="6">
        <v>20971.596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5.143</v>
      </c>
      <c r="K24" s="13">
        <v>3</v>
      </c>
      <c r="L24" s="13">
        <v>2</v>
      </c>
      <c r="M24" s="13">
        <v>0</v>
      </c>
      <c r="N24" s="13">
        <v>-1</v>
      </c>
      <c r="O24" s="13">
        <v>0</v>
      </c>
      <c r="P24" s="13">
        <v>-29.271</v>
      </c>
      <c r="Q24" s="13">
        <v>0</v>
      </c>
      <c r="R24" s="13">
        <v>0</v>
      </c>
    </row>
    <row r="25" ht="20.25" spans="1:18">
      <c r="A25" s="6" t="s">
        <v>607</v>
      </c>
      <c r="B25" s="6" t="s">
        <v>608</v>
      </c>
      <c r="C25" s="6">
        <v>2829.701</v>
      </c>
      <c r="D25" s="6">
        <v>3568.895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3.291</v>
      </c>
      <c r="K25" s="13">
        <v>0</v>
      </c>
      <c r="L25" s="13">
        <v>2</v>
      </c>
      <c r="M25" s="13">
        <v>0</v>
      </c>
      <c r="N25" s="13">
        <v>-1</v>
      </c>
      <c r="O25" s="13">
        <v>0</v>
      </c>
      <c r="P25" s="13">
        <v>0.616</v>
      </c>
      <c r="Q25" s="13">
        <v>0</v>
      </c>
      <c r="R25" s="13">
        <v>0</v>
      </c>
    </row>
    <row r="26" ht="20.25" spans="1:18">
      <c r="A26" s="6" t="s">
        <v>609</v>
      </c>
      <c r="B26" s="6" t="s">
        <v>610</v>
      </c>
      <c r="C26" s="6">
        <v>10677.396</v>
      </c>
      <c r="D26" s="6">
        <v>12461.358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6.544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-9.996</v>
      </c>
      <c r="Q26" s="13">
        <v>0</v>
      </c>
      <c r="R26" s="13">
        <v>0</v>
      </c>
    </row>
    <row r="27" ht="20.25" spans="1:18">
      <c r="A27" s="6" t="s">
        <v>611</v>
      </c>
      <c r="B27" s="6" t="s">
        <v>612</v>
      </c>
      <c r="C27" s="6">
        <v>3332.469</v>
      </c>
      <c r="D27" s="6">
        <v>3729.624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3.041</v>
      </c>
      <c r="K27" s="13">
        <v>1</v>
      </c>
      <c r="L27" s="13">
        <v>1</v>
      </c>
      <c r="M27" s="13">
        <v>1</v>
      </c>
      <c r="N27" s="13">
        <v>-1</v>
      </c>
      <c r="O27" s="13">
        <v>0</v>
      </c>
      <c r="P27" s="13">
        <v>0.218</v>
      </c>
      <c r="Q27" s="13">
        <v>0</v>
      </c>
      <c r="R27" s="13">
        <v>0</v>
      </c>
    </row>
    <row r="28" ht="20.25" spans="1:18">
      <c r="A28" s="6" t="s">
        <v>613</v>
      </c>
      <c r="B28" s="6" t="s">
        <v>614</v>
      </c>
      <c r="C28" s="6">
        <v>77193.383</v>
      </c>
      <c r="D28" s="6">
        <v>81099.922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3.145</v>
      </c>
      <c r="K28" s="13">
        <v>4</v>
      </c>
      <c r="L28" s="13">
        <v>2</v>
      </c>
      <c r="M28" s="13">
        <v>0</v>
      </c>
      <c r="N28" s="13">
        <v>0</v>
      </c>
      <c r="O28" s="13">
        <v>0</v>
      </c>
      <c r="P28" s="13">
        <v>-79.541</v>
      </c>
      <c r="Q28" s="13">
        <v>0</v>
      </c>
      <c r="R28" s="13">
        <v>-1</v>
      </c>
    </row>
    <row r="29" ht="20.25" spans="1:18">
      <c r="A29" s="6" t="s">
        <v>615</v>
      </c>
      <c r="B29" s="6" t="s">
        <v>616</v>
      </c>
      <c r="C29" s="6">
        <v>2740.217</v>
      </c>
      <c r="D29" s="6">
        <v>3383.209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3.343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1.103</v>
      </c>
      <c r="Q29" s="13">
        <v>-1</v>
      </c>
      <c r="R29" s="13">
        <v>0</v>
      </c>
    </row>
    <row r="30" ht="20.25" spans="1:18">
      <c r="A30" s="6" t="s">
        <v>617</v>
      </c>
      <c r="B30" s="6" t="s">
        <v>618</v>
      </c>
      <c r="C30" s="6">
        <v>3040.714</v>
      </c>
      <c r="D30" s="6">
        <v>3481.487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9.205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-4.849</v>
      </c>
      <c r="Q30" s="13">
        <v>0</v>
      </c>
      <c r="R30" s="13">
        <v>-1</v>
      </c>
    </row>
    <row r="31" ht="20.25" spans="1:18">
      <c r="A31" s="6" t="s">
        <v>619</v>
      </c>
      <c r="B31" s="6" t="s">
        <v>620</v>
      </c>
      <c r="C31" s="6">
        <v>117355.961</v>
      </c>
      <c r="D31" s="6">
        <v>126132.828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2.98</v>
      </c>
      <c r="K31" s="13">
        <v>3</v>
      </c>
      <c r="L31" s="13">
        <v>1</v>
      </c>
      <c r="M31" s="13">
        <v>0</v>
      </c>
      <c r="N31" s="13">
        <v>0</v>
      </c>
      <c r="O31" s="13">
        <v>0</v>
      </c>
      <c r="P31" s="13">
        <v>-135.509</v>
      </c>
      <c r="Q31" s="13">
        <v>0</v>
      </c>
      <c r="R31" s="13">
        <v>-1</v>
      </c>
    </row>
    <row r="32" ht="20.25" spans="1:18">
      <c r="A32" s="6" t="s">
        <v>621</v>
      </c>
      <c r="B32" s="6" t="s">
        <v>622</v>
      </c>
      <c r="C32" s="6">
        <v>16613.799</v>
      </c>
      <c r="D32" s="6">
        <v>17366.332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2.985</v>
      </c>
      <c r="K32" s="13">
        <v>4</v>
      </c>
      <c r="L32" s="13">
        <v>0</v>
      </c>
      <c r="M32" s="13">
        <v>0</v>
      </c>
      <c r="N32" s="13">
        <v>1</v>
      </c>
      <c r="O32" s="13">
        <v>0</v>
      </c>
      <c r="P32" s="13">
        <v>0.045</v>
      </c>
      <c r="Q32" s="13">
        <v>0</v>
      </c>
      <c r="R32" s="13">
        <v>0</v>
      </c>
    </row>
    <row r="33" ht="20.25" spans="1:18">
      <c r="A33" s="6" t="s">
        <v>623</v>
      </c>
      <c r="B33" s="6" t="s">
        <v>624</v>
      </c>
      <c r="C33" s="6">
        <v>2998.935</v>
      </c>
      <c r="D33" s="6">
        <v>3413.135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4.675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0.133</v>
      </c>
      <c r="Q33" s="13">
        <v>0</v>
      </c>
      <c r="R33" s="13">
        <v>0</v>
      </c>
    </row>
    <row r="34" ht="20.25" spans="1:18">
      <c r="A34" s="6" t="s">
        <v>625</v>
      </c>
      <c r="B34" s="6" t="s">
        <v>626</v>
      </c>
      <c r="C34" s="6">
        <v>14303.169</v>
      </c>
      <c r="D34" s="6">
        <v>16556.824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7.572</v>
      </c>
      <c r="K34" s="13">
        <v>1</v>
      </c>
      <c r="L34" s="13">
        <v>2</v>
      </c>
      <c r="M34" s="13">
        <v>0</v>
      </c>
      <c r="N34" s="13">
        <v>-1</v>
      </c>
      <c r="O34" s="13">
        <v>0</v>
      </c>
      <c r="P34" s="13">
        <v>-31.137</v>
      </c>
      <c r="Q34" s="13">
        <v>0</v>
      </c>
      <c r="R34" s="13">
        <v>0</v>
      </c>
    </row>
    <row r="35" ht="20.25" spans="1:18">
      <c r="A35" s="6" t="s">
        <v>627</v>
      </c>
      <c r="B35" s="6" t="s">
        <v>628</v>
      </c>
      <c r="C35" s="6">
        <v>254062.875</v>
      </c>
      <c r="D35" s="6">
        <v>276406.844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5.186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-174.485</v>
      </c>
      <c r="Q35" s="13">
        <v>0</v>
      </c>
      <c r="R35" s="13">
        <v>-1</v>
      </c>
    </row>
    <row r="36" ht="20.25" spans="1:18">
      <c r="A36" s="6" t="s">
        <v>629</v>
      </c>
      <c r="B36" s="6" t="s">
        <v>630</v>
      </c>
      <c r="C36" s="6">
        <v>4998.154</v>
      </c>
      <c r="D36" s="6">
        <v>5574.077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0.435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2.097</v>
      </c>
      <c r="Q36" s="13">
        <v>0</v>
      </c>
      <c r="R36" s="13">
        <v>0</v>
      </c>
    </row>
    <row r="37" ht="20.25" spans="1:18">
      <c r="A37" s="6" t="s">
        <v>631</v>
      </c>
      <c r="B37" s="6" t="s">
        <v>632</v>
      </c>
      <c r="C37" s="6">
        <v>12458.202</v>
      </c>
      <c r="D37" s="6">
        <v>13309.631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3.087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-7.454</v>
      </c>
      <c r="Q37" s="13">
        <v>0</v>
      </c>
      <c r="R37" s="13">
        <v>-1</v>
      </c>
    </row>
    <row r="38" ht="20.25" spans="1:18">
      <c r="A38" s="6" t="s">
        <v>633</v>
      </c>
      <c r="B38" s="6" t="s">
        <v>634</v>
      </c>
      <c r="C38" s="6">
        <v>3220</v>
      </c>
      <c r="D38" s="6">
        <v>3689.309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1.979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3">
        <v>-2.099</v>
      </c>
      <c r="Q38" s="13">
        <v>0</v>
      </c>
      <c r="R38" s="13">
        <v>0</v>
      </c>
    </row>
    <row r="39" ht="20.25" spans="1:18">
      <c r="A39" s="6" t="s">
        <v>635</v>
      </c>
      <c r="B39" s="6" t="s">
        <v>636</v>
      </c>
      <c r="C39" s="6">
        <v>21554.523</v>
      </c>
      <c r="D39" s="6">
        <v>22993.076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2.291</v>
      </c>
      <c r="K39" s="13">
        <v>2</v>
      </c>
      <c r="L39" s="13">
        <v>2</v>
      </c>
      <c r="M39" s="13">
        <v>0</v>
      </c>
      <c r="N39" s="13">
        <v>0</v>
      </c>
      <c r="O39" s="13">
        <v>0</v>
      </c>
      <c r="P39" s="13">
        <v>-16.709</v>
      </c>
      <c r="Q39" s="13">
        <v>0</v>
      </c>
      <c r="R39" s="13">
        <v>-1</v>
      </c>
    </row>
    <row r="40" ht="20.25" spans="1:18">
      <c r="A40" s="9" t="s">
        <v>637</v>
      </c>
      <c r="B40" s="9" t="s">
        <v>638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-2.675</v>
      </c>
      <c r="Q40" s="13">
        <v>0</v>
      </c>
      <c r="R40" s="13">
        <v>-1</v>
      </c>
    </row>
    <row r="41" ht="20.25" spans="1:18">
      <c r="A41" s="6" t="s">
        <v>639</v>
      </c>
      <c r="B41" s="6" t="s">
        <v>640</v>
      </c>
      <c r="C41" s="6">
        <v>3600.072</v>
      </c>
      <c r="D41" s="6">
        <v>3904.271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1.905</v>
      </c>
      <c r="K41" s="13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-2.431</v>
      </c>
      <c r="Q41" s="13">
        <v>0</v>
      </c>
      <c r="R41" s="13">
        <v>0</v>
      </c>
    </row>
    <row r="42" ht="20.25" spans="1:18">
      <c r="A42" s="6" t="s">
        <v>641</v>
      </c>
      <c r="B42" s="6" t="s">
        <v>642</v>
      </c>
      <c r="C42" s="6">
        <v>143.862</v>
      </c>
      <c r="D42" s="6">
        <v>276.2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1.566</v>
      </c>
      <c r="K42" s="13">
        <v>0</v>
      </c>
      <c r="L42" s="13">
        <v>0</v>
      </c>
      <c r="M42" s="13">
        <v>1</v>
      </c>
      <c r="N42" s="13">
        <v>-1</v>
      </c>
      <c r="O42" s="13">
        <v>0</v>
      </c>
      <c r="P42" s="13">
        <v>-0.089</v>
      </c>
      <c r="Q42" s="13">
        <v>0</v>
      </c>
      <c r="R42" s="13">
        <v>0</v>
      </c>
    </row>
    <row r="43" ht="20.25" spans="1:18">
      <c r="A43" s="6" t="s">
        <v>643</v>
      </c>
      <c r="B43" s="6" t="s">
        <v>644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-4.213</v>
      </c>
      <c r="Q43" s="13">
        <v>0</v>
      </c>
      <c r="R43" s="13">
        <v>-1</v>
      </c>
    </row>
    <row r="44" ht="20.25" spans="1:18">
      <c r="A44" s="6" t="s">
        <v>645</v>
      </c>
      <c r="B44" s="6" t="s">
        <v>646</v>
      </c>
      <c r="C44" s="6">
        <v>6839.288</v>
      </c>
      <c r="D44" s="6">
        <v>7670.801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2.81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-9.216</v>
      </c>
      <c r="Q44" s="13">
        <v>0</v>
      </c>
      <c r="R44" s="13">
        <v>-1</v>
      </c>
    </row>
    <row r="45" ht="20.25" spans="1:18">
      <c r="A45" s="6" t="s">
        <v>647</v>
      </c>
      <c r="B45" s="6" t="s">
        <v>648</v>
      </c>
      <c r="C45" s="6">
        <v>4239.503</v>
      </c>
      <c r="D45" s="6">
        <v>4626.933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0.224</v>
      </c>
      <c r="K45" s="13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-1.242</v>
      </c>
      <c r="Q45" s="13">
        <v>0</v>
      </c>
      <c r="R45" s="13">
        <v>0</v>
      </c>
    </row>
    <row r="46" ht="20.25" spans="1:18">
      <c r="A46" s="6" t="s">
        <v>649</v>
      </c>
      <c r="B46" s="6" t="s">
        <v>650</v>
      </c>
      <c r="C46" s="6">
        <v>1233.637</v>
      </c>
      <c r="D46" s="6">
        <v>1375.87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1.702</v>
      </c>
      <c r="K46" s="13">
        <v>0</v>
      </c>
      <c r="L46" s="13">
        <v>0</v>
      </c>
      <c r="M46" s="13">
        <v>0</v>
      </c>
      <c r="N46" s="13">
        <v>-1</v>
      </c>
      <c r="O46" s="13">
        <v>0</v>
      </c>
      <c r="P46" s="13">
        <v>0.355</v>
      </c>
      <c r="Q46" s="13">
        <v>0</v>
      </c>
      <c r="R46" s="13">
        <v>0</v>
      </c>
    </row>
    <row r="47" ht="20.25" spans="1:18">
      <c r="A47" s="6" t="s">
        <v>651</v>
      </c>
      <c r="B47" s="6" t="s">
        <v>652</v>
      </c>
      <c r="C47" s="6">
        <v>686.979</v>
      </c>
      <c r="D47" s="6">
        <v>814.944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14.288</v>
      </c>
      <c r="K47" s="13">
        <v>4</v>
      </c>
      <c r="L47" s="13">
        <v>1</v>
      </c>
      <c r="M47" s="13">
        <v>0</v>
      </c>
      <c r="N47" s="13">
        <v>0</v>
      </c>
      <c r="O47" s="13">
        <v>0</v>
      </c>
      <c r="P47" s="13">
        <v>-1.223</v>
      </c>
      <c r="Q47" s="13">
        <v>0</v>
      </c>
      <c r="R47" s="13">
        <v>-1</v>
      </c>
    </row>
    <row r="48" ht="20.25" spans="1:18">
      <c r="A48" s="6" t="s">
        <v>653</v>
      </c>
      <c r="B48" s="6" t="s">
        <v>654</v>
      </c>
      <c r="C48" s="6">
        <v>1371.784</v>
      </c>
      <c r="D48" s="6">
        <v>1856.976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19.779</v>
      </c>
      <c r="K48" s="13">
        <v>3</v>
      </c>
      <c r="L48" s="13">
        <v>2</v>
      </c>
      <c r="M48" s="13">
        <v>0</v>
      </c>
      <c r="N48" s="13">
        <v>0</v>
      </c>
      <c r="O48" s="13">
        <v>0</v>
      </c>
      <c r="P48" s="13">
        <v>-1.213</v>
      </c>
      <c r="Q48" s="13">
        <v>0</v>
      </c>
      <c r="R48" s="13">
        <v>0</v>
      </c>
    </row>
    <row r="49" ht="20.25" spans="1:18">
      <c r="A49" s="6" t="s">
        <v>655</v>
      </c>
      <c r="B49" s="6" t="s">
        <v>656</v>
      </c>
      <c r="C49" s="6">
        <v>803.585</v>
      </c>
      <c r="D49" s="6">
        <v>1320.994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33.312</v>
      </c>
      <c r="K49" s="13">
        <v>3</v>
      </c>
      <c r="L49" s="13">
        <v>2</v>
      </c>
      <c r="M49" s="13">
        <v>0</v>
      </c>
      <c r="N49" s="13">
        <v>0</v>
      </c>
      <c r="O49" s="13">
        <v>0</v>
      </c>
      <c r="P49" s="13">
        <v>-1.158</v>
      </c>
      <c r="Q49" s="13">
        <v>0</v>
      </c>
      <c r="R49" s="13">
        <v>0</v>
      </c>
    </row>
    <row r="50" ht="20.25" spans="1:18">
      <c r="A50" s="6" t="s">
        <v>657</v>
      </c>
      <c r="B50" s="6" t="s">
        <v>658</v>
      </c>
      <c r="C50" s="6">
        <v>7062.72</v>
      </c>
      <c r="D50" s="6">
        <v>7549.502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1.633</v>
      </c>
      <c r="K50" s="13">
        <v>0</v>
      </c>
      <c r="L50" s="13">
        <v>2</v>
      </c>
      <c r="M50" s="13">
        <v>0</v>
      </c>
      <c r="N50" s="13">
        <v>-1</v>
      </c>
      <c r="O50" s="13">
        <v>0</v>
      </c>
      <c r="P50" s="13">
        <v>-3.23</v>
      </c>
      <c r="Q50" s="13">
        <v>0</v>
      </c>
      <c r="R50" s="13">
        <v>0</v>
      </c>
    </row>
    <row r="51" ht="20.25" spans="1:18">
      <c r="A51" s="6" t="s">
        <v>659</v>
      </c>
      <c r="B51" s="6" t="s">
        <v>660</v>
      </c>
      <c r="C51" s="6">
        <v>750.151</v>
      </c>
      <c r="D51" s="6">
        <v>864.157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6.407</v>
      </c>
      <c r="K51" s="13">
        <v>2</v>
      </c>
      <c r="L51" s="13">
        <v>0</v>
      </c>
      <c r="M51" s="13">
        <v>0</v>
      </c>
      <c r="N51" s="13">
        <v>1</v>
      </c>
      <c r="O51" s="13">
        <v>0</v>
      </c>
      <c r="P51" s="13">
        <v>-0.515</v>
      </c>
      <c r="Q51" s="13">
        <v>0</v>
      </c>
      <c r="R51" s="13">
        <v>0</v>
      </c>
    </row>
    <row r="52" ht="20.25" spans="1:18">
      <c r="A52" s="6" t="s">
        <v>661</v>
      </c>
      <c r="B52" s="6" t="s">
        <v>662</v>
      </c>
      <c r="C52" s="6">
        <v>2943.452</v>
      </c>
      <c r="D52" s="6">
        <v>3173.429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1.623</v>
      </c>
      <c r="K52" s="13">
        <v>0</v>
      </c>
      <c r="L52" s="13">
        <v>0</v>
      </c>
      <c r="M52" s="13">
        <v>1</v>
      </c>
      <c r="N52" s="13">
        <v>-1</v>
      </c>
      <c r="O52" s="13">
        <v>0</v>
      </c>
      <c r="P52" s="13">
        <v>-3.401</v>
      </c>
      <c r="Q52" s="13">
        <v>0</v>
      </c>
      <c r="R52" s="13">
        <v>0</v>
      </c>
    </row>
    <row r="53" ht="20.25" spans="1:18">
      <c r="A53" s="6" t="s">
        <v>663</v>
      </c>
      <c r="B53" s="6" t="s">
        <v>664</v>
      </c>
      <c r="C53" s="6">
        <v>8064.925</v>
      </c>
      <c r="D53" s="6">
        <v>9389.318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13.67</v>
      </c>
      <c r="K53" s="13">
        <v>3</v>
      </c>
      <c r="L53" s="13">
        <v>2</v>
      </c>
      <c r="M53" s="13">
        <v>0</v>
      </c>
      <c r="N53" s="13">
        <v>-1</v>
      </c>
      <c r="O53" s="13">
        <v>0</v>
      </c>
      <c r="P53" s="13">
        <v>-0.736</v>
      </c>
      <c r="Q53" s="13">
        <v>0</v>
      </c>
      <c r="R53" s="13">
        <v>0</v>
      </c>
    </row>
    <row r="54" ht="20.25" spans="1:18">
      <c r="A54" s="6" t="s">
        <v>665</v>
      </c>
      <c r="B54" s="6" t="s">
        <v>666</v>
      </c>
      <c r="C54" s="6">
        <v>4204.053</v>
      </c>
      <c r="D54" s="6">
        <v>4937.304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3.929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3">
        <v>-7.61</v>
      </c>
      <c r="Q54" s="13">
        <v>0</v>
      </c>
      <c r="R54" s="13">
        <v>0</v>
      </c>
    </row>
    <row r="55" ht="20.25" spans="1:18">
      <c r="A55" s="6" t="s">
        <v>667</v>
      </c>
      <c r="B55" s="6" t="s">
        <v>668</v>
      </c>
      <c r="C55" s="6">
        <v>6897.814</v>
      </c>
      <c r="D55" s="6">
        <v>7329.211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0.263</v>
      </c>
      <c r="K55" s="13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-4.187</v>
      </c>
      <c r="Q55" s="13">
        <v>0</v>
      </c>
      <c r="R55" s="13">
        <v>-1</v>
      </c>
    </row>
    <row r="56" ht="20.25" spans="1:18">
      <c r="A56" s="6" t="s">
        <v>669</v>
      </c>
      <c r="B56" s="6" t="s">
        <v>670</v>
      </c>
      <c r="C56" s="6">
        <v>3605.775</v>
      </c>
      <c r="D56" s="6">
        <v>3759.062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0.2</v>
      </c>
      <c r="K56" s="13">
        <v>3</v>
      </c>
      <c r="L56" s="13">
        <v>2</v>
      </c>
      <c r="M56" s="13">
        <v>0</v>
      </c>
      <c r="N56" s="13">
        <v>0</v>
      </c>
      <c r="O56" s="13">
        <v>0</v>
      </c>
      <c r="P56" s="13">
        <v>0.841</v>
      </c>
      <c r="Q56" s="13">
        <v>0</v>
      </c>
      <c r="R56" s="13">
        <v>0</v>
      </c>
    </row>
    <row r="57" ht="20.25" spans="1:18">
      <c r="A57" s="6" t="s">
        <v>671</v>
      </c>
      <c r="B57" s="6" t="s">
        <v>672</v>
      </c>
      <c r="C57" s="6">
        <v>4845.007</v>
      </c>
      <c r="D57" s="6">
        <v>5475.244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1.923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0.22</v>
      </c>
      <c r="Q57" s="13">
        <v>0</v>
      </c>
      <c r="R57" s="13">
        <v>0</v>
      </c>
    </row>
    <row r="58" ht="20.25" spans="1:18">
      <c r="A58" s="6" t="s">
        <v>673</v>
      </c>
      <c r="B58" s="6" t="s">
        <v>674</v>
      </c>
      <c r="C58" s="6">
        <v>7666.596</v>
      </c>
      <c r="D58" s="6">
        <v>8464.413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8.14</v>
      </c>
      <c r="K58" s="13">
        <v>2</v>
      </c>
      <c r="L58" s="13">
        <v>2</v>
      </c>
      <c r="M58" s="13">
        <v>0</v>
      </c>
      <c r="N58" s="13">
        <v>-1</v>
      </c>
      <c r="O58" s="13">
        <v>0</v>
      </c>
      <c r="P58" s="13">
        <v>2.455</v>
      </c>
      <c r="Q58" s="13">
        <v>0</v>
      </c>
      <c r="R58" s="13">
        <v>0</v>
      </c>
    </row>
    <row r="59" ht="20.25" spans="1:18">
      <c r="A59" s="6" t="s">
        <v>675</v>
      </c>
      <c r="B59" s="6" t="s">
        <v>676</v>
      </c>
      <c r="C59" s="6">
        <v>7526.344</v>
      </c>
      <c r="D59" s="6">
        <v>8366.103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9.113</v>
      </c>
      <c r="K59" s="13">
        <v>3</v>
      </c>
      <c r="L59" s="13">
        <v>0</v>
      </c>
      <c r="M59" s="13">
        <v>0</v>
      </c>
      <c r="N59" s="13">
        <v>0</v>
      </c>
      <c r="O59" s="13">
        <v>0</v>
      </c>
      <c r="P59" s="13">
        <v>1.706</v>
      </c>
      <c r="Q59" s="13">
        <v>0</v>
      </c>
      <c r="R59" s="13">
        <v>0</v>
      </c>
    </row>
    <row r="60" ht="20.25" spans="1:18">
      <c r="A60" s="6" t="s">
        <v>677</v>
      </c>
      <c r="B60" s="6" t="s">
        <v>678</v>
      </c>
      <c r="C60" s="6">
        <v>13351.612</v>
      </c>
      <c r="D60" s="6">
        <v>14519.211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2.65</v>
      </c>
      <c r="K60" s="13">
        <v>0</v>
      </c>
      <c r="L60" s="13">
        <v>2</v>
      </c>
      <c r="M60" s="13">
        <v>1</v>
      </c>
      <c r="N60" s="13">
        <v>-1</v>
      </c>
      <c r="O60" s="13">
        <v>0</v>
      </c>
      <c r="P60" s="13">
        <v>-12.693</v>
      </c>
      <c r="Q60" s="13">
        <v>0</v>
      </c>
      <c r="R60" s="13">
        <v>0</v>
      </c>
    </row>
    <row r="61" ht="20.25" spans="1:18">
      <c r="A61" s="6" t="s">
        <v>679</v>
      </c>
      <c r="B61" s="6" t="s">
        <v>680</v>
      </c>
      <c r="C61" s="6">
        <v>9924.377</v>
      </c>
      <c r="D61" s="6">
        <v>11567.014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6.55</v>
      </c>
      <c r="K61" s="13">
        <v>0</v>
      </c>
      <c r="L61" s="13">
        <v>0</v>
      </c>
      <c r="M61" s="13">
        <v>1</v>
      </c>
      <c r="N61" s="13">
        <v>-1</v>
      </c>
      <c r="O61" s="13">
        <v>0</v>
      </c>
      <c r="P61" s="13">
        <v>-21.462</v>
      </c>
      <c r="Q61" s="13">
        <v>0</v>
      </c>
      <c r="R61" s="13">
        <v>0</v>
      </c>
    </row>
    <row r="62" ht="20.25" spans="1:18">
      <c r="A62" s="6" t="s">
        <v>681</v>
      </c>
      <c r="B62" s="6" t="s">
        <v>682</v>
      </c>
      <c r="C62" s="6">
        <v>19216.799</v>
      </c>
      <c r="D62" s="6">
        <v>20478.637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2.675</v>
      </c>
      <c r="K62" s="13">
        <v>2</v>
      </c>
      <c r="L62" s="13">
        <v>2</v>
      </c>
      <c r="M62" s="13">
        <v>1</v>
      </c>
      <c r="N62" s="13">
        <v>-1</v>
      </c>
      <c r="O62" s="13">
        <v>0</v>
      </c>
      <c r="P62" s="13">
        <v>-15.614</v>
      </c>
      <c r="Q62" s="13">
        <v>-1</v>
      </c>
      <c r="R62" s="13">
        <v>0</v>
      </c>
    </row>
    <row r="63" ht="20.25" spans="1:18">
      <c r="A63" s="6" t="s">
        <v>683</v>
      </c>
      <c r="B63" s="6" t="s">
        <v>684</v>
      </c>
      <c r="C63" s="6">
        <v>1107.641</v>
      </c>
      <c r="D63" s="6">
        <v>1529.225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8.08</v>
      </c>
      <c r="K63" s="13">
        <v>1</v>
      </c>
      <c r="L63" s="13">
        <v>1</v>
      </c>
      <c r="M63" s="13">
        <v>0</v>
      </c>
      <c r="N63" s="13">
        <v>0</v>
      </c>
      <c r="O63" s="13">
        <v>0</v>
      </c>
      <c r="P63" s="13">
        <v>-2.782</v>
      </c>
      <c r="Q63" s="13">
        <v>0</v>
      </c>
      <c r="R63" s="13">
        <v>0</v>
      </c>
    </row>
    <row r="64" ht="20.25" spans="1:18">
      <c r="A64" s="6" t="s">
        <v>685</v>
      </c>
      <c r="B64" s="6" t="s">
        <v>686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3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6" t="s">
        <v>687</v>
      </c>
      <c r="B65" s="6" t="s">
        <v>688</v>
      </c>
      <c r="C65" s="6">
        <v>2296.831</v>
      </c>
      <c r="D65" s="6">
        <v>2681.149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1.55</v>
      </c>
      <c r="K65" s="13">
        <v>0</v>
      </c>
      <c r="L65" s="13">
        <v>2</v>
      </c>
      <c r="M65" s="13">
        <v>1</v>
      </c>
      <c r="N65" s="13">
        <v>-1</v>
      </c>
      <c r="O65" s="13">
        <v>0</v>
      </c>
      <c r="P65" s="13">
        <v>-3.975</v>
      </c>
      <c r="Q65" s="13">
        <v>0</v>
      </c>
      <c r="R65" s="13">
        <v>0</v>
      </c>
    </row>
    <row r="66" ht="20.25" spans="1:18">
      <c r="A66" s="6" t="s">
        <v>689</v>
      </c>
      <c r="B66" s="6" t="s">
        <v>690</v>
      </c>
      <c r="C66" s="6">
        <v>9162.599</v>
      </c>
      <c r="D66" s="6">
        <v>10071.414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8.429</v>
      </c>
      <c r="K66" s="13">
        <v>3</v>
      </c>
      <c r="L66" s="13">
        <v>1</v>
      </c>
      <c r="M66" s="13">
        <v>0</v>
      </c>
      <c r="N66" s="13">
        <v>0</v>
      </c>
      <c r="O66" s="13">
        <v>0</v>
      </c>
      <c r="P66" s="13">
        <v>-1.635</v>
      </c>
      <c r="Q66" s="13">
        <v>1</v>
      </c>
      <c r="R66" s="13">
        <v>0</v>
      </c>
    </row>
    <row r="67" ht="20.25" spans="1:18">
      <c r="A67" s="6" t="s">
        <v>691</v>
      </c>
      <c r="B67" s="6" t="s">
        <v>692</v>
      </c>
      <c r="C67" s="6">
        <v>6116.683</v>
      </c>
      <c r="D67" s="6">
        <v>6782.255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3.186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-3.014</v>
      </c>
      <c r="Q67" s="13">
        <v>0</v>
      </c>
      <c r="R67" s="13">
        <v>-1</v>
      </c>
    </row>
    <row r="68" ht="20.25" spans="1:18">
      <c r="A68" s="6" t="s">
        <v>693</v>
      </c>
      <c r="B68" s="6" t="s">
        <v>694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-5.284</v>
      </c>
      <c r="Q68" s="13">
        <v>0</v>
      </c>
      <c r="R68" s="13">
        <v>-1</v>
      </c>
    </row>
    <row r="69" ht="20.25" spans="1:18">
      <c r="A69" s="6" t="s">
        <v>695</v>
      </c>
      <c r="B69" s="6" t="s">
        <v>696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3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6" t="s">
        <v>697</v>
      </c>
      <c r="B70" s="6" t="s">
        <v>698</v>
      </c>
      <c r="C70" s="6">
        <v>5720.475</v>
      </c>
      <c r="D70" s="6">
        <v>6274.537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1.303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-2.343</v>
      </c>
      <c r="Q70" s="13">
        <v>0</v>
      </c>
      <c r="R70" s="13">
        <v>-1</v>
      </c>
    </row>
    <row r="71" ht="20.25" spans="1:18">
      <c r="A71" s="6" t="s">
        <v>699</v>
      </c>
      <c r="B71" s="6" t="s">
        <v>700</v>
      </c>
      <c r="C71" s="6">
        <v>6334.341</v>
      </c>
      <c r="D71" s="6">
        <v>7162.63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4.975</v>
      </c>
      <c r="K71" s="13">
        <v>0</v>
      </c>
      <c r="L71" s="13">
        <v>2</v>
      </c>
      <c r="M71" s="13">
        <v>0</v>
      </c>
      <c r="N71" s="13">
        <v>-1</v>
      </c>
      <c r="O71" s="13">
        <v>0</v>
      </c>
      <c r="P71" s="13">
        <v>-6.979</v>
      </c>
      <c r="Q71" s="13">
        <v>0</v>
      </c>
      <c r="R71" s="13">
        <v>-1</v>
      </c>
    </row>
    <row r="72" ht="20.25" spans="1:18">
      <c r="A72" s="6" t="s">
        <v>701</v>
      </c>
      <c r="B72" s="6" t="s">
        <v>702</v>
      </c>
      <c r="C72" s="6">
        <v>2421.171</v>
      </c>
      <c r="D72" s="6">
        <v>2712.918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1.858</v>
      </c>
      <c r="K72" s="13">
        <v>0</v>
      </c>
      <c r="L72" s="13">
        <v>2</v>
      </c>
      <c r="M72" s="13">
        <v>0</v>
      </c>
      <c r="N72" s="13">
        <v>-1</v>
      </c>
      <c r="O72" s="13">
        <v>0</v>
      </c>
      <c r="P72" s="13">
        <v>-3.237</v>
      </c>
      <c r="Q72" s="13">
        <v>0</v>
      </c>
      <c r="R72" s="13">
        <v>0</v>
      </c>
    </row>
    <row r="73" ht="20.25" spans="1:18">
      <c r="A73" s="6" t="s">
        <v>703</v>
      </c>
      <c r="B73" s="6" t="s">
        <v>704</v>
      </c>
      <c r="C73" s="6">
        <v>4890.491</v>
      </c>
      <c r="D73" s="6">
        <v>5591.862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7.709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-6.788</v>
      </c>
      <c r="Q73" s="13">
        <v>0</v>
      </c>
      <c r="R73" s="13">
        <v>0</v>
      </c>
    </row>
    <row r="74" ht="20.25" spans="1:18">
      <c r="A74" s="6" t="s">
        <v>705</v>
      </c>
      <c r="B74" s="6" t="s">
        <v>706</v>
      </c>
      <c r="C74" s="6">
        <v>1236.65</v>
      </c>
      <c r="D74" s="6">
        <v>1550.817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5.238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-1.699</v>
      </c>
      <c r="Q74" s="13">
        <v>0</v>
      </c>
      <c r="R74" s="13">
        <v>-1</v>
      </c>
    </row>
    <row r="75" ht="20.25" spans="1:18">
      <c r="A75" s="6" t="s">
        <v>707</v>
      </c>
      <c r="B75" s="6" t="s">
        <v>708</v>
      </c>
      <c r="C75" s="6">
        <v>5254.456</v>
      </c>
      <c r="D75" s="6">
        <v>6330.404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8.713</v>
      </c>
      <c r="K75" s="13">
        <v>2</v>
      </c>
      <c r="L75" s="13">
        <v>0</v>
      </c>
      <c r="M75" s="13">
        <v>0</v>
      </c>
      <c r="N75" s="13">
        <v>1</v>
      </c>
      <c r="O75" s="13">
        <v>0</v>
      </c>
      <c r="P75" s="13">
        <v>2.743</v>
      </c>
      <c r="Q75" s="13">
        <v>0</v>
      </c>
      <c r="R75" s="13">
        <v>0</v>
      </c>
    </row>
    <row r="76" ht="20.25" spans="1:18">
      <c r="A76" s="6" t="s">
        <v>709</v>
      </c>
      <c r="B76" s="6" t="s">
        <v>710</v>
      </c>
      <c r="C76" s="6">
        <v>2310.331</v>
      </c>
      <c r="D76" s="6">
        <v>2800.993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11.685</v>
      </c>
      <c r="K76" s="13">
        <v>1</v>
      </c>
      <c r="L76" s="13">
        <v>2</v>
      </c>
      <c r="M76" s="13">
        <v>0</v>
      </c>
      <c r="N76" s="13">
        <v>0</v>
      </c>
      <c r="O76" s="13">
        <v>0</v>
      </c>
      <c r="P76" s="13">
        <v>6.233</v>
      </c>
      <c r="Q76" s="13">
        <v>0</v>
      </c>
      <c r="R76" s="13">
        <v>-1</v>
      </c>
    </row>
    <row r="77" ht="20.25" spans="1:18">
      <c r="A77" s="6" t="s">
        <v>711</v>
      </c>
      <c r="B77" s="6" t="s">
        <v>712</v>
      </c>
      <c r="C77" s="6">
        <v>5451.349</v>
      </c>
      <c r="D77" s="6">
        <v>6393.334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8.688</v>
      </c>
      <c r="K77" s="13">
        <v>3</v>
      </c>
      <c r="L77" s="13">
        <v>0</v>
      </c>
      <c r="M77" s="13">
        <v>-1</v>
      </c>
      <c r="N77" s="13">
        <v>1</v>
      </c>
      <c r="O77" s="13">
        <v>0</v>
      </c>
      <c r="P77" s="13">
        <v>1.837</v>
      </c>
      <c r="Q77" s="13">
        <v>0</v>
      </c>
      <c r="R77" s="13">
        <v>0</v>
      </c>
    </row>
    <row r="78" ht="20.25" spans="1:18">
      <c r="A78" s="6" t="s">
        <v>713</v>
      </c>
      <c r="B78" s="6" t="s">
        <v>714</v>
      </c>
      <c r="C78" s="6">
        <v>4537.372</v>
      </c>
      <c r="D78" s="6">
        <v>5080.674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2.632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-0.547</v>
      </c>
      <c r="Q78" s="13">
        <v>0</v>
      </c>
      <c r="R78" s="13">
        <v>-1</v>
      </c>
    </row>
    <row r="79" ht="20.25" spans="1:18">
      <c r="A79" s="6" t="s">
        <v>715</v>
      </c>
      <c r="B79" s="6" t="s">
        <v>716</v>
      </c>
      <c r="C79" s="6">
        <v>1668.547</v>
      </c>
      <c r="D79" s="6">
        <v>1890.268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0.087</v>
      </c>
      <c r="K79" s="13">
        <v>0</v>
      </c>
      <c r="L79" s="13">
        <v>0</v>
      </c>
      <c r="M79" s="13">
        <v>1</v>
      </c>
      <c r="N79" s="13">
        <v>-1</v>
      </c>
      <c r="O79" s="13">
        <v>0</v>
      </c>
      <c r="P79" s="13">
        <v>-0.365</v>
      </c>
      <c r="Q79" s="13">
        <v>0</v>
      </c>
      <c r="R79" s="13">
        <v>0</v>
      </c>
    </row>
    <row r="80" ht="20.25" spans="1:18">
      <c r="A80" s="9" t="s">
        <v>717</v>
      </c>
      <c r="B80" s="9" t="s">
        <v>718</v>
      </c>
      <c r="C80" s="9">
        <v>107.879</v>
      </c>
      <c r="D80" s="9">
        <v>109.138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0.186</v>
      </c>
      <c r="K80" s="13">
        <v>2</v>
      </c>
      <c r="L80" s="13">
        <v>1</v>
      </c>
      <c r="M80" s="13">
        <v>0</v>
      </c>
      <c r="N80" s="13">
        <v>1</v>
      </c>
      <c r="O80" s="13">
        <v>0</v>
      </c>
      <c r="P80" s="13">
        <v>0.031</v>
      </c>
      <c r="Q80" s="13">
        <v>1</v>
      </c>
      <c r="R80" s="13">
        <v>0</v>
      </c>
    </row>
    <row r="81" ht="20.25" spans="1:18">
      <c r="A81" s="9" t="s">
        <v>719</v>
      </c>
      <c r="B81" s="9" t="s">
        <v>720</v>
      </c>
      <c r="C81" s="9">
        <v>105.48</v>
      </c>
      <c r="D81" s="9">
        <v>106.334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0.321</v>
      </c>
      <c r="K81" s="13">
        <v>3</v>
      </c>
      <c r="L81" s="13">
        <v>2</v>
      </c>
      <c r="M81" s="13">
        <v>-1</v>
      </c>
      <c r="N81" s="13">
        <v>1</v>
      </c>
      <c r="O81" s="13">
        <v>0</v>
      </c>
      <c r="P81" s="13">
        <v>0.007</v>
      </c>
      <c r="Q81" s="13">
        <v>0</v>
      </c>
      <c r="R81" s="13">
        <v>0</v>
      </c>
    </row>
    <row r="82" ht="20.25" spans="1:18">
      <c r="A82" s="9" t="s">
        <v>721</v>
      </c>
      <c r="B82" s="9" t="s">
        <v>722</v>
      </c>
      <c r="C82" s="9">
        <v>102.29</v>
      </c>
      <c r="D82" s="9">
        <v>102.585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0.117</v>
      </c>
      <c r="K82" s="13">
        <v>2</v>
      </c>
      <c r="L82" s="13">
        <v>2</v>
      </c>
      <c r="M82" s="13">
        <v>0</v>
      </c>
      <c r="N82" s="13">
        <v>1</v>
      </c>
      <c r="O82" s="13">
        <v>0</v>
      </c>
      <c r="P82" s="13">
        <v>0.002</v>
      </c>
      <c r="Q82" s="13">
        <v>0</v>
      </c>
      <c r="R82" s="13">
        <v>0</v>
      </c>
    </row>
    <row r="83" ht="20.25" spans="1:18">
      <c r="A83" s="9" t="s">
        <v>723</v>
      </c>
      <c r="B83" s="9" t="s">
        <v>724</v>
      </c>
      <c r="C83" s="9">
        <v>67466.586</v>
      </c>
      <c r="D83" s="9">
        <v>71478.055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4.546</v>
      </c>
      <c r="K83" s="13">
        <v>4</v>
      </c>
      <c r="L83" s="13">
        <v>2</v>
      </c>
      <c r="M83" s="13">
        <v>0</v>
      </c>
      <c r="N83" s="13">
        <v>0</v>
      </c>
      <c r="O83" s="13">
        <v>0</v>
      </c>
      <c r="P83" s="13">
        <v>-103.285</v>
      </c>
      <c r="Q83" s="13">
        <v>0</v>
      </c>
      <c r="R83" s="13">
        <v>-1</v>
      </c>
    </row>
    <row r="84" ht="20.25" spans="1:18">
      <c r="A84" s="9" t="s">
        <v>725</v>
      </c>
      <c r="B84" s="9" t="s">
        <v>726</v>
      </c>
      <c r="C84" s="9">
        <v>3298.675</v>
      </c>
      <c r="D84" s="9">
        <v>3937.107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3.463</v>
      </c>
      <c r="K84" s="13">
        <v>0</v>
      </c>
      <c r="L84" s="13">
        <v>1</v>
      </c>
      <c r="M84" s="13">
        <v>0</v>
      </c>
      <c r="N84" s="13">
        <v>0</v>
      </c>
      <c r="O84" s="13">
        <v>0</v>
      </c>
      <c r="P84" s="13">
        <v>1.572</v>
      </c>
      <c r="Q84" s="13">
        <v>0</v>
      </c>
      <c r="R84" s="13">
        <v>0</v>
      </c>
    </row>
    <row r="85" ht="20.25" spans="1:18">
      <c r="A85" s="9" t="s">
        <v>727</v>
      </c>
      <c r="B85" s="9" t="s">
        <v>728</v>
      </c>
      <c r="C85" s="9">
        <v>11807.564</v>
      </c>
      <c r="D85" s="9">
        <v>13425.02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3.572</v>
      </c>
      <c r="K85" s="13">
        <v>0</v>
      </c>
      <c r="L85" s="13">
        <v>2</v>
      </c>
      <c r="M85" s="13">
        <v>1</v>
      </c>
      <c r="N85" s="13">
        <v>-1</v>
      </c>
      <c r="O85" s="13">
        <v>0</v>
      </c>
      <c r="P85" s="13">
        <v>-25.013</v>
      </c>
      <c r="Q85" s="13">
        <v>0</v>
      </c>
      <c r="R85" s="13">
        <v>0</v>
      </c>
    </row>
    <row r="86" ht="20.25" spans="1:18">
      <c r="A86" s="9" t="s">
        <v>729</v>
      </c>
      <c r="B86" s="9" t="s">
        <v>730</v>
      </c>
      <c r="C86" s="9">
        <v>447.109</v>
      </c>
      <c r="D86" s="9">
        <v>567.244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8.846</v>
      </c>
      <c r="K86" s="13">
        <v>3</v>
      </c>
      <c r="L86" s="13">
        <v>2</v>
      </c>
      <c r="M86" s="13">
        <v>0</v>
      </c>
      <c r="N86" s="13">
        <v>0</v>
      </c>
      <c r="O86" s="13">
        <v>0</v>
      </c>
      <c r="P86" s="13">
        <v>-0.778</v>
      </c>
      <c r="Q86" s="13">
        <v>0</v>
      </c>
      <c r="R86" s="13">
        <v>0</v>
      </c>
    </row>
    <row r="87" ht="20.25" spans="1:18">
      <c r="A87" s="9" t="s">
        <v>731</v>
      </c>
      <c r="B87" s="9" t="s">
        <v>732</v>
      </c>
      <c r="C87" s="9">
        <v>58938.145</v>
      </c>
      <c r="D87" s="9">
        <v>82837.242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19.13</v>
      </c>
      <c r="K87" s="13">
        <v>2</v>
      </c>
      <c r="L87" s="13">
        <v>0</v>
      </c>
      <c r="M87" s="13">
        <v>0</v>
      </c>
      <c r="N87" s="13">
        <v>1</v>
      </c>
      <c r="O87" s="13">
        <v>0</v>
      </c>
      <c r="P87" s="13">
        <v>60.507</v>
      </c>
      <c r="Q87" s="13">
        <v>0</v>
      </c>
      <c r="R87" s="13">
        <v>0</v>
      </c>
    </row>
    <row r="88" ht="20.25" spans="1:18">
      <c r="A88" s="9" t="s">
        <v>733</v>
      </c>
      <c r="B88" s="9" t="s">
        <v>734</v>
      </c>
      <c r="C88" s="9">
        <v>7151.295</v>
      </c>
      <c r="D88" s="9">
        <v>9877.969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19.693</v>
      </c>
      <c r="K88" s="13">
        <v>3</v>
      </c>
      <c r="L88" s="13">
        <v>0</v>
      </c>
      <c r="M88" s="13">
        <v>0</v>
      </c>
      <c r="N88" s="13">
        <v>0</v>
      </c>
      <c r="O88" s="13">
        <v>0</v>
      </c>
      <c r="P88" s="13">
        <v>-7.115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2025-09-18T16:42:30Z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33F0924E842D462C9B4EC1C66F817051_13</vt:lpwstr>
  </property>
  <property fmtid="{D5CDD505-2E9C-101B-9397-08002B2CF9AE}" pid="3" name="KSOProductBuildVer">
    <vt:lpwstr>2052-12.1.0.15712</vt:lpwstr>
  </property>
</Properties>
</file>