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<sst xmlns="http://schemas.openxmlformats.org/spreadsheetml/2006/main" count="808" uniqueCount="771">
  <si>
    <t>京沪深强转弱</t>
  </si>
  <si>
    <t>京沪深弱转强</t>
  </si>
  <si>
    <t>代码</t>
  </si>
  <si>
    <t>简称</t>
  </si>
  <si>
    <t>总市值</t>
  </si>
  <si>
    <t>私募新进</t>
  </si>
  <si>
    <t>40707.22亿</t>
  </si>
  <si>
    <t>酿酒</t>
  </si>
  <si>
    <t>35039.82亿</t>
  </si>
  <si>
    <t>全指能源</t>
  </si>
  <si>
    <t>37965.43亿</t>
  </si>
  <si>
    <t>电力</t>
  </si>
  <si>
    <t>32026.71亿</t>
  </si>
  <si>
    <t>已高送转</t>
  </si>
  <si>
    <t>5843.08亿</t>
  </si>
  <si>
    <t>石油</t>
  </si>
  <si>
    <t>25265.87亿</t>
  </si>
  <si>
    <t>国证基建</t>
  </si>
  <si>
    <t>--</t>
  </si>
  <si>
    <t>贵州板块</t>
  </si>
  <si>
    <t>22308.11亿</t>
  </si>
  <si>
    <t>中证煤炭</t>
  </si>
  <si>
    <t>次新股</t>
  </si>
  <si>
    <t>14848.98亿</t>
  </si>
  <si>
    <t>运输服务</t>
  </si>
  <si>
    <t>13720.84亿</t>
  </si>
  <si>
    <t>控制权变更</t>
  </si>
  <si>
    <t>10504.00亿</t>
  </si>
  <si>
    <t>智谱AI</t>
  </si>
  <si>
    <t>10208.19亿</t>
  </si>
  <si>
    <t>电信运营</t>
  </si>
  <si>
    <t>9408.12亿</t>
  </si>
  <si>
    <t>水务</t>
  </si>
  <si>
    <t>1409.10亿</t>
  </si>
  <si>
    <t>配股预案</t>
  </si>
  <si>
    <t>28.58亿</t>
  </si>
  <si>
    <t>中小100</t>
  </si>
  <si>
    <t>基金指数</t>
  </si>
  <si>
    <t>国证服务</t>
  </si>
  <si>
    <t>中小300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</si>
  <si>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</si>
  <si>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</si>
  <si>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</si>
  <si>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</si>
  <si>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</si>
  <si>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</si>
  <si>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</si>
  <si>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</si>
  <si>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</si>
  <si>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</si>
  <si>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</si>
  <si>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</si>
  <si>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</si>
  <si>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</si>
  <si>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</si>
  <si>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</si>
  <si>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</si>
  <si>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</si>
  <si>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</si>
  <si>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</si>
  <si>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上证工业</t>
  </si>
  <si>
    <t>全R价值</t>
  </si>
  <si>
    <t>上证周期</t>
  </si>
  <si>
    <t>医药等权</t>
  </si>
  <si>
    <t>上证F500</t>
  </si>
  <si>
    <t>持续产业</t>
  </si>
  <si>
    <t>农业主题</t>
  </si>
  <si>
    <t>180稳定</t>
  </si>
  <si>
    <t>央企红利</t>
  </si>
  <si>
    <t>国企一带一路</t>
  </si>
  <si>
    <t>央企创新</t>
  </si>
  <si>
    <t>上海国企</t>
  </si>
  <si>
    <t>小康指数</t>
  </si>
  <si>
    <t>300消费</t>
  </si>
  <si>
    <t>中证央企</t>
  </si>
  <si>
    <t>内地消费</t>
  </si>
  <si>
    <t>内地地产</t>
  </si>
  <si>
    <t>基本200</t>
  </si>
  <si>
    <t>科研指数</t>
  </si>
  <si>
    <t>创业软件</t>
  </si>
  <si>
    <t>公共健康</t>
  </si>
  <si>
    <t>国证价值</t>
  </si>
  <si>
    <t>数据要素</t>
  </si>
  <si>
    <t>证券龙头</t>
  </si>
  <si>
    <t>绿色电力</t>
  </si>
  <si>
    <t>央视成长</t>
  </si>
  <si>
    <t>央视治理</t>
  </si>
  <si>
    <t>央视责任</t>
  </si>
  <si>
    <t>深证金融</t>
  </si>
  <si>
    <t>深证公用</t>
  </si>
  <si>
    <t>深证时钟</t>
  </si>
  <si>
    <t>深医药50</t>
  </si>
  <si>
    <t>深A医药</t>
  </si>
  <si>
    <t>深医药EW</t>
  </si>
  <si>
    <t>深互联EW</t>
  </si>
  <si>
    <t>深成医药</t>
  </si>
  <si>
    <t>深成金融</t>
  </si>
  <si>
    <t>优势成长</t>
  </si>
  <si>
    <t>金融科技</t>
  </si>
  <si>
    <t>CSSW证券</t>
  </si>
  <si>
    <t>互联金融</t>
  </si>
  <si>
    <t>800地产</t>
  </si>
  <si>
    <t>证券公司</t>
  </si>
  <si>
    <t>中证酒</t>
  </si>
  <si>
    <t>信息安全</t>
  </si>
  <si>
    <t>中证白酒</t>
  </si>
  <si>
    <t>上证指数</t>
  </si>
  <si>
    <t>Ａ股指数</t>
  </si>
  <si>
    <t>工业指数</t>
  </si>
  <si>
    <t>商业指数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</si>
  <si>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</si>
  <si>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</si>
  <si>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</si>
  <si>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</si>
  <si>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</si>
  <si>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</si>
  <si>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</si>
  <si>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</si>
  <si>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</si>
  <si>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</si>
  <si>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</si>
  <si>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</si>
  <si>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上证材料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</si>
  <si>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</si>
  <si>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</si>
  <si>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</si>
  <si>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</si>
  <si>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</si>
  <si>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</si>
  <si>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</si>
  <si>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</si>
  <si>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</si>
  <si>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</si>
  <si>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</si>
  <si>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</si>
  <si>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</si>
  <si>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上证地企</t>
  </si>
  <si>
    <t>上证国企</t>
  </si>
  <si>
    <t>全指成长</t>
  </si>
  <si>
    <t>全R成长</t>
  </si>
  <si>
    <t>上证沪企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</si>
  <si>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</si>
  <si>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</si>
  <si>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</si>
  <si>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</si>
  <si>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</si>
  <si>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</si>
  <si>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</si>
  <si>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</si>
  <si>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</si>
  <si>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消费等权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</si>
  <si>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</si>
  <si>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</si>
  <si>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</si>
  <si>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</si>
  <si>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</si>
  <si>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</si>
  <si>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</si>
  <si>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</si>
  <si>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</si>
  <si>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</si>
  <si>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</si>
  <si>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上证F300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</si>
  <si>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</si>
  <si>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</si>
  <si>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</si>
  <si>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</si>
  <si>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</si>
  <si>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</si>
  <si>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</si>
  <si>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</si>
  <si>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380信息</t>
  </si>
  <si>
    <t>380电信</t>
  </si>
  <si>
    <t>380公用</t>
  </si>
  <si>
    <t>380等权</t>
  </si>
  <si>
    <t>380成长</t>
  </si>
  <si>
    <t>380价值</t>
  </si>
  <si>
    <t>380R成长</t>
  </si>
  <si>
    <t>380R价值</t>
  </si>
  <si>
    <t>医药主题</t>
  </si>
  <si>
    <t>180动态</t>
  </si>
  <si>
    <t>消费50</t>
  </si>
  <si>
    <t>380基本</t>
  </si>
  <si>
    <t>380波动</t>
  </si>
  <si>
    <t>上证高新</t>
  </si>
  <si>
    <t>上证100</t>
  </si>
  <si>
    <t>上证150</t>
  </si>
  <si>
    <t>180高贝</t>
  </si>
  <si>
    <t>180低贝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</si>
  <si>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</si>
  <si>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</si>
  <si>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</si>
  <si>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</si>
  <si>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</si>
  <si>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</si>
  <si>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</si>
  <si>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</si>
  <si>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</si>
  <si>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</si>
  <si>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</si>
  <si>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</si>
  <si>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</si>
  <si>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</si>
  <si>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</si>
  <si>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</si>
  <si>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</si>
  <si>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</si>
  <si>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</si>
  <si>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</si>
  <si>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</si>
  <si>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</si>
  <si>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</si>
  <si>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</si>
  <si>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</si>
  <si>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</si>
  <si>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</si>
  <si>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</si>
  <si>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</si>
  <si>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</si>
  <si>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</si>
  <si>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</si>
  <si>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</si>
  <si>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</si>
  <si>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</si>
  <si>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</si>
  <si>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</si>
  <si>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</si>
  <si>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</si>
  <si>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</si>
  <si>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</si>
  <si>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</si>
  <si>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</si>
  <si>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</si>
  <si>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</si>
  <si>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</si>
  <si>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</si>
  <si>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</si>
  <si>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</si>
  <si>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</si>
  <si>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</si>
  <si>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</si>
  <si>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</si>
  <si>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</si>
  <si>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</si>
  <si>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</si>
  <si>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</si>
  <si>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</si>
  <si>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</si>
  <si>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</si>
  <si>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结构调整</t>
  </si>
  <si>
    <t>CS精准医</t>
  </si>
  <si>
    <t>港中小企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</si>
  <si>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</si>
  <si>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</si>
  <si>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</si>
  <si>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</si>
  <si>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</si>
  <si>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</si>
  <si>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</si>
  <si>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</si>
  <si>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</si>
  <si>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</si>
  <si>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</si>
  <si>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300信息</t>
  </si>
  <si>
    <t>300通信</t>
  </si>
  <si>
    <t>300成长</t>
  </si>
  <si>
    <t>公司债指</t>
  </si>
  <si>
    <t>800材料</t>
  </si>
  <si>
    <t>800工业</t>
  </si>
  <si>
    <t>800可选</t>
  </si>
  <si>
    <t>中证消费</t>
  </si>
  <si>
    <t>中证医药</t>
  </si>
  <si>
    <t>中证信息</t>
  </si>
  <si>
    <t>800通信</t>
  </si>
  <si>
    <t>新能源</t>
  </si>
  <si>
    <t>内地资源</t>
  </si>
  <si>
    <t>中证农业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</si>
  <si>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</si>
  <si>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</si>
  <si>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</si>
  <si>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</si>
  <si>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</si>
  <si>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</si>
  <si>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</si>
  <si>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</si>
  <si>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</si>
  <si>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</si>
  <si>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</si>
  <si>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</si>
  <si>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</si>
  <si>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</si>
  <si>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</si>
  <si>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</si>
  <si>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</si>
  <si>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全指可选</t>
  </si>
  <si>
    <t>全指消费</t>
  </si>
  <si>
    <t>全指医药</t>
  </si>
  <si>
    <t>全指信息</t>
  </si>
  <si>
    <t>全指通信</t>
  </si>
  <si>
    <t>中证TMT</t>
  </si>
  <si>
    <t>深证成指</t>
  </si>
  <si>
    <t>深成指R</t>
  </si>
  <si>
    <t>成份Ｂ指</t>
  </si>
  <si>
    <t>深证100R</t>
  </si>
  <si>
    <t>创业板指</t>
  </si>
  <si>
    <t>深证300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</si>
  <si>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</si>
  <si>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</si>
  <si>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</si>
  <si>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</si>
  <si>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</si>
  <si>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</si>
  <si>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</si>
  <si>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</si>
  <si>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</si>
  <si>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</si>
  <si>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</si>
  <si>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</si>
  <si>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</si>
  <si>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</si>
  <si>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</si>
  <si>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</si>
  <si>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</si>
  <si>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</si>
  <si>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</si>
  <si>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</si>
  <si>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</si>
  <si>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</si>
  <si>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</si>
  <si>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</si>
  <si>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</si>
  <si>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建筑指数</t>
  </si>
  <si>
    <t>批零指数</t>
  </si>
  <si>
    <t>餐饮指数</t>
  </si>
  <si>
    <t>IT指数</t>
  </si>
  <si>
    <t>金融指数</t>
  </si>
  <si>
    <t>地产指数</t>
  </si>
  <si>
    <t>商务指数</t>
  </si>
  <si>
    <t>公共指数</t>
  </si>
  <si>
    <t>文化指数</t>
  </si>
  <si>
    <t>综企指数</t>
  </si>
  <si>
    <t>绿色低碳</t>
  </si>
  <si>
    <t>创业低碳</t>
  </si>
  <si>
    <t>先进制造</t>
  </si>
  <si>
    <t>创业制造</t>
  </si>
  <si>
    <t>数字经济</t>
  </si>
  <si>
    <t>创业数字</t>
  </si>
  <si>
    <t>创新药械</t>
  </si>
  <si>
    <t>创新能源</t>
  </si>
  <si>
    <t>创质量</t>
  </si>
  <si>
    <t>深新基建</t>
  </si>
  <si>
    <t>创医药</t>
  </si>
  <si>
    <t>创科技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</si>
  <si>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</si>
  <si>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</si>
  <si>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</si>
  <si>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</si>
  <si>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</si>
  <si>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</si>
  <si>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</si>
  <si>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</si>
  <si>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</si>
  <si>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</si>
  <si>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</si>
  <si>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</si>
  <si>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</si>
  <si>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</si>
  <si>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</si>
  <si>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</si>
  <si>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</si>
  <si>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</si>
  <si>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</si>
  <si>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</si>
  <si>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</si>
  <si>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</si>
  <si>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</si>
  <si>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</si>
  <si>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</si>
  <si>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</si>
  <si>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</si>
  <si>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</si>
  <si>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</si>
  <si>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</si>
  <si>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</si>
  <si>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</si>
  <si>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</si>
  <si>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</si>
  <si>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</si>
  <si>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</si>
  <si>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</si>
  <si>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</si>
  <si>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</si>
  <si>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</si>
  <si>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</si>
  <si>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</si>
  <si>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</si>
  <si>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</si>
  <si>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</si>
  <si>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</si>
  <si>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</si>
  <si>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</si>
  <si>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</si>
  <si>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</si>
  <si>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</si>
  <si>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</si>
  <si>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</si>
  <si>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</si>
  <si>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</si>
  <si>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国证环保</t>
  </si>
  <si>
    <t>新硬件</t>
  </si>
  <si>
    <t>在线消费</t>
  </si>
  <si>
    <t>民企100</t>
  </si>
  <si>
    <t>国证算力</t>
  </si>
  <si>
    <t>消费100</t>
  </si>
  <si>
    <t>国证粮食</t>
  </si>
  <si>
    <t>能源金属</t>
  </si>
  <si>
    <t>国证责任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</si>
  <si>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</si>
  <si>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</si>
  <si>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</si>
  <si>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</si>
  <si>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</si>
  <si>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</si>
  <si>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</si>
  <si>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</si>
  <si>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</si>
  <si>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</si>
  <si>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</si>
  <si>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1000可选</t>
  </si>
  <si>
    <t>1000消费</t>
  </si>
  <si>
    <t>1000医药</t>
  </si>
  <si>
    <t>1000信息</t>
  </si>
  <si>
    <t>国证通信</t>
  </si>
  <si>
    <t>投资时钟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</si>
  <si>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</si>
  <si>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</si>
  <si>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</si>
  <si>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</si>
  <si>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</si>
  <si>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</si>
  <si>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</si>
  <si>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</si>
  <si>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</si>
  <si>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</si>
  <si>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</si>
  <si>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</si>
  <si>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</si>
  <si>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</si>
  <si>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</si>
  <si>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</si>
  <si>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</si>
  <si>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</si>
  <si>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</si>
  <si>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</si>
  <si>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</si>
  <si>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</si>
  <si>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</si>
  <si>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国证高铁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</si>
  <si>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</si>
  <si>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</si>
  <si>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</si>
  <si>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</si>
  <si>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</si>
  <si>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</si>
  <si>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</si>
  <si>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国证农牧</t>
  </si>
  <si>
    <t>生物医药</t>
  </si>
  <si>
    <t>央视50</t>
  </si>
  <si>
    <t>央视创新</t>
  </si>
  <si>
    <t>央视回报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</si>
  <si>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</si>
  <si>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</si>
  <si>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</si>
  <si>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</si>
  <si>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</si>
  <si>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</si>
  <si>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</si>
  <si>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</si>
  <si>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</si>
  <si>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</si>
  <si>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</si>
  <si>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深证消费</t>
  </si>
  <si>
    <t>深证医药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</si>
  <si>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</si>
  <si>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</si>
  <si>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</si>
  <si>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</si>
  <si>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</si>
  <si>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</si>
  <si>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</si>
  <si>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</si>
  <si>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</si>
  <si>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</si>
  <si>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</si>
  <si>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</si>
  <si>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</si>
  <si>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</si>
  <si>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</si>
  <si>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</si>
  <si>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深证地产</t>
  </si>
  <si>
    <t>深证环保</t>
  </si>
  <si>
    <t>深证大宗</t>
  </si>
  <si>
    <t>创业基础</t>
  </si>
  <si>
    <t>深证新兴</t>
  </si>
  <si>
    <t>中小新兴</t>
  </si>
  <si>
    <t>创业新兴</t>
  </si>
  <si>
    <t>100低波</t>
  </si>
  <si>
    <t>深消费50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</si>
  <si>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</si>
  <si>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</si>
  <si>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</si>
  <si>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</si>
  <si>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</si>
  <si>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</si>
  <si>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</si>
  <si>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</si>
  <si>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</si>
  <si>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</si>
  <si>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</si>
  <si>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</si>
  <si>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</si>
  <si>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</si>
  <si>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</si>
  <si>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</si>
  <si>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</si>
  <si>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</si>
  <si>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</si>
  <si>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</si>
  <si>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</si>
  <si>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</si>
  <si>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</si>
  <si>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</si>
  <si>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</si>
  <si>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</si>
  <si>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深互联网</t>
  </si>
  <si>
    <t>深次新股</t>
  </si>
  <si>
    <t>深证200R</t>
  </si>
  <si>
    <t>深成能源</t>
  </si>
  <si>
    <t>深成材料</t>
  </si>
  <si>
    <t>深成工业</t>
  </si>
  <si>
    <t>深成消费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</si>
  <si>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</si>
  <si>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</si>
  <si>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</si>
  <si>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</si>
  <si>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</si>
  <si>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</si>
  <si>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</si>
  <si>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</si>
  <si>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</si>
  <si>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</si>
  <si>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</si>
  <si>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</si>
  <si>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</si>
  <si>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</si>
  <si>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</si>
  <si>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</si>
  <si>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</si>
  <si>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中证体育</t>
  </si>
  <si>
    <t>环境治理</t>
  </si>
  <si>
    <t>中证新能</t>
  </si>
  <si>
    <t>CSSW传媒</t>
  </si>
  <si>
    <t>CSSW电子</t>
  </si>
  <si>
    <t>养老产业</t>
  </si>
  <si>
    <t>大农业</t>
  </si>
  <si>
    <t>深证50</t>
  </si>
  <si>
    <t>中证100</t>
  </si>
  <si>
    <t>中证 500</t>
  </si>
  <si>
    <t>300 医药</t>
  </si>
  <si>
    <t>移动互联</t>
  </si>
  <si>
    <t>中证传媒</t>
  </si>
  <si>
    <t>300深市</t>
  </si>
  <si>
    <t>国企改革</t>
  </si>
  <si>
    <t>CS新能车</t>
  </si>
  <si>
    <t>中证医疗</t>
  </si>
  <si>
    <t>一带一路</t>
  </si>
  <si>
    <t>CSWD并购</t>
  </si>
  <si>
    <t>CSWD生科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</si>
  <si>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</si>
  <si>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</si>
  <si>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</si>
  <si>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</si>
  <si>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</si>
  <si>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</si>
  <si>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</si>
  <si>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</si>
  <si>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</si>
  <si>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</si>
  <si>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</si>
  <si>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</si>
  <si>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</si>
  <si>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</si>
  <si>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</si>
  <si>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</si>
  <si>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</si>
  <si>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</si>
  <si>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</si>
  <si>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</si>
  <si>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</si>
  <si>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BC00</t>
  </si>
  <si>
    <t>国际铜连续</t>
  </si>
  <si>
    <t>TF00</t>
  </si>
  <si>
    <t>5年国债连续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</si>
  <si>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</si>
  <si>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</si>
  <si>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</si>
  <si>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</si>
  <si>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</si>
  <si>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</si>
  <si>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</si>
  <si>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</si>
  <si>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P00</t>
  </si>
  <si>
    <t>棕榈连续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</si>
  <si>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</si>
  <si>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</si>
  <si>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</si>
  <si>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</si>
  <si>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</si>
  <si>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</si>
  <si>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</si>
  <si>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</si>
  <si>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PS00</t>
  </si>
  <si>
    <t>多晶硅连续</t>
  </si>
  <si>
    <t>FU00</t>
  </si>
  <si>
    <t>燃油连续</t>
  </si>
  <si>
    <t>SP00</t>
  </si>
  <si>
    <t>纸浆连续</t>
  </si>
  <si>
    <t>AX00</t>
  </si>
  <si>
    <t>豆一连续</t>
  </si>
  <si>
    <t>CS00</t>
  </si>
  <si>
    <t>淀粉连续</t>
  </si>
  <si>
    <t>JD00</t>
  </si>
  <si>
    <t>鸡蛋连续</t>
  </si>
  <si>
    <t>LH00</t>
  </si>
  <si>
    <t>生猪连续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</si>
  <si>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</si>
  <si>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</si>
  <si>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</si>
  <si>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</si>
  <si>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</si>
  <si>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</si>
  <si>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</si>
  <si>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</si>
  <si>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ZC00</t>
  </si>
  <si>
    <t>动力煤连续</t>
  </si>
  <si>
    <t>T00</t>
  </si>
  <si>
    <t>10年国债连续</t>
  </si>
  <si>
    <t>TL00</t>
  </si>
  <si>
    <t>30年国债连续</t>
  </si>
  <si>
    <t>AO00</t>
  </si>
  <si>
    <t>氧化铝连续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</si>
  <si>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</si>
  <si>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</si>
  <si>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</si>
  <si>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</si>
  <si>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</si>
  <si>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</si>
  <si>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</si>
  <si>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</si>
  <si>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</si>
  <si>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</si>
  <si>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</si>
  <si>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</si>
  <si>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</si>
  <si>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</si>
  <si>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</si>
  <si>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</si>
  <si>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</si>
  <si>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</si>
  <si>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</si>
  <si>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</si>
  <si>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</si>
  <si>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</si>
  <si>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</si>
  <si>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</si>
  <si>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OP00</t>
  </si>
  <si>
    <t>胶版印刷纸连续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</si>
  <si>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</si>
  <si>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</si>
  <si>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</si>
  <si>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</si>
  <si>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</si>
  <si>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</si>
  <si>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</si>
  <si>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</si>
  <si>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</si>
  <si>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</si>
  <si>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</si>
  <si>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</si>
  <si>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</si>
  <si>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</si>
  <si>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</si>
  <si>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</si>
  <si>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</si>
  <si>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</si>
  <si>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</si>
  <si>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</si>
  <si>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</si>
  <si>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</si>
  <si>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</si>
  <si>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</si>
  <si>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</si>
  <si>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</si>
  <si>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</si>
  <si>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</si>
  <si>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</si>
  <si>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</si>
  <si>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</si>
  <si>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</si>
  <si>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</si>
  <si>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</si>
  <si>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</si>
  <si>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</si>
  <si>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</si>
  <si>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</si>
  <si>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CJ00</t>
  </si>
  <si>
    <t>红枣连续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</si>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</sst>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8" customWidth="1"/>
    <col min="2" max="2" width="12.875" style="28" customWidth="1"/>
    <col min="3" max="3" width="11.875" style="28" customWidth="1"/>
    <col min="4" max="4" width="8.125" style="28" customWidth="1"/>
    <col min="5" max="5" width="13.75" style="28" customWidth="1"/>
    <col min="6" max="6" width="13.125" style="28" customWidth="1"/>
    <col min="7" max="16384" width="9" style="28"/>
  </cols>
  <sheetData>
    <row r="1" spans="1:6">
      <c r="A1" s="29" t="s">
        <v>0</v>
      </c>
      <c r="B1" s="29"/>
      <c r="C1" s="29"/>
      <c r="D1" s="30" t="s">
        <v>1</v>
      </c>
      <c r="E1" s="30"/>
      <c r="F1" s="30"/>
    </row>
    <row r="2" spans="1:6">
      <c r="A2" s="31" t="s">
        <v>2</v>
      </c>
      <c r="B2" s="31" t="s">
        <v>3</v>
      </c>
      <c r="C2" s="31" t="s">
        <v>4</v>
      </c>
      <c r="D2" s="32" t="s">
        <v>2</v>
      </c>
      <c r="E2" s="32" t="s">
        <v>3</v>
      </c>
      <c r="F2" s="32" t="s">
        <v>4</v>
      </c>
    </row>
    <row r="3" ht="13.5" spans="1:6">
      <c r="A3" s="33" t="str">
        <f>"880648"</f>
        <v>880648</v>
      </c>
      <c r="B3" s="33" t="s">
        <v>5</v>
      </c>
      <c r="C3" s="33" t="s">
        <v>6</v>
      </c>
      <c r="D3" s="33" t="str">
        <f>"880380"</f>
        <v>880380</v>
      </c>
      <c r="E3" s="33" t="s">
        <v>7</v>
      </c>
      <c r="F3" s="33" t="s">
        <v>8</v>
      </c>
    </row>
    <row r="4" ht="13.5" spans="1:6">
      <c r="A4" s="33" t="str">
        <f>"000986"</f>
        <v>000986</v>
      </c>
      <c r="B4" s="33" t="s">
        <v>9</v>
      </c>
      <c r="C4" s="33" t="s">
        <v>10</v>
      </c>
      <c r="D4" s="33" t="str">
        <f>"880305"</f>
        <v>880305</v>
      </c>
      <c r="E4" s="33" t="s">
        <v>11</v>
      </c>
      <c r="F4" s="33" t="s">
        <v>12</v>
      </c>
    </row>
    <row r="5" ht="13.5" spans="1:6">
      <c r="A5" s="33" t="str">
        <f>"880851"</f>
        <v>880851</v>
      </c>
      <c r="B5" s="33" t="s">
        <v>13</v>
      </c>
      <c r="C5" s="33" t="s">
        <v>14</v>
      </c>
      <c r="D5" s="33" t="str">
        <f>"880310"</f>
        <v>880310</v>
      </c>
      <c r="E5" s="33" t="s">
        <v>15</v>
      </c>
      <c r="F5" s="33" t="s">
        <v>16</v>
      </c>
    </row>
    <row r="6" ht="13.5" spans="1:6">
      <c r="A6" s="33" t="str">
        <f>"399359"</f>
        <v>399359</v>
      </c>
      <c r="B6" s="33" t="s">
        <v>17</v>
      </c>
      <c r="C6" s="33" t="s">
        <v>18</v>
      </c>
      <c r="D6" s="33" t="str">
        <f>"880229"</f>
        <v>880229</v>
      </c>
      <c r="E6" s="33" t="s">
        <v>19</v>
      </c>
      <c r="F6" s="33" t="s">
        <v>20</v>
      </c>
    </row>
    <row r="7" ht="13.5" spans="1:6">
      <c r="A7" s="33" t="str">
        <f>"399998"</f>
        <v>399998</v>
      </c>
      <c r="B7" s="33" t="s">
        <v>21</v>
      </c>
      <c r="C7" s="33" t="s">
        <v>18</v>
      </c>
      <c r="D7" s="33" t="str">
        <f>"880529"</f>
        <v>880529</v>
      </c>
      <c r="E7" s="33" t="s">
        <v>22</v>
      </c>
      <c r="F7" s="33" t="s">
        <v>23</v>
      </c>
    </row>
    <row r="8" ht="13.5" spans="1:6">
      <c r="A8" s="25"/>
      <c r="B8" s="25"/>
      <c r="C8" s="25"/>
      <c r="D8" s="33" t="str">
        <f>"880459"</f>
        <v>880459</v>
      </c>
      <c r="E8" s="33" t="s">
        <v>24</v>
      </c>
      <c r="F8" s="33" t="s">
        <v>25</v>
      </c>
    </row>
    <row r="9" ht="13.5" spans="1:6">
      <c r="A9" s="25"/>
      <c r="B9" s="25"/>
      <c r="C9" s="25"/>
      <c r="D9" s="33" t="str">
        <f>"880581"</f>
        <v>880581</v>
      </c>
      <c r="E9" s="33" t="s">
        <v>26</v>
      </c>
      <c r="F9" s="33" t="s">
        <v>27</v>
      </c>
    </row>
    <row r="10" ht="13.5" spans="1:6">
      <c r="A10" s="25"/>
      <c r="B10" s="34"/>
      <c r="C10" s="25"/>
      <c r="D10" s="33" t="str">
        <f>"880579"</f>
        <v>880579</v>
      </c>
      <c r="E10" s="33" t="s">
        <v>28</v>
      </c>
      <c r="F10" s="33" t="s">
        <v>29</v>
      </c>
    </row>
    <row r="11" ht="13.5" spans="1:6">
      <c r="A11" s="35"/>
      <c r="B11" s="35"/>
      <c r="C11" s="35"/>
      <c r="D11" s="33" t="str">
        <f>"880452"</f>
        <v>880452</v>
      </c>
      <c r="E11" s="33" t="s">
        <v>30</v>
      </c>
      <c r="F11" s="33" t="s">
        <v>31</v>
      </c>
    </row>
    <row r="12" ht="13.5" spans="1:6">
      <c r="A12" s="35"/>
      <c r="B12" s="35"/>
      <c r="C12" s="35"/>
      <c r="D12" s="33" t="str">
        <f>"880454"</f>
        <v>880454</v>
      </c>
      <c r="E12" s="33" t="s">
        <v>32</v>
      </c>
      <c r="F12" s="33" t="s">
        <v>33</v>
      </c>
    </row>
    <row r="13" ht="13.5" spans="1:6">
      <c r="A13" s="35"/>
      <c r="B13" s="35"/>
      <c r="C13" s="35"/>
      <c r="D13" s="33" t="str">
        <f>"880890"</f>
        <v>880890</v>
      </c>
      <c r="E13" s="33" t="s">
        <v>34</v>
      </c>
      <c r="F13" s="33" t="s">
        <v>35</v>
      </c>
    </row>
    <row r="14" ht="13.5" spans="1:6">
      <c r="A14" s="35"/>
      <c r="B14" s="35"/>
      <c r="C14" s="35"/>
      <c r="D14" s="33" t="str">
        <f>"399005"</f>
        <v>399005</v>
      </c>
      <c r="E14" s="33" t="s">
        <v>36</v>
      </c>
      <c r="F14" s="33" t="s">
        <v>18</v>
      </c>
    </row>
    <row r="15" ht="16.5" spans="1:6">
      <c r="A15" s="24"/>
      <c r="B15" s="24"/>
      <c r="C15" s="24"/>
      <c r="D15" s="33" t="str">
        <f>"000011"</f>
        <v>000011</v>
      </c>
      <c r="E15" s="33" t="s">
        <v>37</v>
      </c>
      <c r="F15" s="33" t="s">
        <v>18</v>
      </c>
    </row>
    <row r="16" ht="16.5" spans="1:6">
      <c r="A16" s="24"/>
      <c r="B16" s="24"/>
      <c r="C16" s="24"/>
      <c r="D16" s="33" t="str">
        <f>"399320"</f>
        <v>399320</v>
      </c>
      <c r="E16" s="33" t="s">
        <v>38</v>
      </c>
      <c r="F16" s="33" t="s">
        <v>18</v>
      </c>
    </row>
    <row r="17" ht="16.5" spans="1:6">
      <c r="A17" s="24"/>
      <c r="B17" s="24"/>
      <c r="C17" s="24"/>
      <c r="D17" s="33" t="str">
        <f>"399008"</f>
        <v>399008</v>
      </c>
      <c r="E17" s="33" t="s">
        <v>39</v>
      </c>
      <c r="F17" s="33" t="s">
        <v>18</v>
      </c>
    </row>
    <row r="18" ht="16.5" spans="1:6">
      <c r="A18" s="24"/>
      <c r="B18" s="24"/>
      <c r="C18" s="24"/>
      <c r="D18" s="25"/>
      <c r="E18" s="25"/>
      <c r="F18" s="25"/>
    </row>
    <row r="19" ht="16.5" spans="1:6">
      <c r="A19" s="24"/>
      <c r="B19" s="24"/>
      <c r="C19" s="24"/>
      <c r="D19" s="25"/>
      <c r="E19" s="25"/>
      <c r="F19" s="25"/>
    </row>
    <row r="20" ht="16.5" spans="1:6">
      <c r="A20" s="24"/>
      <c r="B20" s="24"/>
      <c r="C20" s="24"/>
      <c r="D20" s="25"/>
      <c r="E20" s="25"/>
      <c r="F20" s="25"/>
    </row>
    <row r="21" ht="16.5" spans="1:6">
      <c r="A21" s="24"/>
      <c r="B21" s="24"/>
      <c r="C21" s="24"/>
      <c r="D21" s="25"/>
      <c r="E21" s="25"/>
      <c r="F21" s="25"/>
    </row>
    <row r="22" ht="16.5" spans="1:6">
      <c r="A22" s="24"/>
      <c r="B22" s="24"/>
      <c r="C22" s="24"/>
      <c r="D22" s="25"/>
      <c r="E22" s="25"/>
      <c r="F22" s="25"/>
    </row>
    <row r="23" ht="16.5" spans="1:6">
      <c r="A23" s="24"/>
      <c r="B23" s="24"/>
      <c r="C23" s="24"/>
      <c r="D23" s="25"/>
      <c r="E23" s="25"/>
      <c r="F23" s="25"/>
    </row>
    <row r="24" ht="16.5" spans="1:6">
      <c r="A24" s="24"/>
      <c r="B24" s="24"/>
      <c r="C24" s="24"/>
      <c r="D24" s="25"/>
      <c r="E24" s="25"/>
      <c r="F24" s="25"/>
    </row>
    <row r="25" ht="16.5" spans="1:6">
      <c r="A25" s="24"/>
      <c r="B25" s="24"/>
      <c r="C25" s="24"/>
      <c r="D25" s="25"/>
      <c r="E25" s="25"/>
      <c r="F25" s="25"/>
    </row>
    <row r="26" ht="16.5" spans="1:6">
      <c r="A26" s="24"/>
      <c r="B26" s="24"/>
      <c r="C26" s="24"/>
      <c r="D26" s="25"/>
      <c r="E26" s="25"/>
      <c r="F26" s="25"/>
    </row>
    <row r="27" ht="16.5" spans="1:6">
      <c r="A27" s="24"/>
      <c r="B27" s="24"/>
      <c r="C27" s="24"/>
      <c r="D27" s="25"/>
      <c r="E27" s="25"/>
      <c r="F27" s="25"/>
    </row>
    <row r="28" ht="16.5" spans="1:6">
      <c r="A28" s="24"/>
      <c r="B28" s="24"/>
      <c r="C28" s="24"/>
      <c r="D28" s="25"/>
      <c r="E28" s="25"/>
      <c r="F28" s="25"/>
    </row>
    <row r="29" ht="16.5" spans="1:6">
      <c r="A29" s="24"/>
      <c r="B29" s="24"/>
      <c r="C29" s="24"/>
      <c r="D29" s="25"/>
      <c r="E29" s="25"/>
      <c r="F29" s="25"/>
    </row>
    <row r="30" ht="16.5" spans="1:6">
      <c r="A30" s="24"/>
      <c r="B30" s="24"/>
      <c r="C30" s="24"/>
      <c r="D30" s="25"/>
      <c r="E30" s="25"/>
      <c r="F30" s="25"/>
    </row>
    <row r="31" ht="16.5" spans="1:6">
      <c r="A31" s="24"/>
      <c r="B31" s="24"/>
      <c r="C31" s="24"/>
      <c r="D31" s="25"/>
      <c r="E31" s="25"/>
      <c r="F31" s="25"/>
    </row>
    <row r="32" ht="16.5" spans="1:6">
      <c r="A32" s="24"/>
      <c r="B32" s="24"/>
      <c r="C32" s="24"/>
      <c r="D32" s="25"/>
      <c r="E32" s="25"/>
      <c r="F32" s="25"/>
    </row>
    <row r="33" ht="16.5" spans="1:6">
      <c r="A33" s="24"/>
      <c r="B33" s="24"/>
      <c r="C33" s="24"/>
      <c r="D33" s="25"/>
      <c r="E33" s="25"/>
      <c r="F33" s="25"/>
    </row>
    <row r="34" ht="16.5" spans="1:6">
      <c r="A34" s="24"/>
      <c r="B34" s="24"/>
      <c r="C34" s="24"/>
      <c r="D34" s="25"/>
      <c r="E34" s="25"/>
      <c r="F34" s="25"/>
    </row>
    <row r="35" ht="16.5" spans="1:6">
      <c r="A35" s="24"/>
      <c r="B35" s="24"/>
      <c r="C35" s="24"/>
      <c r="D35" s="25"/>
      <c r="E35" s="25"/>
      <c r="F35" s="25"/>
    </row>
    <row r="36" ht="16.5" spans="1:6">
      <c r="A36" s="24"/>
      <c r="B36" s="24"/>
      <c r="C36" s="24"/>
      <c r="D36" s="25"/>
      <c r="E36" s="25"/>
      <c r="F36" s="25"/>
    </row>
    <row r="37" ht="16.5" spans="1:6">
      <c r="A37" s="24"/>
      <c r="B37" s="24"/>
      <c r="C37" s="24"/>
      <c r="D37" s="25"/>
      <c r="E37" s="25"/>
      <c r="F37" s="25"/>
    </row>
    <row r="38" ht="16.5" spans="1:6">
      <c r="A38" s="24"/>
      <c r="B38" s="24"/>
      <c r="C38" s="24"/>
      <c r="D38" s="25"/>
      <c r="E38" s="25"/>
      <c r="F38" s="25"/>
    </row>
    <row r="39" ht="16.5" spans="1:6">
      <c r="A39" s="24"/>
      <c r="B39" s="24"/>
      <c r="C39" s="24"/>
      <c r="D39" s="25"/>
      <c r="E39" s="25"/>
      <c r="F39" s="25"/>
    </row>
    <row r="40" ht="16.5" spans="1:6">
      <c r="A40" s="24"/>
      <c r="B40" s="24"/>
      <c r="C40" s="24"/>
      <c r="D40" s="25"/>
      <c r="E40" s="25"/>
      <c r="F40" s="25"/>
    </row>
    <row r="41" ht="16.5" spans="1:6">
      <c r="A41" s="24"/>
      <c r="B41" s="24"/>
      <c r="C41" s="24"/>
      <c r="D41" s="25"/>
      <c r="E41" s="25"/>
      <c r="F41" s="25"/>
    </row>
    <row r="42" ht="16.5" spans="1:6">
      <c r="A42" s="24"/>
      <c r="B42" s="24"/>
      <c r="C42" s="24"/>
      <c r="D42" s="25"/>
      <c r="E42" s="25"/>
      <c r="F42" s="25"/>
    </row>
    <row r="43" ht="16.5" spans="1:6">
      <c r="A43" s="24"/>
      <c r="B43" s="24"/>
      <c r="C43" s="24"/>
      <c r="D43" s="24"/>
      <c r="E43" s="24"/>
      <c r="F43" s="24"/>
    </row>
    <row r="44" ht="16.5" spans="1:6">
      <c r="A44" s="24"/>
      <c r="B44" s="24"/>
      <c r="C44" s="24"/>
      <c r="D44" s="24"/>
      <c r="E44" s="24"/>
      <c r="F44" s="24"/>
    </row>
    <row r="45" ht="16.5" spans="1:6">
      <c r="A45" s="24"/>
      <c r="B45" s="24"/>
      <c r="C45" s="24"/>
      <c r="D45" s="24"/>
      <c r="E45" s="24"/>
      <c r="F45" s="24"/>
    </row>
    <row r="46" ht="16.5" spans="1:6">
      <c r="A46" s="24"/>
      <c r="B46" s="24"/>
      <c r="C46" s="24"/>
      <c r="D46" s="24"/>
      <c r="E46" s="24"/>
      <c r="F46" s="24"/>
    </row>
    <row r="47" ht="16.5" spans="1:6">
      <c r="A47" s="24"/>
      <c r="B47" s="24"/>
      <c r="C47" s="24"/>
      <c r="D47" s="24"/>
      <c r="E47" s="24"/>
      <c r="F47" s="24"/>
    </row>
    <row r="48" ht="16.5" spans="1:6">
      <c r="A48" s="24"/>
      <c r="B48" s="24"/>
      <c r="C48" s="24"/>
      <c r="D48" s="25"/>
      <c r="E48" s="25"/>
      <c r="F48" s="25"/>
    </row>
    <row r="49" ht="16.5" spans="1:6">
      <c r="A49" s="24"/>
      <c r="B49" s="24"/>
      <c r="C49" s="24"/>
      <c r="D49" s="25"/>
      <c r="E49" s="25"/>
      <c r="F49" s="25"/>
    </row>
    <row r="50" ht="16.5" spans="1:6">
      <c r="A50" s="24"/>
      <c r="B50" s="24"/>
      <c r="C50" s="24"/>
      <c r="D50" s="25"/>
      <c r="E50" s="25"/>
      <c r="F50" s="25"/>
    </row>
    <row r="51" ht="16.5" spans="1:6">
      <c r="A51" s="24"/>
      <c r="B51" s="24"/>
      <c r="C51" s="24"/>
      <c r="D51" s="25"/>
      <c r="E51" s="25"/>
      <c r="F51" s="25"/>
    </row>
    <row r="52" ht="16.5" spans="1:6">
      <c r="A52" s="24"/>
      <c r="B52" s="24"/>
      <c r="C52" s="24"/>
      <c r="D52" s="25"/>
      <c r="E52" s="25"/>
      <c r="F52" s="25"/>
    </row>
    <row r="53" ht="16.5" spans="1:6">
      <c r="A53" s="24"/>
      <c r="B53" s="24"/>
      <c r="C53" s="24"/>
      <c r="D53" s="25"/>
      <c r="E53" s="25"/>
      <c r="F53" s="25"/>
    </row>
    <row r="54" ht="16.5" spans="1:6">
      <c r="A54" s="24"/>
      <c r="B54" s="24"/>
      <c r="C54" s="24"/>
      <c r="D54" s="25"/>
      <c r="E54" s="25"/>
      <c r="F54" s="25"/>
    </row>
    <row r="55" ht="16.5" spans="1:6">
      <c r="A55" s="24"/>
      <c r="B55" s="24"/>
      <c r="C55" s="24"/>
      <c r="D55" s="25"/>
      <c r="E55" s="25"/>
      <c r="F55" s="25"/>
    </row>
    <row r="56" ht="16.5" spans="1:6">
      <c r="A56" s="24"/>
      <c r="B56" s="24"/>
      <c r="C56" s="24"/>
      <c r="D56" s="25"/>
      <c r="E56" s="25"/>
      <c r="F56" s="25"/>
    </row>
    <row r="57" ht="16.5" spans="1:6">
      <c r="A57" s="24"/>
      <c r="B57" s="24"/>
      <c r="C57" s="24"/>
      <c r="D57" s="25"/>
      <c r="E57" s="25"/>
      <c r="F57" s="25"/>
    </row>
    <row r="58" ht="16.5" spans="1:6">
      <c r="A58" s="24"/>
      <c r="B58" s="24"/>
      <c r="C58" s="24"/>
      <c r="D58" s="25"/>
      <c r="E58" s="25"/>
      <c r="F58" s="25"/>
    </row>
    <row r="59" ht="16.5" spans="1:6">
      <c r="A59" s="24"/>
      <c r="B59" s="24"/>
      <c r="C59" s="24"/>
      <c r="D59" s="25"/>
      <c r="E59" s="25"/>
      <c r="F59" s="25"/>
    </row>
    <row r="60" ht="16.5" spans="1:6">
      <c r="A60" s="24"/>
      <c r="B60" s="24"/>
      <c r="C60" s="24"/>
      <c r="D60" s="25"/>
      <c r="E60" s="25"/>
      <c r="F60" s="25"/>
    </row>
    <row r="61" ht="16.5" spans="1:6">
      <c r="A61" s="24"/>
      <c r="B61" s="24"/>
      <c r="C61" s="24"/>
      <c r="D61" s="24"/>
      <c r="E61" s="24"/>
      <c r="F61" s="24"/>
    </row>
    <row r="62" ht="16.5" spans="1:6">
      <c r="A62" s="24"/>
      <c r="B62" s="24"/>
      <c r="C62" s="24"/>
      <c r="D62" s="24"/>
      <c r="E62" s="24"/>
      <c r="F62" s="24"/>
    </row>
    <row r="63" ht="16.5" spans="1:6">
      <c r="A63" s="24"/>
      <c r="B63" s="24"/>
      <c r="C63" s="24"/>
      <c r="D63" s="24"/>
      <c r="E63" s="24"/>
      <c r="F63" s="24"/>
    </row>
    <row r="64" ht="16.5" spans="1:6">
      <c r="A64" s="24"/>
      <c r="B64" s="24"/>
      <c r="C64" s="24"/>
      <c r="D64" s="24"/>
      <c r="E64" s="24"/>
      <c r="F64" s="24"/>
    </row>
    <row r="65" ht="16.5" spans="1:6">
      <c r="A65" s="24"/>
      <c r="B65" s="24"/>
      <c r="C65" s="24"/>
      <c r="D65" s="24"/>
      <c r="E65" s="24"/>
      <c r="F65" s="24"/>
    </row>
    <row r="66" ht="16.5" spans="1:6">
      <c r="A66" s="24"/>
      <c r="B66" s="24"/>
      <c r="C66" s="24"/>
      <c r="D66" s="24"/>
      <c r="E66" s="24"/>
      <c r="F66" s="24"/>
    </row>
    <row r="67" ht="16.5" spans="1:6">
      <c r="A67" s="24"/>
      <c r="B67" s="24"/>
      <c r="C67" s="24"/>
      <c r="D67" s="24"/>
      <c r="E67" s="24"/>
      <c r="F67" s="24"/>
    </row>
    <row r="68" ht="16.5" spans="1:6">
      <c r="A68" s="24"/>
      <c r="B68" s="24"/>
      <c r="C68" s="24"/>
      <c r="D68" s="24"/>
      <c r="E68" s="24"/>
      <c r="F68" s="24"/>
    </row>
    <row r="69" ht="16.5" spans="1:6">
      <c r="A69" s="24"/>
      <c r="B69" s="24"/>
      <c r="C69" s="24"/>
      <c r="D69" s="24"/>
      <c r="E69" s="24"/>
      <c r="F69" s="24"/>
    </row>
    <row r="70" ht="16.5" spans="1:6">
      <c r="A70" s="24"/>
      <c r="B70" s="24"/>
      <c r="C70" s="24"/>
      <c r="D70" s="24"/>
      <c r="E70" s="24"/>
      <c r="F70" s="24"/>
    </row>
    <row r="71" ht="16.5" spans="1:6">
      <c r="A71" s="24"/>
      <c r="B71" s="24"/>
      <c r="C71" s="24"/>
      <c r="D71" s="24"/>
      <c r="E71" s="24"/>
      <c r="F71" s="24"/>
    </row>
    <row r="72" ht="16.5" spans="1:6">
      <c r="A72" s="24"/>
      <c r="B72" s="24"/>
      <c r="C72" s="24"/>
      <c r="D72" s="24"/>
      <c r="E72" s="24"/>
      <c r="F72" s="24"/>
    </row>
    <row r="73" ht="16.5" spans="1:6">
      <c r="A73" s="24"/>
      <c r="B73" s="24"/>
      <c r="C73" s="24"/>
      <c r="D73" s="24"/>
      <c r="E73" s="24"/>
      <c r="F73" s="24"/>
    </row>
    <row r="74" ht="16.5" spans="1:6">
      <c r="A74" s="24"/>
      <c r="B74" s="24"/>
      <c r="C74" s="24"/>
      <c r="D74" s="24"/>
      <c r="E74" s="24"/>
      <c r="F74" s="24"/>
    </row>
    <row r="75" ht="16.5" spans="1:6">
      <c r="A75" s="24"/>
      <c r="B75" s="24"/>
      <c r="C75" s="24"/>
      <c r="D75" s="24"/>
      <c r="E75" s="24"/>
      <c r="F75" s="24"/>
    </row>
    <row r="76" ht="16.5" spans="1:6">
      <c r="A76" s="24"/>
      <c r="B76" s="24"/>
      <c r="C76" s="24"/>
      <c r="D76" s="24"/>
      <c r="E76" s="24"/>
      <c r="F76" s="24"/>
    </row>
    <row r="77" ht="16.5" spans="1:6">
      <c r="A77" s="24"/>
      <c r="B77" s="24"/>
      <c r="C77" s="24"/>
      <c r="D77" s="24"/>
      <c r="E77" s="24"/>
      <c r="F77" s="24"/>
    </row>
    <row r="78" ht="16.5" spans="1:6">
      <c r="A78" s="24"/>
      <c r="B78" s="24"/>
      <c r="C78" s="24"/>
      <c r="D78" s="24"/>
      <c r="E78" s="24"/>
      <c r="F78" s="24"/>
    </row>
    <row r="79" ht="16.5" spans="1:6">
      <c r="A79" s="24"/>
      <c r="B79" s="24"/>
      <c r="C79" s="24"/>
      <c r="D79" s="24"/>
      <c r="E79" s="24"/>
      <c r="F79" s="24"/>
    </row>
    <row r="80" ht="16.5" spans="1:6">
      <c r="A80" s="24"/>
      <c r="B80" s="24"/>
      <c r="C80" s="24"/>
      <c r="D80" s="24"/>
      <c r="E80" s="24"/>
      <c r="F80" s="24"/>
    </row>
    <row r="81" ht="16.5" spans="1:6">
      <c r="A81" s="24"/>
      <c r="B81" s="24"/>
      <c r="C81" s="24"/>
      <c r="D81" s="24"/>
      <c r="E81" s="24"/>
      <c r="F81" s="24"/>
    </row>
    <row r="82" ht="16.5" spans="1:6">
      <c r="A82" s="24"/>
      <c r="B82" s="24"/>
      <c r="C82" s="24"/>
      <c r="D82" s="24"/>
      <c r="E82" s="24"/>
      <c r="F82" s="24"/>
    </row>
    <row r="83" ht="16.5" spans="1:6">
      <c r="A83" s="24"/>
      <c r="B83" s="24"/>
      <c r="C83" s="24"/>
      <c r="D83" s="24"/>
      <c r="E83" s="24"/>
      <c r="F83" s="24"/>
    </row>
    <row r="84" ht="16.5" spans="1:6">
      <c r="A84" s="24"/>
      <c r="B84" s="24"/>
      <c r="C84" s="24"/>
      <c r="D84" s="24"/>
      <c r="E84" s="24"/>
      <c r="F84" s="24"/>
    </row>
    <row r="85" ht="16.5" spans="1:6">
      <c r="A85" s="24"/>
      <c r="B85" s="24"/>
      <c r="C85" s="24"/>
      <c r="D85" s="24"/>
      <c r="E85" s="24"/>
      <c r="F85" s="24"/>
    </row>
    <row r="86" ht="16.5" spans="1:6">
      <c r="A86" s="24"/>
      <c r="B86" s="24"/>
      <c r="C86" s="24"/>
      <c r="D86" s="24"/>
      <c r="E86" s="24"/>
      <c r="F86" s="24"/>
    </row>
    <row r="87" ht="16.5" spans="1:6">
      <c r="A87" s="24"/>
      <c r="B87" s="24"/>
      <c r="C87" s="24"/>
      <c r="D87" s="24"/>
      <c r="E87" s="24"/>
      <c r="F87" s="24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50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1" t="s">
        <v>41</v>
      </c>
      <c r="L1" s="1"/>
      <c r="M1" s="1"/>
      <c r="N1" s="1"/>
      <c r="O1" s="1"/>
      <c r="P1" s="1"/>
      <c r="Q1" s="1"/>
      <c r="R1" s="1"/>
    </row>
    <row r="2" ht="22.5" spans="1:18">
      <c r="A2" s="3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13" t="s">
        <v>52</v>
      </c>
      <c r="L2" s="13" t="s">
        <v>53</v>
      </c>
      <c r="M2" s="13" t="s">
        <v>54</v>
      </c>
      <c r="N2" s="13" t="s">
        <v>55</v>
      </c>
      <c r="O2" s="13" t="s">
        <v>56</v>
      </c>
      <c r="P2" s="13" t="s">
        <v>57</v>
      </c>
      <c r="Q2" s="13" t="s">
        <v>58</v>
      </c>
      <c r="R2" s="13" t="s">
        <v>59</v>
      </c>
    </row>
    <row r="3" ht="16.5" spans="1:23">
      <c r="A3" s="18">
        <v>34</v>
      </c>
      <c r="B3" s="18" t="s">
        <v>60</v>
      </c>
      <c r="C3" s="18">
        <v>1986.775</v>
      </c>
      <c r="D3" s="18">
        <v>2187.16</v>
      </c>
      <c r="E3" s="18">
        <v>1</v>
      </c>
      <c r="F3" s="19">
        <v>0</v>
      </c>
      <c r="G3" s="19">
        <v>0</v>
      </c>
      <c r="H3" s="19">
        <v>1</v>
      </c>
      <c r="I3" s="19">
        <v>0.241</v>
      </c>
      <c r="J3" s="19">
        <v>9.381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9.287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60</v>
      </c>
      <c r="B4" s="18" t="s">
        <v>61</v>
      </c>
      <c r="C4" s="18">
        <v>3949.724</v>
      </c>
      <c r="D4" s="18">
        <v>4345.341</v>
      </c>
      <c r="E4" s="18">
        <v>1</v>
      </c>
      <c r="F4" s="19">
        <v>0</v>
      </c>
      <c r="G4" s="19">
        <v>0</v>
      </c>
      <c r="H4" s="19">
        <v>1</v>
      </c>
      <c r="I4" s="19">
        <v>0.981</v>
      </c>
      <c r="J4" s="19">
        <v>9.996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9.743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63</v>
      </c>
      <c r="B5" s="18" t="s">
        <v>62</v>
      </c>
      <c r="C5" s="18">
        <v>3462.944</v>
      </c>
      <c r="D5" s="18">
        <v>3848.236</v>
      </c>
      <c r="E5" s="18">
        <v>1</v>
      </c>
      <c r="F5" s="19">
        <v>0</v>
      </c>
      <c r="G5" s="19">
        <v>0</v>
      </c>
      <c r="H5" s="19">
        <v>1</v>
      </c>
      <c r="I5" s="19">
        <v>0.323</v>
      </c>
      <c r="J5" s="19">
        <v>10.303</v>
      </c>
      <c r="K5" s="22">
        <v>3</v>
      </c>
      <c r="L5" s="22">
        <v>0</v>
      </c>
      <c r="M5" s="22">
        <v>0</v>
      </c>
      <c r="N5" s="22">
        <v>0</v>
      </c>
      <c r="O5" s="22">
        <v>0</v>
      </c>
      <c r="P5" s="22">
        <v>0.341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75</v>
      </c>
      <c r="B6" s="18" t="s">
        <v>63</v>
      </c>
      <c r="C6" s="18">
        <v>6729.927</v>
      </c>
      <c r="D6" s="18">
        <v>7801.069</v>
      </c>
      <c r="E6" s="18">
        <v>1</v>
      </c>
      <c r="F6" s="19">
        <v>0</v>
      </c>
      <c r="G6" s="19">
        <v>0</v>
      </c>
      <c r="H6" s="19">
        <v>1</v>
      </c>
      <c r="I6" s="19">
        <v>2.054</v>
      </c>
      <c r="J6" s="19">
        <v>15.503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9.627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100</v>
      </c>
      <c r="B7" s="18" t="s">
        <v>64</v>
      </c>
      <c r="C7" s="18">
        <v>5561.123</v>
      </c>
      <c r="D7" s="18">
        <v>6087.782</v>
      </c>
      <c r="E7" s="18">
        <v>1</v>
      </c>
      <c r="F7" s="19">
        <v>0</v>
      </c>
      <c r="G7" s="19">
        <v>0</v>
      </c>
      <c r="H7" s="19">
        <v>1</v>
      </c>
      <c r="I7" s="19">
        <v>1.057</v>
      </c>
      <c r="J7" s="19">
        <v>9.617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6.849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114</v>
      </c>
      <c r="B8" s="18" t="s">
        <v>65</v>
      </c>
      <c r="C8" s="18">
        <v>1116.665</v>
      </c>
      <c r="D8" s="18">
        <v>1209.298</v>
      </c>
      <c r="E8" s="18">
        <v>1</v>
      </c>
      <c r="F8" s="19">
        <v>0</v>
      </c>
      <c r="G8" s="19">
        <v>0</v>
      </c>
      <c r="H8" s="19">
        <v>1</v>
      </c>
      <c r="I8" s="19">
        <v>0.456</v>
      </c>
      <c r="J8" s="19">
        <v>8.081</v>
      </c>
      <c r="K8" s="22">
        <v>0</v>
      </c>
      <c r="L8" s="22">
        <v>0</v>
      </c>
      <c r="M8" s="22">
        <v>0</v>
      </c>
      <c r="N8" s="22">
        <v>0</v>
      </c>
      <c r="O8" s="22">
        <v>0</v>
      </c>
      <c r="P8" s="22">
        <v>12.283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122</v>
      </c>
      <c r="B9" s="18" t="s">
        <v>66</v>
      </c>
      <c r="C9" s="18">
        <v>1465.145</v>
      </c>
      <c r="D9" s="18">
        <v>1610.783</v>
      </c>
      <c r="E9" s="18">
        <v>1</v>
      </c>
      <c r="F9" s="19">
        <v>0</v>
      </c>
      <c r="G9" s="19">
        <v>0</v>
      </c>
      <c r="H9" s="19">
        <v>1</v>
      </c>
      <c r="I9" s="19">
        <v>0.822</v>
      </c>
      <c r="J9" s="19">
        <v>9.79</v>
      </c>
      <c r="K9" s="22">
        <v>2</v>
      </c>
      <c r="L9" s="22">
        <v>0</v>
      </c>
      <c r="M9" s="22">
        <v>0</v>
      </c>
      <c r="N9" s="22">
        <v>0</v>
      </c>
      <c r="O9" s="22">
        <v>0</v>
      </c>
      <c r="P9" s="22">
        <v>6.736</v>
      </c>
      <c r="Q9" s="22">
        <v>0</v>
      </c>
      <c r="R9" s="22">
        <v>1</v>
      </c>
      <c r="S9" s="23"/>
      <c r="T9" s="23"/>
      <c r="U9" s="23"/>
      <c r="V9" s="23"/>
      <c r="W9" s="23"/>
    </row>
    <row r="10" ht="16.5" spans="1:23">
      <c r="A10" s="18">
        <v>125</v>
      </c>
      <c r="B10" s="18" t="s">
        <v>67</v>
      </c>
      <c r="C10" s="18">
        <v>11204.929</v>
      </c>
      <c r="D10" s="18">
        <v>11901.416</v>
      </c>
      <c r="E10" s="18">
        <v>1</v>
      </c>
      <c r="F10" s="19">
        <v>0</v>
      </c>
      <c r="G10" s="19">
        <v>0</v>
      </c>
      <c r="H10" s="19">
        <v>1</v>
      </c>
      <c r="I10" s="19">
        <v>0.423</v>
      </c>
      <c r="J10" s="19">
        <v>6.25</v>
      </c>
      <c r="K10" s="22">
        <v>3</v>
      </c>
      <c r="L10" s="22">
        <v>0</v>
      </c>
      <c r="M10" s="22">
        <v>0</v>
      </c>
      <c r="N10" s="22">
        <v>0</v>
      </c>
      <c r="O10" s="22">
        <v>0</v>
      </c>
      <c r="P10" s="22">
        <v>6.456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825</v>
      </c>
      <c r="B11" s="18" t="s">
        <v>68</v>
      </c>
      <c r="C11" s="18">
        <v>3146.392</v>
      </c>
      <c r="D11" s="18">
        <v>3428.466</v>
      </c>
      <c r="E11" s="18">
        <v>1</v>
      </c>
      <c r="F11" s="19">
        <v>0</v>
      </c>
      <c r="G11" s="19">
        <v>0</v>
      </c>
      <c r="H11" s="19">
        <v>1</v>
      </c>
      <c r="I11" s="19">
        <v>0.441</v>
      </c>
      <c r="J11" s="19">
        <v>8.632</v>
      </c>
      <c r="K11" s="22">
        <v>3</v>
      </c>
      <c r="L11" s="22">
        <v>0</v>
      </c>
      <c r="M11" s="22">
        <v>0</v>
      </c>
      <c r="N11" s="22">
        <v>0</v>
      </c>
      <c r="O11" s="22">
        <v>0</v>
      </c>
      <c r="P11" s="22">
        <v>20.878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859</v>
      </c>
      <c r="B12" s="18" t="s">
        <v>69</v>
      </c>
      <c r="C12" s="18">
        <v>1554.626</v>
      </c>
      <c r="D12" s="18">
        <v>1689.444</v>
      </c>
      <c r="E12" s="18">
        <v>1</v>
      </c>
      <c r="F12" s="19">
        <v>0</v>
      </c>
      <c r="G12" s="19">
        <v>0</v>
      </c>
      <c r="H12" s="19">
        <v>1</v>
      </c>
      <c r="I12" s="19">
        <v>1.406</v>
      </c>
      <c r="J12" s="19">
        <v>9.274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24.896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861</v>
      </c>
      <c r="B13" s="18" t="s">
        <v>70</v>
      </c>
      <c r="C13" s="18">
        <v>2285.203</v>
      </c>
      <c r="D13" s="18">
        <v>2500.815</v>
      </c>
      <c r="E13" s="18">
        <v>1</v>
      </c>
      <c r="F13" s="19">
        <v>0</v>
      </c>
      <c r="G13" s="19">
        <v>0</v>
      </c>
      <c r="H13" s="19">
        <v>1</v>
      </c>
      <c r="I13" s="19">
        <v>0.251</v>
      </c>
      <c r="J13" s="19">
        <v>8.851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3.76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865</v>
      </c>
      <c r="B14" s="18" t="s">
        <v>71</v>
      </c>
      <c r="C14" s="18">
        <v>1311.057</v>
      </c>
      <c r="D14" s="18">
        <v>1456.55</v>
      </c>
      <c r="E14" s="18">
        <v>1</v>
      </c>
      <c r="F14" s="19">
        <v>0</v>
      </c>
      <c r="G14" s="19">
        <v>0</v>
      </c>
      <c r="H14" s="19">
        <v>1</v>
      </c>
      <c r="I14" s="19">
        <v>1.506</v>
      </c>
      <c r="J14" s="19">
        <v>11.345</v>
      </c>
      <c r="K14" s="22">
        <v>0</v>
      </c>
      <c r="L14" s="22">
        <v>0</v>
      </c>
      <c r="M14" s="22">
        <v>1</v>
      </c>
      <c r="N14" s="22">
        <v>-1</v>
      </c>
      <c r="O14" s="22">
        <v>0</v>
      </c>
      <c r="P14" s="22">
        <v>-0.027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901</v>
      </c>
      <c r="B15" s="18" t="s">
        <v>72</v>
      </c>
      <c r="C15" s="18">
        <v>5674.135</v>
      </c>
      <c r="D15" s="18">
        <v>6215.43</v>
      </c>
      <c r="E15" s="18">
        <v>1</v>
      </c>
      <c r="F15" s="19">
        <v>0</v>
      </c>
      <c r="G15" s="19">
        <v>0</v>
      </c>
      <c r="H15" s="19">
        <v>1</v>
      </c>
      <c r="I15" s="19">
        <v>1.04</v>
      </c>
      <c r="J15" s="19">
        <v>9.659</v>
      </c>
      <c r="K15" s="22">
        <v>2</v>
      </c>
      <c r="L15" s="22">
        <v>0</v>
      </c>
      <c r="M15" s="22">
        <v>1</v>
      </c>
      <c r="N15" s="22">
        <v>-1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912</v>
      </c>
      <c r="B16" s="18" t="s">
        <v>73</v>
      </c>
      <c r="C16" s="18">
        <v>21060.723</v>
      </c>
      <c r="D16" s="18">
        <v>23314.008</v>
      </c>
      <c r="E16" s="18">
        <v>1</v>
      </c>
      <c r="F16" s="19">
        <v>0</v>
      </c>
      <c r="G16" s="19">
        <v>0</v>
      </c>
      <c r="H16" s="19">
        <v>1</v>
      </c>
      <c r="I16" s="19">
        <v>0.439</v>
      </c>
      <c r="J16" s="19">
        <v>10.062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3.254</v>
      </c>
      <c r="Q16" s="22">
        <v>0</v>
      </c>
      <c r="R16" s="22">
        <v>1</v>
      </c>
      <c r="S16" s="23"/>
      <c r="T16" s="23"/>
      <c r="U16" s="23"/>
      <c r="V16" s="23"/>
      <c r="W16" s="23"/>
    </row>
    <row r="17" ht="16.5" spans="1:23">
      <c r="A17" s="18">
        <v>926</v>
      </c>
      <c r="B17" s="18" t="s">
        <v>74</v>
      </c>
      <c r="C17" s="18">
        <v>2084.873</v>
      </c>
      <c r="D17" s="18">
        <v>2278.212</v>
      </c>
      <c r="E17" s="18">
        <v>1</v>
      </c>
      <c r="F17" s="19">
        <v>0</v>
      </c>
      <c r="G17" s="19">
        <v>0</v>
      </c>
      <c r="H17" s="19">
        <v>1</v>
      </c>
      <c r="I17" s="19">
        <v>0.744</v>
      </c>
      <c r="J17" s="19">
        <v>9.167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7.257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942</v>
      </c>
      <c r="B18" s="18" t="s">
        <v>75</v>
      </c>
      <c r="C18" s="18">
        <v>9957.566</v>
      </c>
      <c r="D18" s="18">
        <v>10905.197</v>
      </c>
      <c r="E18" s="18">
        <v>1</v>
      </c>
      <c r="F18" s="19">
        <v>0</v>
      </c>
      <c r="G18" s="19">
        <v>0</v>
      </c>
      <c r="H18" s="19">
        <v>1</v>
      </c>
      <c r="I18" s="19">
        <v>0.648</v>
      </c>
      <c r="J18" s="19">
        <v>9.281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7.854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8">
        <v>948</v>
      </c>
      <c r="B19" s="18" t="s">
        <v>76</v>
      </c>
      <c r="C19" s="18">
        <v>2369.515</v>
      </c>
      <c r="D19" s="18">
        <v>2770.528</v>
      </c>
      <c r="E19" s="18">
        <v>1</v>
      </c>
      <c r="F19" s="19">
        <v>0</v>
      </c>
      <c r="G19" s="19">
        <v>0</v>
      </c>
      <c r="H19" s="19">
        <v>1</v>
      </c>
      <c r="I19" s="19">
        <v>0.123</v>
      </c>
      <c r="J19" s="19">
        <v>14.58</v>
      </c>
      <c r="K19" s="22">
        <v>2</v>
      </c>
      <c r="L19" s="22">
        <v>0</v>
      </c>
      <c r="M19" s="22">
        <v>0</v>
      </c>
      <c r="N19" s="22">
        <v>0</v>
      </c>
      <c r="O19" s="22">
        <v>0</v>
      </c>
      <c r="P19" s="22">
        <v>15.241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8">
        <v>965</v>
      </c>
      <c r="B20" s="18" t="s">
        <v>77</v>
      </c>
      <c r="C20" s="18">
        <v>5077.181</v>
      </c>
      <c r="D20" s="18">
        <v>5536.877</v>
      </c>
      <c r="E20" s="18">
        <v>1</v>
      </c>
      <c r="F20" s="19">
        <v>0</v>
      </c>
      <c r="G20" s="19">
        <v>0</v>
      </c>
      <c r="H20" s="19">
        <v>1</v>
      </c>
      <c r="I20" s="19">
        <v>0.082</v>
      </c>
      <c r="J20" s="19">
        <v>8.377</v>
      </c>
      <c r="K20" s="22">
        <v>4</v>
      </c>
      <c r="L20" s="22">
        <v>0</v>
      </c>
      <c r="M20" s="22">
        <v>0</v>
      </c>
      <c r="N20" s="22">
        <v>0</v>
      </c>
      <c r="O20" s="22">
        <v>0</v>
      </c>
      <c r="P20" s="22">
        <v>2.143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399243</v>
      </c>
      <c r="B21" s="18" t="s">
        <v>78</v>
      </c>
      <c r="C21" s="18">
        <v>1224.019</v>
      </c>
      <c r="D21" s="18">
        <v>1514.699</v>
      </c>
      <c r="E21" s="18">
        <v>1</v>
      </c>
      <c r="F21" s="19">
        <v>0</v>
      </c>
      <c r="G21" s="19">
        <v>0</v>
      </c>
      <c r="H21" s="19">
        <v>1</v>
      </c>
      <c r="I21" s="19">
        <v>0.409</v>
      </c>
      <c r="J21" s="19">
        <v>19.521</v>
      </c>
      <c r="K21" s="22">
        <v>3</v>
      </c>
      <c r="L21" s="22">
        <v>0</v>
      </c>
      <c r="M21" s="22">
        <v>0</v>
      </c>
      <c r="N21" s="22">
        <v>0</v>
      </c>
      <c r="O21" s="22">
        <v>0</v>
      </c>
      <c r="P21" s="22">
        <v>7.155</v>
      </c>
      <c r="Q21" s="22">
        <v>0</v>
      </c>
      <c r="R21" s="22">
        <v>1</v>
      </c>
      <c r="S21" s="23"/>
      <c r="T21" s="23"/>
      <c r="U21" s="23"/>
      <c r="V21" s="23"/>
      <c r="W21" s="23"/>
    </row>
    <row r="22" ht="16.5" spans="1:23">
      <c r="A22" s="18">
        <v>399264</v>
      </c>
      <c r="B22" s="18" t="s">
        <v>79</v>
      </c>
      <c r="C22" s="18">
        <v>1250.532</v>
      </c>
      <c r="D22" s="18">
        <v>1562.098</v>
      </c>
      <c r="E22" s="18">
        <v>1</v>
      </c>
      <c r="F22" s="19">
        <v>0</v>
      </c>
      <c r="G22" s="19">
        <v>0</v>
      </c>
      <c r="H22" s="19">
        <v>1</v>
      </c>
      <c r="I22" s="19">
        <v>3.102</v>
      </c>
      <c r="J22" s="19">
        <v>22.429</v>
      </c>
      <c r="K22" s="22">
        <v>4</v>
      </c>
      <c r="L22" s="22">
        <v>0</v>
      </c>
      <c r="M22" s="22">
        <v>0</v>
      </c>
      <c r="N22" s="22">
        <v>0</v>
      </c>
      <c r="O22" s="22">
        <v>0</v>
      </c>
      <c r="P22" s="22">
        <v>1.716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399277</v>
      </c>
      <c r="B23" s="18" t="s">
        <v>80</v>
      </c>
      <c r="C23" s="18">
        <v>2456.425</v>
      </c>
      <c r="D23" s="18">
        <v>2869.424</v>
      </c>
      <c r="E23" s="18">
        <v>1</v>
      </c>
      <c r="F23" s="19">
        <v>0</v>
      </c>
      <c r="G23" s="19">
        <v>0</v>
      </c>
      <c r="H23" s="19">
        <v>1</v>
      </c>
      <c r="I23" s="19">
        <v>0.928</v>
      </c>
      <c r="J23" s="19">
        <v>15.188</v>
      </c>
      <c r="K23" s="22">
        <v>2</v>
      </c>
      <c r="L23" s="22">
        <v>1</v>
      </c>
      <c r="M23" s="22">
        <v>1</v>
      </c>
      <c r="N23" s="22">
        <v>-1</v>
      </c>
      <c r="O23" s="22">
        <v>0</v>
      </c>
      <c r="P23" s="22">
        <v>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399371</v>
      </c>
      <c r="B24" s="18" t="s">
        <v>81</v>
      </c>
      <c r="C24" s="18">
        <v>6427.446</v>
      </c>
      <c r="D24" s="18">
        <v>6964.468</v>
      </c>
      <c r="E24" s="18">
        <v>1</v>
      </c>
      <c r="F24" s="19">
        <v>0</v>
      </c>
      <c r="G24" s="19">
        <v>0</v>
      </c>
      <c r="H24" s="19">
        <v>1</v>
      </c>
      <c r="I24" s="19">
        <v>0.423</v>
      </c>
      <c r="J24" s="19">
        <v>8.101</v>
      </c>
      <c r="K24" s="22">
        <v>1</v>
      </c>
      <c r="L24" s="22">
        <v>1</v>
      </c>
      <c r="M24" s="22">
        <v>0</v>
      </c>
      <c r="N24" s="22">
        <v>0</v>
      </c>
      <c r="O24" s="22">
        <v>0</v>
      </c>
      <c r="P24" s="22">
        <v>2.04</v>
      </c>
      <c r="Q24" s="22">
        <v>0</v>
      </c>
      <c r="R24" s="22">
        <v>1</v>
      </c>
      <c r="S24" s="23"/>
      <c r="T24" s="23"/>
      <c r="U24" s="23"/>
      <c r="V24" s="23"/>
      <c r="W24" s="23"/>
    </row>
    <row r="25" ht="16.5" spans="1:23">
      <c r="A25" s="18">
        <v>399418</v>
      </c>
      <c r="B25" s="18" t="s">
        <v>82</v>
      </c>
      <c r="C25" s="18">
        <v>3585.976</v>
      </c>
      <c r="D25" s="18">
        <v>4258.359</v>
      </c>
      <c r="E25" s="18">
        <v>1</v>
      </c>
      <c r="F25" s="19">
        <v>0</v>
      </c>
      <c r="G25" s="19">
        <v>0</v>
      </c>
      <c r="H25" s="19">
        <v>1</v>
      </c>
      <c r="I25" s="19">
        <v>3.759</v>
      </c>
      <c r="J25" s="19">
        <v>18.955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5.962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8">
        <v>399437</v>
      </c>
      <c r="B26" s="18" t="s">
        <v>83</v>
      </c>
      <c r="C26" s="18">
        <v>5799.832</v>
      </c>
      <c r="D26" s="18">
        <v>7073.552</v>
      </c>
      <c r="E26" s="18">
        <v>1</v>
      </c>
      <c r="F26" s="19">
        <v>0</v>
      </c>
      <c r="G26" s="19">
        <v>0</v>
      </c>
      <c r="H26" s="19">
        <v>1</v>
      </c>
      <c r="I26" s="19">
        <v>0.706</v>
      </c>
      <c r="J26" s="19">
        <v>18.585</v>
      </c>
      <c r="K26" s="22">
        <v>1</v>
      </c>
      <c r="L26" s="22">
        <v>0</v>
      </c>
      <c r="M26" s="22">
        <v>0</v>
      </c>
      <c r="N26" s="22">
        <v>0</v>
      </c>
      <c r="O26" s="22">
        <v>0</v>
      </c>
      <c r="P26" s="22">
        <v>0.658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8">
        <v>399438</v>
      </c>
      <c r="B27" s="18" t="s">
        <v>84</v>
      </c>
      <c r="C27" s="18">
        <v>1942.492</v>
      </c>
      <c r="D27" s="18">
        <v>2058.595</v>
      </c>
      <c r="E27" s="18">
        <v>1</v>
      </c>
      <c r="F27" s="19">
        <v>0</v>
      </c>
      <c r="G27" s="19">
        <v>0</v>
      </c>
      <c r="H27" s="19">
        <v>1</v>
      </c>
      <c r="I27" s="19">
        <v>1.031</v>
      </c>
      <c r="J27" s="19">
        <v>6.613</v>
      </c>
      <c r="K27" s="22">
        <v>4</v>
      </c>
      <c r="L27" s="22">
        <v>0</v>
      </c>
      <c r="M27" s="22">
        <v>0</v>
      </c>
      <c r="N27" s="22">
        <v>0</v>
      </c>
      <c r="O27" s="22">
        <v>0</v>
      </c>
      <c r="P27" s="22">
        <v>10.1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8">
        <v>399552</v>
      </c>
      <c r="B28" s="18" t="s">
        <v>85</v>
      </c>
      <c r="C28" s="18">
        <v>7793.355</v>
      </c>
      <c r="D28" s="18">
        <v>8283.186</v>
      </c>
      <c r="E28" s="18">
        <v>1</v>
      </c>
      <c r="F28" s="19">
        <v>0</v>
      </c>
      <c r="G28" s="19">
        <v>0</v>
      </c>
      <c r="H28" s="19">
        <v>1</v>
      </c>
      <c r="I28" s="19">
        <v>0.164</v>
      </c>
      <c r="J28" s="19">
        <v>6.068</v>
      </c>
      <c r="K28" s="22">
        <v>2</v>
      </c>
      <c r="L28" s="22">
        <v>0</v>
      </c>
      <c r="M28" s="22">
        <v>0</v>
      </c>
      <c r="N28" s="22">
        <v>0</v>
      </c>
      <c r="O28" s="22">
        <v>0</v>
      </c>
      <c r="P28" s="22">
        <v>9.259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399554</v>
      </c>
      <c r="B29" s="18" t="s">
        <v>86</v>
      </c>
      <c r="C29" s="18">
        <v>7000.857</v>
      </c>
      <c r="D29" s="18">
        <v>7585.068</v>
      </c>
      <c r="E29" s="18">
        <v>1</v>
      </c>
      <c r="F29" s="19">
        <v>0</v>
      </c>
      <c r="G29" s="19">
        <v>0</v>
      </c>
      <c r="H29" s="19">
        <v>1</v>
      </c>
      <c r="I29" s="19">
        <v>0.301</v>
      </c>
      <c r="J29" s="19">
        <v>7.98</v>
      </c>
      <c r="K29" s="22">
        <v>4</v>
      </c>
      <c r="L29" s="22">
        <v>0</v>
      </c>
      <c r="M29" s="22">
        <v>0</v>
      </c>
      <c r="N29" s="22">
        <v>0</v>
      </c>
      <c r="O29" s="22">
        <v>0</v>
      </c>
      <c r="P29" s="22">
        <v>6.888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8">
        <v>399555</v>
      </c>
      <c r="B30" s="18" t="s">
        <v>87</v>
      </c>
      <c r="C30" s="18">
        <v>5057.014</v>
      </c>
      <c r="D30" s="18">
        <v>5444.69</v>
      </c>
      <c r="E30" s="18">
        <v>1</v>
      </c>
      <c r="F30" s="19">
        <v>0</v>
      </c>
      <c r="G30" s="19">
        <v>0</v>
      </c>
      <c r="H30" s="19">
        <v>1</v>
      </c>
      <c r="I30" s="19">
        <v>0.341</v>
      </c>
      <c r="J30" s="19">
        <v>7.437</v>
      </c>
      <c r="K30" s="22">
        <v>2</v>
      </c>
      <c r="L30" s="22">
        <v>0</v>
      </c>
      <c r="M30" s="22">
        <v>0</v>
      </c>
      <c r="N30" s="22">
        <v>0</v>
      </c>
      <c r="O30" s="22">
        <v>0</v>
      </c>
      <c r="P30" s="22">
        <v>7.238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8">
        <v>399619</v>
      </c>
      <c r="B31" s="18" t="s">
        <v>88</v>
      </c>
      <c r="C31" s="18">
        <v>6326.962</v>
      </c>
      <c r="D31" s="18">
        <v>7515.333</v>
      </c>
      <c r="E31" s="18">
        <v>1</v>
      </c>
      <c r="F31" s="19">
        <v>0</v>
      </c>
      <c r="G31" s="19">
        <v>0</v>
      </c>
      <c r="H31" s="19">
        <v>1</v>
      </c>
      <c r="I31" s="19">
        <v>1.496</v>
      </c>
      <c r="J31" s="19">
        <v>17.072</v>
      </c>
      <c r="K31" s="22">
        <v>2</v>
      </c>
      <c r="L31" s="22">
        <v>0</v>
      </c>
      <c r="M31" s="22">
        <v>0</v>
      </c>
      <c r="N31" s="22">
        <v>0</v>
      </c>
      <c r="O31" s="22">
        <v>0</v>
      </c>
      <c r="P31" s="22">
        <v>0.469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18">
        <v>399622</v>
      </c>
      <c r="B32" s="18" t="s">
        <v>89</v>
      </c>
      <c r="C32" s="18">
        <v>1578.482</v>
      </c>
      <c r="D32" s="18">
        <v>1707.315</v>
      </c>
      <c r="E32" s="18">
        <v>1</v>
      </c>
      <c r="F32" s="19">
        <v>0</v>
      </c>
      <c r="G32" s="19">
        <v>0</v>
      </c>
      <c r="H32" s="19">
        <v>1</v>
      </c>
      <c r="I32" s="19">
        <v>0.274</v>
      </c>
      <c r="J32" s="19">
        <v>7.8</v>
      </c>
      <c r="K32" s="22">
        <v>4</v>
      </c>
      <c r="L32" s="22">
        <v>0</v>
      </c>
      <c r="M32" s="22">
        <v>0</v>
      </c>
      <c r="N32" s="22">
        <v>0</v>
      </c>
      <c r="O32" s="22">
        <v>0</v>
      </c>
      <c r="P32" s="22">
        <v>6.241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18">
        <v>399644</v>
      </c>
      <c r="B33" s="18" t="s">
        <v>90</v>
      </c>
      <c r="C33" s="18">
        <v>3258.373</v>
      </c>
      <c r="D33" s="18">
        <v>3573.706</v>
      </c>
      <c r="E33" s="18">
        <v>1</v>
      </c>
      <c r="F33" s="19">
        <v>0</v>
      </c>
      <c r="G33" s="19">
        <v>0</v>
      </c>
      <c r="H33" s="19">
        <v>1</v>
      </c>
      <c r="I33" s="19">
        <v>0.242</v>
      </c>
      <c r="J33" s="19">
        <v>9.044</v>
      </c>
      <c r="K33" s="22">
        <v>3</v>
      </c>
      <c r="L33" s="22">
        <v>0</v>
      </c>
      <c r="M33" s="22">
        <v>0</v>
      </c>
      <c r="N33" s="22">
        <v>0</v>
      </c>
      <c r="O33" s="22">
        <v>0</v>
      </c>
      <c r="P33" s="22">
        <v>2.873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18">
        <v>399647</v>
      </c>
      <c r="B34" s="18" t="s">
        <v>91</v>
      </c>
      <c r="C34" s="18">
        <v>7625.972</v>
      </c>
      <c r="D34" s="18">
        <v>8668.823</v>
      </c>
      <c r="E34" s="18">
        <v>1</v>
      </c>
      <c r="F34" s="19">
        <v>0</v>
      </c>
      <c r="G34" s="19">
        <v>0</v>
      </c>
      <c r="H34" s="19">
        <v>1</v>
      </c>
      <c r="I34" s="19">
        <v>2.306</v>
      </c>
      <c r="J34" s="19">
        <v>14.058</v>
      </c>
      <c r="K34" s="22">
        <v>4</v>
      </c>
      <c r="L34" s="22">
        <v>0</v>
      </c>
      <c r="M34" s="22">
        <v>-1</v>
      </c>
      <c r="N34" s="22">
        <v>0</v>
      </c>
      <c r="O34" s="22">
        <v>0</v>
      </c>
      <c r="P34" s="22">
        <v>2.656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18">
        <v>399674</v>
      </c>
      <c r="B35" s="18" t="s">
        <v>92</v>
      </c>
      <c r="C35" s="18">
        <v>1757.751</v>
      </c>
      <c r="D35" s="18">
        <v>2096.055</v>
      </c>
      <c r="E35" s="18">
        <v>1</v>
      </c>
      <c r="F35" s="19">
        <v>0</v>
      </c>
      <c r="G35" s="19">
        <v>0</v>
      </c>
      <c r="H35" s="19">
        <v>1</v>
      </c>
      <c r="I35" s="19">
        <v>1.78</v>
      </c>
      <c r="J35" s="19">
        <v>17.633</v>
      </c>
      <c r="K35" s="22">
        <v>4</v>
      </c>
      <c r="L35" s="22">
        <v>0</v>
      </c>
      <c r="M35" s="22">
        <v>0</v>
      </c>
      <c r="N35" s="22">
        <v>0</v>
      </c>
      <c r="O35" s="22">
        <v>0</v>
      </c>
      <c r="P35" s="22">
        <v>12.786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18">
        <v>399676</v>
      </c>
      <c r="B36" s="18" t="s">
        <v>93</v>
      </c>
      <c r="C36" s="18">
        <v>3084.747</v>
      </c>
      <c r="D36" s="18">
        <v>3941.84</v>
      </c>
      <c r="E36" s="18">
        <v>1</v>
      </c>
      <c r="F36" s="19">
        <v>0</v>
      </c>
      <c r="G36" s="19">
        <v>0</v>
      </c>
      <c r="H36" s="19">
        <v>1</v>
      </c>
      <c r="I36" s="19">
        <v>0.439</v>
      </c>
      <c r="J36" s="19">
        <v>22.087</v>
      </c>
      <c r="K36" s="22">
        <v>4</v>
      </c>
      <c r="L36" s="22">
        <v>0</v>
      </c>
      <c r="M36" s="22">
        <v>0</v>
      </c>
      <c r="N36" s="22">
        <v>0</v>
      </c>
      <c r="O36" s="22">
        <v>0</v>
      </c>
      <c r="P36" s="22">
        <v>14.475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18">
        <v>399677</v>
      </c>
      <c r="B37" s="18" t="s">
        <v>94</v>
      </c>
      <c r="C37" s="18">
        <v>4744.194</v>
      </c>
      <c r="D37" s="18">
        <v>5848.397</v>
      </c>
      <c r="E37" s="18">
        <v>1</v>
      </c>
      <c r="F37" s="19">
        <v>0</v>
      </c>
      <c r="G37" s="19">
        <v>0</v>
      </c>
      <c r="H37" s="19">
        <v>1</v>
      </c>
      <c r="I37" s="19">
        <v>1.632</v>
      </c>
      <c r="J37" s="19">
        <v>20.204</v>
      </c>
      <c r="K37" s="22">
        <v>2</v>
      </c>
      <c r="L37" s="22">
        <v>0</v>
      </c>
      <c r="M37" s="22">
        <v>0</v>
      </c>
      <c r="N37" s="22">
        <v>0</v>
      </c>
      <c r="O37" s="22">
        <v>0</v>
      </c>
      <c r="P37" s="22">
        <v>14.762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18">
        <v>399685</v>
      </c>
      <c r="B38" s="18" t="s">
        <v>95</v>
      </c>
      <c r="C38" s="18">
        <v>1584.006</v>
      </c>
      <c r="D38" s="18">
        <v>1802.176</v>
      </c>
      <c r="E38" s="18">
        <v>1</v>
      </c>
      <c r="F38" s="19">
        <v>0</v>
      </c>
      <c r="G38" s="19">
        <v>0</v>
      </c>
      <c r="H38" s="19">
        <v>1</v>
      </c>
      <c r="I38" s="19">
        <v>2.223</v>
      </c>
      <c r="J38" s="19">
        <v>14.06</v>
      </c>
      <c r="K38" s="22">
        <v>4</v>
      </c>
      <c r="L38" s="22">
        <v>0</v>
      </c>
      <c r="M38" s="22">
        <v>0</v>
      </c>
      <c r="N38" s="22">
        <v>0</v>
      </c>
      <c r="O38" s="22">
        <v>0</v>
      </c>
      <c r="P38" s="22">
        <v>36.516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18">
        <v>399686</v>
      </c>
      <c r="B39" s="18" t="s">
        <v>96</v>
      </c>
      <c r="C39" s="18">
        <v>1908.356</v>
      </c>
      <c r="D39" s="18">
        <v>2289.367</v>
      </c>
      <c r="E39" s="18">
        <v>1</v>
      </c>
      <c r="F39" s="19">
        <v>0</v>
      </c>
      <c r="G39" s="19">
        <v>0</v>
      </c>
      <c r="H39" s="19">
        <v>1</v>
      </c>
      <c r="I39" s="19">
        <v>1.628</v>
      </c>
      <c r="J39" s="19">
        <v>18</v>
      </c>
      <c r="K39" s="22">
        <v>3</v>
      </c>
      <c r="L39" s="22">
        <v>2</v>
      </c>
      <c r="M39" s="22">
        <v>0</v>
      </c>
      <c r="N39" s="22">
        <v>0</v>
      </c>
      <c r="O39" s="22">
        <v>0</v>
      </c>
      <c r="P39" s="22">
        <v>13.638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18">
        <v>399698</v>
      </c>
      <c r="B40" s="18" t="s">
        <v>97</v>
      </c>
      <c r="C40" s="18">
        <v>40822.668</v>
      </c>
      <c r="D40" s="18">
        <v>51562.961</v>
      </c>
      <c r="E40" s="18">
        <v>1</v>
      </c>
      <c r="F40" s="19">
        <v>0</v>
      </c>
      <c r="G40" s="19">
        <v>0</v>
      </c>
      <c r="H40" s="19">
        <v>1</v>
      </c>
      <c r="I40" s="19">
        <v>2.481</v>
      </c>
      <c r="J40" s="19">
        <v>22.794</v>
      </c>
      <c r="K40" s="22">
        <v>4</v>
      </c>
      <c r="L40" s="22">
        <v>0</v>
      </c>
      <c r="M40" s="22">
        <v>-1</v>
      </c>
      <c r="N40" s="22">
        <v>1</v>
      </c>
      <c r="O40" s="22">
        <v>0</v>
      </c>
      <c r="P40" s="22">
        <v>2.674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18">
        <v>399699</v>
      </c>
      <c r="B41" s="18" t="s">
        <v>98</v>
      </c>
      <c r="C41" s="18">
        <v>3713.227</v>
      </c>
      <c r="D41" s="18">
        <v>4696.811</v>
      </c>
      <c r="E41" s="18">
        <v>1</v>
      </c>
      <c r="F41" s="19">
        <v>0</v>
      </c>
      <c r="G41" s="19">
        <v>0</v>
      </c>
      <c r="H41" s="19">
        <v>1</v>
      </c>
      <c r="I41" s="19">
        <v>1.918</v>
      </c>
      <c r="J41" s="19">
        <v>22.458</v>
      </c>
      <c r="K41" s="22">
        <v>4</v>
      </c>
      <c r="L41" s="22">
        <v>0</v>
      </c>
      <c r="M41" s="22">
        <v>0</v>
      </c>
      <c r="N41" s="22">
        <v>0</v>
      </c>
      <c r="O41" s="22">
        <v>0</v>
      </c>
      <c r="P41" s="22">
        <v>3.149</v>
      </c>
      <c r="Q41" s="22">
        <v>0</v>
      </c>
      <c r="R41" s="22">
        <v>1</v>
      </c>
      <c r="S41" s="23"/>
      <c r="T41" s="23"/>
      <c r="U41" s="23"/>
      <c r="V41" s="23"/>
      <c r="W41" s="23"/>
    </row>
    <row r="42" ht="16.5" spans="1:23">
      <c r="A42" s="18">
        <v>399707</v>
      </c>
      <c r="B42" s="18" t="s">
        <v>99</v>
      </c>
      <c r="C42" s="18">
        <v>5654.389</v>
      </c>
      <c r="D42" s="18">
        <v>6884.37</v>
      </c>
      <c r="E42" s="18">
        <v>1</v>
      </c>
      <c r="F42" s="19">
        <v>0</v>
      </c>
      <c r="G42" s="19">
        <v>0</v>
      </c>
      <c r="H42" s="19">
        <v>1</v>
      </c>
      <c r="I42" s="19">
        <v>0.861</v>
      </c>
      <c r="J42" s="19">
        <v>18.573</v>
      </c>
      <c r="K42" s="22">
        <v>4</v>
      </c>
      <c r="L42" s="22">
        <v>0</v>
      </c>
      <c r="M42" s="22">
        <v>0</v>
      </c>
      <c r="N42" s="22">
        <v>0</v>
      </c>
      <c r="O42" s="22">
        <v>0</v>
      </c>
      <c r="P42" s="22">
        <v>7.171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18">
        <v>399805</v>
      </c>
      <c r="B43" s="18" t="s">
        <v>100</v>
      </c>
      <c r="C43" s="18">
        <v>3197.097</v>
      </c>
      <c r="D43" s="18">
        <v>4182.308</v>
      </c>
      <c r="E43" s="18">
        <v>1</v>
      </c>
      <c r="F43" s="19">
        <v>0</v>
      </c>
      <c r="G43" s="19">
        <v>0</v>
      </c>
      <c r="H43" s="19">
        <v>1</v>
      </c>
      <c r="I43" s="19">
        <v>0.781</v>
      </c>
      <c r="J43" s="19">
        <v>24.154</v>
      </c>
      <c r="K43" s="22">
        <v>3</v>
      </c>
      <c r="L43" s="22">
        <v>0</v>
      </c>
      <c r="M43" s="22">
        <v>0</v>
      </c>
      <c r="N43" s="22">
        <v>0</v>
      </c>
      <c r="O43" s="22">
        <v>0</v>
      </c>
      <c r="P43" s="22">
        <v>10.965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18">
        <v>399901</v>
      </c>
      <c r="B44" s="18" t="s">
        <v>72</v>
      </c>
      <c r="C44" s="18">
        <v>5674.135</v>
      </c>
      <c r="D44" s="18">
        <v>6215.429</v>
      </c>
      <c r="E44" s="18">
        <v>1</v>
      </c>
      <c r="F44" s="19">
        <v>0</v>
      </c>
      <c r="G44" s="19">
        <v>0</v>
      </c>
      <c r="H44" s="19">
        <v>1</v>
      </c>
      <c r="I44" s="19">
        <v>1.04</v>
      </c>
      <c r="J44" s="19">
        <v>9.659</v>
      </c>
      <c r="K44" s="22">
        <v>3</v>
      </c>
      <c r="L44" s="22">
        <v>0</v>
      </c>
      <c r="M44" s="22">
        <v>0</v>
      </c>
      <c r="N44" s="22">
        <v>0</v>
      </c>
      <c r="O44" s="22">
        <v>0</v>
      </c>
      <c r="P44" s="22">
        <v>19.603</v>
      </c>
      <c r="Q44" s="22">
        <v>0</v>
      </c>
      <c r="R44" s="22">
        <v>1</v>
      </c>
      <c r="S44" s="23"/>
      <c r="T44" s="23"/>
      <c r="U44" s="23"/>
      <c r="V44" s="23"/>
      <c r="W44" s="23"/>
    </row>
    <row r="45" ht="16.5" spans="1:23">
      <c r="A45" s="18">
        <v>399965</v>
      </c>
      <c r="B45" s="18" t="s">
        <v>101</v>
      </c>
      <c r="C45" s="18">
        <v>2422.348</v>
      </c>
      <c r="D45" s="18">
        <v>2831.482</v>
      </c>
      <c r="E45" s="18">
        <v>1</v>
      </c>
      <c r="F45" s="19">
        <v>0</v>
      </c>
      <c r="G45" s="19">
        <v>0</v>
      </c>
      <c r="H45" s="19">
        <v>1</v>
      </c>
      <c r="I45" s="19">
        <v>0.125</v>
      </c>
      <c r="J45" s="19">
        <v>14.557</v>
      </c>
      <c r="K45" s="22">
        <v>3</v>
      </c>
      <c r="L45" s="22">
        <v>0</v>
      </c>
      <c r="M45" s="22">
        <v>0</v>
      </c>
      <c r="N45" s="22">
        <v>0</v>
      </c>
      <c r="O45" s="22">
        <v>0</v>
      </c>
      <c r="P45" s="22">
        <v>14.744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18">
        <v>399975</v>
      </c>
      <c r="B46" s="18" t="s">
        <v>102</v>
      </c>
      <c r="C46" s="18">
        <v>737.354</v>
      </c>
      <c r="D46" s="18">
        <v>897.256</v>
      </c>
      <c r="E46" s="18">
        <v>1</v>
      </c>
      <c r="F46" s="19">
        <v>0</v>
      </c>
      <c r="G46" s="19">
        <v>0</v>
      </c>
      <c r="H46" s="19">
        <v>1</v>
      </c>
      <c r="I46" s="19">
        <v>0.801</v>
      </c>
      <c r="J46" s="19">
        <v>18.479</v>
      </c>
      <c r="K46" s="22">
        <v>4</v>
      </c>
      <c r="L46" s="22">
        <v>0</v>
      </c>
      <c r="M46" s="22">
        <v>0</v>
      </c>
      <c r="N46" s="22">
        <v>0</v>
      </c>
      <c r="O46" s="22">
        <v>0</v>
      </c>
      <c r="P46" s="22">
        <v>10.483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18">
        <v>399987</v>
      </c>
      <c r="B47" s="18" t="s">
        <v>103</v>
      </c>
      <c r="C47" s="18">
        <v>5121.661</v>
      </c>
      <c r="D47" s="18">
        <v>5884.532</v>
      </c>
      <c r="E47" s="18">
        <v>1</v>
      </c>
      <c r="F47" s="19">
        <v>0</v>
      </c>
      <c r="G47" s="19">
        <v>0</v>
      </c>
      <c r="H47" s="19">
        <v>1</v>
      </c>
      <c r="I47" s="19">
        <v>0.272</v>
      </c>
      <c r="J47" s="19">
        <v>13.201</v>
      </c>
      <c r="K47" s="22">
        <v>3</v>
      </c>
      <c r="L47" s="22">
        <v>0</v>
      </c>
      <c r="M47" s="22">
        <v>0</v>
      </c>
      <c r="N47" s="22">
        <v>0</v>
      </c>
      <c r="O47" s="22">
        <v>0</v>
      </c>
      <c r="P47" s="22">
        <v>2.674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18">
        <v>399994</v>
      </c>
      <c r="B48" s="18" t="s">
        <v>104</v>
      </c>
      <c r="C48" s="18">
        <v>1533.265</v>
      </c>
      <c r="D48" s="18">
        <v>1832.545</v>
      </c>
      <c r="E48" s="18">
        <v>1</v>
      </c>
      <c r="F48" s="19">
        <v>0</v>
      </c>
      <c r="G48" s="19">
        <v>0</v>
      </c>
      <c r="H48" s="19">
        <v>1</v>
      </c>
      <c r="I48" s="19">
        <v>2.891</v>
      </c>
      <c r="J48" s="19">
        <v>18.751</v>
      </c>
      <c r="K48" s="22">
        <v>4</v>
      </c>
      <c r="L48" s="22">
        <v>0</v>
      </c>
      <c r="M48" s="22">
        <v>0</v>
      </c>
      <c r="N48" s="22">
        <v>0</v>
      </c>
      <c r="O48" s="22">
        <v>0</v>
      </c>
      <c r="P48" s="22">
        <v>3.997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18">
        <v>399997</v>
      </c>
      <c r="B49" s="18" t="s">
        <v>105</v>
      </c>
      <c r="C49" s="18">
        <v>8820.311</v>
      </c>
      <c r="D49" s="18">
        <v>10378.724</v>
      </c>
      <c r="E49" s="18">
        <v>1</v>
      </c>
      <c r="F49" s="19">
        <v>0</v>
      </c>
      <c r="G49" s="19">
        <v>0</v>
      </c>
      <c r="H49" s="19">
        <v>1</v>
      </c>
      <c r="I49" s="19">
        <v>0.985</v>
      </c>
      <c r="J49" s="19">
        <v>15.853</v>
      </c>
      <c r="K49" s="22">
        <v>4</v>
      </c>
      <c r="L49" s="22">
        <v>0</v>
      </c>
      <c r="M49" s="22">
        <v>0</v>
      </c>
      <c r="N49" s="22">
        <v>0</v>
      </c>
      <c r="O49" s="22">
        <v>0</v>
      </c>
      <c r="P49" s="22">
        <v>6.356</v>
      </c>
      <c r="Q49" s="22">
        <v>0</v>
      </c>
      <c r="R49" s="22">
        <v>1</v>
      </c>
      <c r="S49" s="23"/>
      <c r="T49" s="23"/>
      <c r="U49" s="23"/>
      <c r="V49" s="23"/>
      <c r="W49" s="23"/>
    </row>
    <row r="50" ht="16.5" spans="1:23">
      <c r="A50" s="20">
        <v>1</v>
      </c>
      <c r="B50" s="21" t="s">
        <v>106</v>
      </c>
      <c r="C50" s="21">
        <v>3311.073</v>
      </c>
      <c r="D50" s="21">
        <v>3676.921</v>
      </c>
      <c r="E50" s="21">
        <v>0</v>
      </c>
      <c r="F50" s="21">
        <v>0</v>
      </c>
      <c r="G50" s="21">
        <v>0</v>
      </c>
      <c r="H50" s="21">
        <v>1</v>
      </c>
      <c r="I50" s="19">
        <v>5.119</v>
      </c>
      <c r="J50" s="19">
        <v>14.56</v>
      </c>
      <c r="K50" s="22">
        <v>4</v>
      </c>
      <c r="L50" s="22">
        <v>0</v>
      </c>
      <c r="M50" s="22">
        <v>0</v>
      </c>
      <c r="N50" s="22">
        <v>0</v>
      </c>
      <c r="O50" s="22">
        <v>0</v>
      </c>
      <c r="P50" s="22">
        <v>20.659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2</v>
      </c>
      <c r="B51" s="21" t="s">
        <v>107</v>
      </c>
      <c r="C51" s="21">
        <v>3470.202</v>
      </c>
      <c r="D51" s="21">
        <v>3854.207</v>
      </c>
      <c r="E51" s="21">
        <v>0</v>
      </c>
      <c r="F51" s="21">
        <v>0</v>
      </c>
      <c r="G51" s="21">
        <v>0</v>
      </c>
      <c r="H51" s="21">
        <v>1</v>
      </c>
      <c r="I51" s="19">
        <v>5.123</v>
      </c>
      <c r="J51" s="19">
        <v>14.576</v>
      </c>
      <c r="K51" s="22">
        <v>3</v>
      </c>
      <c r="L51" s="22">
        <v>0</v>
      </c>
      <c r="M51" s="22">
        <v>0</v>
      </c>
      <c r="N51" s="22">
        <v>0</v>
      </c>
      <c r="O51" s="22">
        <v>0</v>
      </c>
      <c r="P51" s="22">
        <v>5.254</v>
      </c>
      <c r="Q51" s="22">
        <v>0</v>
      </c>
      <c r="R51" s="22">
        <v>1</v>
      </c>
      <c r="S51" s="23"/>
      <c r="T51" s="23"/>
      <c r="U51" s="23"/>
      <c r="V51" s="23"/>
      <c r="W51" s="23"/>
    </row>
    <row r="52" ht="16.5" spans="1:23">
      <c r="A52" s="21">
        <v>4</v>
      </c>
      <c r="B52" s="21" t="s">
        <v>108</v>
      </c>
      <c r="C52" s="21">
        <v>2814.903</v>
      </c>
      <c r="D52" s="21">
        <v>3194.264</v>
      </c>
      <c r="E52" s="21">
        <v>0</v>
      </c>
      <c r="F52" s="21">
        <v>0</v>
      </c>
      <c r="G52" s="21">
        <v>0</v>
      </c>
      <c r="H52" s="21">
        <v>1</v>
      </c>
      <c r="I52" s="19">
        <v>8.253</v>
      </c>
      <c r="J52" s="19">
        <v>19.149</v>
      </c>
      <c r="K52" s="22">
        <v>3</v>
      </c>
      <c r="L52" s="22">
        <v>0</v>
      </c>
      <c r="M52" s="22">
        <v>0</v>
      </c>
      <c r="N52" s="22">
        <v>0</v>
      </c>
      <c r="O52" s="22">
        <v>0</v>
      </c>
      <c r="P52" s="22">
        <v>22.385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5</v>
      </c>
      <c r="B53" s="21" t="s">
        <v>109</v>
      </c>
      <c r="C53" s="21">
        <v>2629.341</v>
      </c>
      <c r="D53" s="21">
        <v>2939.082</v>
      </c>
      <c r="E53" s="21">
        <v>0</v>
      </c>
      <c r="F53" s="21">
        <v>0</v>
      </c>
      <c r="G53" s="21">
        <v>0</v>
      </c>
      <c r="H53" s="21">
        <v>1</v>
      </c>
      <c r="I53" s="19">
        <v>1.688</v>
      </c>
      <c r="J53" s="19">
        <v>12.049</v>
      </c>
      <c r="K53" s="22">
        <v>4</v>
      </c>
      <c r="L53" s="22">
        <v>0</v>
      </c>
      <c r="M53" s="22">
        <v>0</v>
      </c>
      <c r="N53" s="22">
        <v>0</v>
      </c>
      <c r="O53" s="22">
        <v>0</v>
      </c>
      <c r="P53" s="22">
        <v>3.621</v>
      </c>
      <c r="Q53" s="22">
        <v>0</v>
      </c>
      <c r="R53" s="22">
        <v>1</v>
      </c>
      <c r="S53" s="23"/>
      <c r="T53" s="23"/>
      <c r="U53" s="23"/>
      <c r="V53" s="23"/>
      <c r="W53" s="23"/>
    </row>
    <row r="54" ht="16.5" spans="1:23">
      <c r="A54" s="21">
        <v>9</v>
      </c>
      <c r="B54" s="21" t="s">
        <v>110</v>
      </c>
      <c r="C54" s="21">
        <v>5286.875</v>
      </c>
      <c r="D54" s="21">
        <v>5985.399</v>
      </c>
      <c r="E54" s="21">
        <v>0</v>
      </c>
      <c r="F54" s="21">
        <v>0</v>
      </c>
      <c r="G54" s="21">
        <v>0</v>
      </c>
      <c r="H54" s="21">
        <v>1</v>
      </c>
      <c r="I54" s="19">
        <v>6.589</v>
      </c>
      <c r="J54" s="19">
        <v>17.49</v>
      </c>
      <c r="K54" s="22">
        <v>3</v>
      </c>
      <c r="L54" s="22">
        <v>0</v>
      </c>
      <c r="M54" s="22">
        <v>0</v>
      </c>
      <c r="N54" s="22">
        <v>0</v>
      </c>
      <c r="O54" s="22">
        <v>0</v>
      </c>
      <c r="P54" s="22">
        <v>3.847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10</v>
      </c>
      <c r="B55" s="21" t="s">
        <v>111</v>
      </c>
      <c r="C55" s="21">
        <v>8428.376</v>
      </c>
      <c r="D55" s="21">
        <v>9312.24</v>
      </c>
      <c r="E55" s="21">
        <v>0</v>
      </c>
      <c r="F55" s="21">
        <v>0</v>
      </c>
      <c r="G55" s="21">
        <v>0</v>
      </c>
      <c r="H55" s="21">
        <v>1</v>
      </c>
      <c r="I55" s="19">
        <v>6.117</v>
      </c>
      <c r="J55" s="19">
        <v>15.028</v>
      </c>
      <c r="K55" s="22">
        <v>3</v>
      </c>
      <c r="L55" s="22">
        <v>0</v>
      </c>
      <c r="M55" s="22">
        <v>0</v>
      </c>
      <c r="N55" s="22">
        <v>0</v>
      </c>
      <c r="O55" s="22">
        <v>0</v>
      </c>
      <c r="P55" s="22">
        <v>2.306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11</v>
      </c>
      <c r="B56" s="21" t="s">
        <v>37</v>
      </c>
      <c r="C56" s="21">
        <v>6819.513</v>
      </c>
      <c r="D56" s="21">
        <v>7047.428</v>
      </c>
      <c r="E56" s="21">
        <v>0</v>
      </c>
      <c r="F56" s="21">
        <v>0</v>
      </c>
      <c r="G56" s="21">
        <v>0</v>
      </c>
      <c r="H56" s="21">
        <v>1</v>
      </c>
      <c r="I56" s="19">
        <v>0.902</v>
      </c>
      <c r="J56" s="19">
        <v>4.107</v>
      </c>
      <c r="K56" s="22">
        <v>4</v>
      </c>
      <c r="L56" s="22">
        <v>0</v>
      </c>
      <c r="M56" s="22">
        <v>0</v>
      </c>
      <c r="N56" s="22">
        <v>0</v>
      </c>
      <c r="O56" s="22">
        <v>0</v>
      </c>
      <c r="P56" s="22">
        <v>9.931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13</v>
      </c>
      <c r="B57" s="21" t="s">
        <v>112</v>
      </c>
      <c r="C57" s="21">
        <v>297.706</v>
      </c>
      <c r="D57" s="21">
        <v>300.07</v>
      </c>
      <c r="E57" s="21">
        <v>0</v>
      </c>
      <c r="F57" s="21">
        <v>0</v>
      </c>
      <c r="G57" s="21">
        <v>0</v>
      </c>
      <c r="H57" s="21">
        <v>1</v>
      </c>
      <c r="I57" s="19">
        <v>0.238</v>
      </c>
      <c r="J57" s="19">
        <v>1.024</v>
      </c>
      <c r="K57" s="22">
        <v>2</v>
      </c>
      <c r="L57" s="22">
        <v>0</v>
      </c>
      <c r="M57" s="22">
        <v>0</v>
      </c>
      <c r="N57" s="22">
        <v>0</v>
      </c>
      <c r="O57" s="22">
        <v>0</v>
      </c>
      <c r="P57" s="22">
        <v>9.737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16</v>
      </c>
      <c r="B58" s="21" t="s">
        <v>113</v>
      </c>
      <c r="C58" s="21">
        <v>2645.089</v>
      </c>
      <c r="D58" s="21">
        <v>2865.532</v>
      </c>
      <c r="E58" s="21">
        <v>0</v>
      </c>
      <c r="F58" s="21">
        <v>0</v>
      </c>
      <c r="G58" s="21">
        <v>0</v>
      </c>
      <c r="H58" s="21">
        <v>1</v>
      </c>
      <c r="I58" s="19">
        <v>3.941</v>
      </c>
      <c r="J58" s="19">
        <v>11.33</v>
      </c>
      <c r="K58" s="22">
        <v>4</v>
      </c>
      <c r="L58" s="22">
        <v>0</v>
      </c>
      <c r="M58" s="22">
        <v>0</v>
      </c>
      <c r="N58" s="22">
        <v>0</v>
      </c>
      <c r="O58" s="22">
        <v>0</v>
      </c>
      <c r="P58" s="22">
        <v>10.117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17</v>
      </c>
      <c r="B59" s="21" t="s">
        <v>114</v>
      </c>
      <c r="C59" s="21">
        <v>2798.123</v>
      </c>
      <c r="D59" s="21">
        <v>3107.567</v>
      </c>
      <c r="E59" s="21">
        <v>0</v>
      </c>
      <c r="F59" s="21">
        <v>0</v>
      </c>
      <c r="G59" s="21">
        <v>0</v>
      </c>
      <c r="H59" s="21">
        <v>1</v>
      </c>
      <c r="I59" s="19">
        <v>5.127</v>
      </c>
      <c r="J59" s="19">
        <v>14.574</v>
      </c>
      <c r="K59" s="22">
        <v>3</v>
      </c>
      <c r="L59" s="22">
        <v>0</v>
      </c>
      <c r="M59" s="22">
        <v>0</v>
      </c>
      <c r="N59" s="22">
        <v>0</v>
      </c>
      <c r="O59" s="22">
        <v>0</v>
      </c>
      <c r="P59" s="22">
        <v>10.376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19</v>
      </c>
      <c r="B60" s="21" t="s">
        <v>115</v>
      </c>
      <c r="C60" s="21">
        <v>1109.966</v>
      </c>
      <c r="D60" s="21">
        <v>1187.071</v>
      </c>
      <c r="E60" s="21">
        <v>0</v>
      </c>
      <c r="F60" s="21">
        <v>0</v>
      </c>
      <c r="G60" s="21">
        <v>0</v>
      </c>
      <c r="H60" s="21">
        <v>1</v>
      </c>
      <c r="I60" s="19">
        <v>2.57</v>
      </c>
      <c r="J60" s="19">
        <v>8.899</v>
      </c>
      <c r="K60" s="22">
        <v>0</v>
      </c>
      <c r="L60" s="22">
        <v>0</v>
      </c>
      <c r="M60" s="22">
        <v>1</v>
      </c>
      <c r="N60" s="22">
        <v>0</v>
      </c>
      <c r="O60" s="22">
        <v>0</v>
      </c>
      <c r="P60" s="22">
        <v>0.019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20</v>
      </c>
      <c r="B61" s="21" t="s">
        <v>116</v>
      </c>
      <c r="C61" s="21">
        <v>1224.592</v>
      </c>
      <c r="D61" s="21">
        <v>1485.472</v>
      </c>
      <c r="E61" s="21">
        <v>0</v>
      </c>
      <c r="F61" s="21">
        <v>0</v>
      </c>
      <c r="G61" s="21">
        <v>0</v>
      </c>
      <c r="H61" s="21">
        <v>1</v>
      </c>
      <c r="I61" s="19">
        <v>9.774</v>
      </c>
      <c r="J61" s="19">
        <v>25.619</v>
      </c>
      <c r="K61" s="22">
        <v>3</v>
      </c>
      <c r="L61" s="22">
        <v>0</v>
      </c>
      <c r="M61" s="22">
        <v>0</v>
      </c>
      <c r="N61" s="22">
        <v>0</v>
      </c>
      <c r="O61" s="22">
        <v>0</v>
      </c>
      <c r="P61" s="22">
        <v>7.472</v>
      </c>
      <c r="Q61" s="22">
        <v>-1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21</v>
      </c>
      <c r="B62" s="21" t="s">
        <v>117</v>
      </c>
      <c r="C62" s="21">
        <v>983.055</v>
      </c>
      <c r="D62" s="21">
        <v>1048.062</v>
      </c>
      <c r="E62" s="21">
        <v>0</v>
      </c>
      <c r="F62" s="21">
        <v>0</v>
      </c>
      <c r="G62" s="21">
        <v>0</v>
      </c>
      <c r="H62" s="21">
        <v>1</v>
      </c>
      <c r="I62" s="19">
        <v>1.758</v>
      </c>
      <c r="J62" s="19">
        <v>7.851</v>
      </c>
      <c r="K62" s="22">
        <v>3</v>
      </c>
      <c r="L62" s="22">
        <v>0</v>
      </c>
      <c r="M62" s="22">
        <v>0</v>
      </c>
      <c r="N62" s="22">
        <v>0</v>
      </c>
      <c r="O62" s="22">
        <v>0</v>
      </c>
      <c r="P62" s="22">
        <v>8.447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22</v>
      </c>
      <c r="B63" s="21" t="s">
        <v>118</v>
      </c>
      <c r="C63" s="21">
        <v>249.583</v>
      </c>
      <c r="D63" s="21">
        <v>251.54</v>
      </c>
      <c r="E63" s="21">
        <v>0</v>
      </c>
      <c r="F63" s="21">
        <v>0</v>
      </c>
      <c r="G63" s="21">
        <v>0</v>
      </c>
      <c r="H63" s="21">
        <v>1</v>
      </c>
      <c r="I63" s="19">
        <v>0.236</v>
      </c>
      <c r="J63" s="19">
        <v>1.012</v>
      </c>
      <c r="K63" s="22">
        <v>4</v>
      </c>
      <c r="L63" s="22">
        <v>0</v>
      </c>
      <c r="M63" s="22">
        <v>0</v>
      </c>
      <c r="N63" s="22">
        <v>0</v>
      </c>
      <c r="O63" s="22">
        <v>0</v>
      </c>
      <c r="P63" s="22">
        <v>10.054</v>
      </c>
      <c r="Q63" s="22">
        <v>0</v>
      </c>
      <c r="R63" s="22">
        <v>1</v>
      </c>
      <c r="S63" s="23"/>
      <c r="T63" s="23"/>
      <c r="U63" s="23"/>
      <c r="V63" s="23"/>
      <c r="W63" s="23"/>
    </row>
    <row r="64" ht="16.5" spans="1:23">
      <c r="A64" s="21">
        <v>26</v>
      </c>
      <c r="B64" s="21" t="s">
        <v>119</v>
      </c>
      <c r="C64" s="21">
        <v>3638.004</v>
      </c>
      <c r="D64" s="21">
        <v>4204.568</v>
      </c>
      <c r="E64" s="21">
        <v>0</v>
      </c>
      <c r="F64" s="21">
        <v>0</v>
      </c>
      <c r="G64" s="21">
        <v>0</v>
      </c>
      <c r="H64" s="21">
        <v>1</v>
      </c>
      <c r="I64" s="19">
        <v>9.122</v>
      </c>
      <c r="J64" s="19">
        <v>21.368</v>
      </c>
      <c r="K64" s="22">
        <v>3</v>
      </c>
      <c r="L64" s="22">
        <v>0</v>
      </c>
      <c r="M64" s="22">
        <v>0</v>
      </c>
      <c r="N64" s="22">
        <v>0</v>
      </c>
      <c r="O64" s="22">
        <v>0</v>
      </c>
      <c r="P64" s="22">
        <v>9.492</v>
      </c>
      <c r="Q64" s="22">
        <v>0</v>
      </c>
      <c r="R64" s="22">
        <v>1</v>
      </c>
      <c r="S64" s="23"/>
      <c r="T64" s="23"/>
      <c r="U64" s="23"/>
      <c r="V64" s="23"/>
      <c r="W64" s="23"/>
    </row>
    <row r="65" ht="16.5" spans="1:23">
      <c r="A65" s="21">
        <v>28</v>
      </c>
      <c r="B65" s="21" t="s">
        <v>120</v>
      </c>
      <c r="C65" s="21">
        <v>3107.286</v>
      </c>
      <c r="D65" s="21">
        <v>3487.973</v>
      </c>
      <c r="E65" s="21">
        <v>0</v>
      </c>
      <c r="F65" s="21">
        <v>0</v>
      </c>
      <c r="G65" s="21">
        <v>0</v>
      </c>
      <c r="H65" s="21">
        <v>1</v>
      </c>
      <c r="I65" s="19">
        <v>8.478</v>
      </c>
      <c r="J65" s="19">
        <v>18.467</v>
      </c>
      <c r="K65" s="22">
        <v>4</v>
      </c>
      <c r="L65" s="22">
        <v>0</v>
      </c>
      <c r="M65" s="22">
        <v>0</v>
      </c>
      <c r="N65" s="22">
        <v>0</v>
      </c>
      <c r="O65" s="22">
        <v>0</v>
      </c>
      <c r="P65" s="22">
        <v>5.177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30</v>
      </c>
      <c r="B66" s="21" t="s">
        <v>121</v>
      </c>
      <c r="C66" s="21">
        <v>2024.975</v>
      </c>
      <c r="D66" s="21">
        <v>2283.511</v>
      </c>
      <c r="E66" s="21">
        <v>0</v>
      </c>
      <c r="F66" s="21">
        <v>0</v>
      </c>
      <c r="G66" s="21">
        <v>0</v>
      </c>
      <c r="H66" s="21">
        <v>1</v>
      </c>
      <c r="I66" s="19">
        <v>9.34</v>
      </c>
      <c r="J66" s="19">
        <v>19.604</v>
      </c>
      <c r="K66" s="22">
        <v>4</v>
      </c>
      <c r="L66" s="22">
        <v>0</v>
      </c>
      <c r="M66" s="22">
        <v>0</v>
      </c>
      <c r="N66" s="22">
        <v>0</v>
      </c>
      <c r="O66" s="22">
        <v>0</v>
      </c>
      <c r="P66" s="22">
        <v>32.834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33</v>
      </c>
      <c r="B67" s="21" t="s">
        <v>122</v>
      </c>
      <c r="C67" s="21">
        <v>2274.256</v>
      </c>
      <c r="D67" s="21">
        <v>2720.336</v>
      </c>
      <c r="E67" s="21">
        <v>0</v>
      </c>
      <c r="F67" s="21">
        <v>0</v>
      </c>
      <c r="G67" s="21">
        <v>0</v>
      </c>
      <c r="H67" s="21">
        <v>1</v>
      </c>
      <c r="I67" s="19">
        <v>12.075</v>
      </c>
      <c r="J67" s="19">
        <v>26.493</v>
      </c>
      <c r="K67" s="22">
        <v>4</v>
      </c>
      <c r="L67" s="22">
        <v>0</v>
      </c>
      <c r="M67" s="22">
        <v>0</v>
      </c>
      <c r="N67" s="22">
        <v>0</v>
      </c>
      <c r="O67" s="22">
        <v>0</v>
      </c>
      <c r="P67" s="22">
        <v>5.566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35</v>
      </c>
      <c r="B68" s="21" t="s">
        <v>123</v>
      </c>
      <c r="C68" s="21">
        <v>2604.652</v>
      </c>
      <c r="D68" s="21">
        <v>2917.388</v>
      </c>
      <c r="E68" s="21">
        <v>0</v>
      </c>
      <c r="F68" s="21">
        <v>0</v>
      </c>
      <c r="G68" s="21">
        <v>0</v>
      </c>
      <c r="H68" s="21">
        <v>1</v>
      </c>
      <c r="I68" s="19">
        <v>5.947</v>
      </c>
      <c r="J68" s="19">
        <v>16.029</v>
      </c>
      <c r="K68" s="22">
        <v>4</v>
      </c>
      <c r="L68" s="22">
        <v>0</v>
      </c>
      <c r="M68" s="22">
        <v>-1</v>
      </c>
      <c r="N68" s="22">
        <v>0</v>
      </c>
      <c r="O68" s="22">
        <v>0</v>
      </c>
      <c r="P68" s="22">
        <v>5.533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37</v>
      </c>
      <c r="B69" s="21" t="s">
        <v>124</v>
      </c>
      <c r="C69" s="21">
        <v>5819.281</v>
      </c>
      <c r="D69" s="21">
        <v>6968.328</v>
      </c>
      <c r="E69" s="21">
        <v>0</v>
      </c>
      <c r="F69" s="21">
        <v>0</v>
      </c>
      <c r="G69" s="21">
        <v>0</v>
      </c>
      <c r="H69" s="21">
        <v>1</v>
      </c>
      <c r="I69" s="19">
        <v>5.47</v>
      </c>
      <c r="J69" s="19">
        <v>21.057</v>
      </c>
      <c r="K69" s="22">
        <v>3</v>
      </c>
      <c r="L69" s="22">
        <v>0</v>
      </c>
      <c r="M69" s="22">
        <v>0</v>
      </c>
      <c r="N69" s="22">
        <v>0</v>
      </c>
      <c r="O69" s="22">
        <v>0</v>
      </c>
      <c r="P69" s="22">
        <v>2.63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</v>
      </c>
      <c r="B70" s="21" t="s">
        <v>125</v>
      </c>
      <c r="C70" s="21">
        <v>3571.852</v>
      </c>
      <c r="D70" s="21">
        <v>4439.336</v>
      </c>
      <c r="E70" s="21">
        <v>0</v>
      </c>
      <c r="F70" s="21">
        <v>0</v>
      </c>
      <c r="G70" s="21">
        <v>0</v>
      </c>
      <c r="H70" s="21">
        <v>1</v>
      </c>
      <c r="I70" s="19">
        <v>15.717</v>
      </c>
      <c r="J70" s="19">
        <v>32.187</v>
      </c>
      <c r="K70" s="22">
        <v>4</v>
      </c>
      <c r="L70" s="22">
        <v>0</v>
      </c>
      <c r="M70" s="22">
        <v>0</v>
      </c>
      <c r="N70" s="22">
        <v>0</v>
      </c>
      <c r="O70" s="22">
        <v>0</v>
      </c>
      <c r="P70" s="22">
        <v>8.065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40</v>
      </c>
      <c r="B71" s="21" t="s">
        <v>126</v>
      </c>
      <c r="C71" s="21">
        <v>3547.263</v>
      </c>
      <c r="D71" s="21">
        <v>3814.446</v>
      </c>
      <c r="E71" s="21">
        <v>0</v>
      </c>
      <c r="F71" s="21">
        <v>0</v>
      </c>
      <c r="G71" s="21">
        <v>0</v>
      </c>
      <c r="H71" s="21">
        <v>1</v>
      </c>
      <c r="I71" s="19">
        <v>3.727</v>
      </c>
      <c r="J71" s="19">
        <v>10.47</v>
      </c>
      <c r="K71" s="22">
        <v>4</v>
      </c>
      <c r="L71" s="22">
        <v>0</v>
      </c>
      <c r="M71" s="22">
        <v>0</v>
      </c>
      <c r="N71" s="22">
        <v>0</v>
      </c>
      <c r="O71" s="22">
        <v>0</v>
      </c>
      <c r="P71" s="22">
        <v>3.404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43</v>
      </c>
      <c r="B72" s="21" t="s">
        <v>127</v>
      </c>
      <c r="C72" s="21">
        <v>2120.313</v>
      </c>
      <c r="D72" s="21">
        <v>2370.535</v>
      </c>
      <c r="E72" s="21">
        <v>0</v>
      </c>
      <c r="F72" s="21">
        <v>0</v>
      </c>
      <c r="G72" s="21">
        <v>0</v>
      </c>
      <c r="H72" s="21">
        <v>1</v>
      </c>
      <c r="I72" s="19">
        <v>8.537</v>
      </c>
      <c r="J72" s="19">
        <v>18.192</v>
      </c>
      <c r="K72" s="22">
        <v>4</v>
      </c>
      <c r="L72" s="22">
        <v>0</v>
      </c>
      <c r="M72" s="22">
        <v>-1</v>
      </c>
      <c r="N72" s="22">
        <v>1</v>
      </c>
      <c r="O72" s="22">
        <v>0</v>
      </c>
      <c r="P72" s="22">
        <v>4.945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44</v>
      </c>
      <c r="B73" s="21" t="s">
        <v>128</v>
      </c>
      <c r="C73" s="21">
        <v>3869.11</v>
      </c>
      <c r="D73" s="21">
        <v>4324.245</v>
      </c>
      <c r="E73" s="21">
        <v>0</v>
      </c>
      <c r="F73" s="21">
        <v>0</v>
      </c>
      <c r="G73" s="21">
        <v>0</v>
      </c>
      <c r="H73" s="21">
        <v>1</v>
      </c>
      <c r="I73" s="19">
        <v>4.942</v>
      </c>
      <c r="J73" s="19">
        <v>14.947</v>
      </c>
      <c r="K73" s="22">
        <v>4</v>
      </c>
      <c r="L73" s="22">
        <v>0</v>
      </c>
      <c r="M73" s="22">
        <v>0</v>
      </c>
      <c r="N73" s="22">
        <v>0</v>
      </c>
      <c r="O73" s="22">
        <v>0</v>
      </c>
      <c r="P73" s="22">
        <v>6.845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45</v>
      </c>
      <c r="B74" s="21" t="s">
        <v>129</v>
      </c>
      <c r="C74" s="21">
        <v>4492.816</v>
      </c>
      <c r="D74" s="21">
        <v>5150.927</v>
      </c>
      <c r="E74" s="21">
        <v>0</v>
      </c>
      <c r="F74" s="21">
        <v>0</v>
      </c>
      <c r="G74" s="21">
        <v>0</v>
      </c>
      <c r="H74" s="21">
        <v>1</v>
      </c>
      <c r="I74" s="19">
        <v>7.402</v>
      </c>
      <c r="J74" s="19">
        <v>19.233</v>
      </c>
      <c r="K74" s="22">
        <v>3</v>
      </c>
      <c r="L74" s="22">
        <v>0</v>
      </c>
      <c r="M74" s="22">
        <v>0</v>
      </c>
      <c r="N74" s="22">
        <v>0</v>
      </c>
      <c r="O74" s="22">
        <v>0</v>
      </c>
      <c r="P74" s="22">
        <v>15.355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46</v>
      </c>
      <c r="B75" s="21" t="s">
        <v>130</v>
      </c>
      <c r="C75" s="21">
        <v>4187.721</v>
      </c>
      <c r="D75" s="21">
        <v>4725.873</v>
      </c>
      <c r="E75" s="21">
        <v>0</v>
      </c>
      <c r="F75" s="21">
        <v>0</v>
      </c>
      <c r="G75" s="21">
        <v>0</v>
      </c>
      <c r="H75" s="21">
        <v>1</v>
      </c>
      <c r="I75" s="19">
        <v>6.155</v>
      </c>
      <c r="J75" s="19">
        <v>16.841</v>
      </c>
      <c r="K75" s="22">
        <v>2</v>
      </c>
      <c r="L75" s="22">
        <v>0</v>
      </c>
      <c r="M75" s="22">
        <v>0</v>
      </c>
      <c r="N75" s="22">
        <v>0</v>
      </c>
      <c r="O75" s="22">
        <v>0</v>
      </c>
      <c r="P75" s="22">
        <v>14.374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47</v>
      </c>
      <c r="B76" s="21" t="s">
        <v>131</v>
      </c>
      <c r="C76" s="21">
        <v>3323.836</v>
      </c>
      <c r="D76" s="21">
        <v>3669.917</v>
      </c>
      <c r="E76" s="21">
        <v>0</v>
      </c>
      <c r="F76" s="21">
        <v>0</v>
      </c>
      <c r="G76" s="21">
        <v>0</v>
      </c>
      <c r="H76" s="21">
        <v>1</v>
      </c>
      <c r="I76" s="19">
        <v>5.254</v>
      </c>
      <c r="J76" s="19">
        <v>14.189</v>
      </c>
      <c r="K76" s="22">
        <v>3</v>
      </c>
      <c r="L76" s="22">
        <v>0</v>
      </c>
      <c r="M76" s="22">
        <v>0</v>
      </c>
      <c r="N76" s="22">
        <v>0</v>
      </c>
      <c r="O76" s="22">
        <v>0</v>
      </c>
      <c r="P76" s="22">
        <v>37.248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49</v>
      </c>
      <c r="B77" s="21" t="s">
        <v>132</v>
      </c>
      <c r="C77" s="21">
        <v>1522.677</v>
      </c>
      <c r="D77" s="21">
        <v>1765.769</v>
      </c>
      <c r="E77" s="21">
        <v>0</v>
      </c>
      <c r="F77" s="21">
        <v>0</v>
      </c>
      <c r="G77" s="21">
        <v>0</v>
      </c>
      <c r="H77" s="21">
        <v>1</v>
      </c>
      <c r="I77" s="19">
        <v>11.669</v>
      </c>
      <c r="J77" s="19">
        <v>23.829</v>
      </c>
      <c r="K77" s="22">
        <v>3</v>
      </c>
      <c r="L77" s="22">
        <v>2</v>
      </c>
      <c r="M77" s="22">
        <v>0</v>
      </c>
      <c r="N77" s="22">
        <v>0</v>
      </c>
      <c r="O77" s="22">
        <v>0</v>
      </c>
      <c r="P77" s="22">
        <v>11.418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50</v>
      </c>
      <c r="B78" s="21" t="s">
        <v>133</v>
      </c>
      <c r="C78" s="21">
        <v>2040.094</v>
      </c>
      <c r="D78" s="21">
        <v>2234.072</v>
      </c>
      <c r="E78" s="21">
        <v>0</v>
      </c>
      <c r="F78" s="21">
        <v>0</v>
      </c>
      <c r="G78" s="21">
        <v>0</v>
      </c>
      <c r="H78" s="21">
        <v>1</v>
      </c>
      <c r="I78" s="19">
        <v>5.006</v>
      </c>
      <c r="J78" s="19">
        <v>13.254</v>
      </c>
      <c r="K78" s="22">
        <v>4</v>
      </c>
      <c r="L78" s="22">
        <v>0</v>
      </c>
      <c r="M78" s="22">
        <v>-1</v>
      </c>
      <c r="N78" s="22">
        <v>1</v>
      </c>
      <c r="O78" s="22">
        <v>0</v>
      </c>
      <c r="P78" s="22">
        <v>3.995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51</v>
      </c>
      <c r="B79" s="21" t="s">
        <v>134</v>
      </c>
      <c r="C79" s="21">
        <v>7923.537</v>
      </c>
      <c r="D79" s="21">
        <v>8726.822</v>
      </c>
      <c r="E79" s="21">
        <v>0</v>
      </c>
      <c r="F79" s="21">
        <v>0</v>
      </c>
      <c r="G79" s="21">
        <v>0</v>
      </c>
      <c r="H79" s="21">
        <v>1</v>
      </c>
      <c r="I79" s="19">
        <v>4.618</v>
      </c>
      <c r="J79" s="19">
        <v>13.397</v>
      </c>
      <c r="K79" s="22">
        <v>3</v>
      </c>
      <c r="L79" s="22">
        <v>0</v>
      </c>
      <c r="M79" s="22">
        <v>0</v>
      </c>
      <c r="N79" s="22">
        <v>0</v>
      </c>
      <c r="O79" s="22">
        <v>0</v>
      </c>
      <c r="P79" s="22">
        <v>4.166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54</v>
      </c>
      <c r="B80" s="21" t="s">
        <v>135</v>
      </c>
      <c r="C80" s="21">
        <v>1356.395</v>
      </c>
      <c r="D80" s="21">
        <v>1507.203</v>
      </c>
      <c r="E80" s="21">
        <v>0</v>
      </c>
      <c r="F80" s="21">
        <v>0</v>
      </c>
      <c r="G80" s="21">
        <v>0</v>
      </c>
      <c r="H80" s="21">
        <v>1</v>
      </c>
      <c r="I80" s="19">
        <v>1.829</v>
      </c>
      <c r="J80" s="19">
        <v>11.652</v>
      </c>
      <c r="K80" s="22">
        <v>3</v>
      </c>
      <c r="L80" s="22">
        <v>0</v>
      </c>
      <c r="M80" s="22">
        <v>0</v>
      </c>
      <c r="N80" s="22">
        <v>0</v>
      </c>
      <c r="O80" s="22">
        <v>0</v>
      </c>
      <c r="P80" s="22">
        <v>41.176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55</v>
      </c>
      <c r="B81" s="21" t="s">
        <v>136</v>
      </c>
      <c r="C81" s="21">
        <v>1367.541</v>
      </c>
      <c r="D81" s="21">
        <v>1510.403</v>
      </c>
      <c r="E81" s="21">
        <v>0</v>
      </c>
      <c r="F81" s="21">
        <v>0</v>
      </c>
      <c r="G81" s="21">
        <v>0</v>
      </c>
      <c r="H81" s="21">
        <v>1</v>
      </c>
      <c r="I81" s="19">
        <v>3.104</v>
      </c>
      <c r="J81" s="19">
        <v>12.269</v>
      </c>
      <c r="K81" s="22">
        <v>4</v>
      </c>
      <c r="L81" s="22">
        <v>0</v>
      </c>
      <c r="M81" s="22">
        <v>0</v>
      </c>
      <c r="N81" s="22">
        <v>0</v>
      </c>
      <c r="O81" s="22">
        <v>0</v>
      </c>
      <c r="P81" s="22">
        <v>5.764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56</v>
      </c>
      <c r="B82" s="21" t="s">
        <v>137</v>
      </c>
      <c r="C82" s="21">
        <v>1110.329</v>
      </c>
      <c r="D82" s="21">
        <v>1190.034</v>
      </c>
      <c r="E82" s="21">
        <v>0</v>
      </c>
      <c r="F82" s="21">
        <v>0</v>
      </c>
      <c r="G82" s="21">
        <v>0</v>
      </c>
      <c r="H82" s="21">
        <v>1</v>
      </c>
      <c r="I82" s="19">
        <v>1.37</v>
      </c>
      <c r="J82" s="19">
        <v>7.976</v>
      </c>
      <c r="K82" s="22">
        <v>4</v>
      </c>
      <c r="L82" s="22">
        <v>0</v>
      </c>
      <c r="M82" s="22">
        <v>0</v>
      </c>
      <c r="N82" s="22">
        <v>0</v>
      </c>
      <c r="O82" s="22">
        <v>0</v>
      </c>
      <c r="P82" s="22">
        <v>23.449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57</v>
      </c>
      <c r="B83" s="21" t="s">
        <v>138</v>
      </c>
      <c r="C83" s="21">
        <v>3175.738</v>
      </c>
      <c r="D83" s="21">
        <v>3509.017</v>
      </c>
      <c r="E83" s="21">
        <v>0</v>
      </c>
      <c r="F83" s="21">
        <v>0</v>
      </c>
      <c r="G83" s="21">
        <v>0</v>
      </c>
      <c r="H83" s="21">
        <v>1</v>
      </c>
      <c r="I83" s="19">
        <v>7.679</v>
      </c>
      <c r="J83" s="19">
        <v>16.448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6.49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59</v>
      </c>
      <c r="B84" s="21" t="s">
        <v>139</v>
      </c>
      <c r="C84" s="21">
        <v>2639.526</v>
      </c>
      <c r="D84" s="21">
        <v>2979.202</v>
      </c>
      <c r="E84" s="21">
        <v>0</v>
      </c>
      <c r="F84" s="21">
        <v>0</v>
      </c>
      <c r="G84" s="21">
        <v>0</v>
      </c>
      <c r="H84" s="21">
        <v>1</v>
      </c>
      <c r="I84" s="19">
        <v>9.235</v>
      </c>
      <c r="J84" s="19">
        <v>19.584</v>
      </c>
      <c r="K84" s="22">
        <v>4</v>
      </c>
      <c r="L84" s="22">
        <v>0</v>
      </c>
      <c r="M84" s="22">
        <v>0</v>
      </c>
      <c r="N84" s="22">
        <v>0</v>
      </c>
      <c r="O84" s="22">
        <v>0</v>
      </c>
      <c r="P84" s="22">
        <v>14.972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62</v>
      </c>
      <c r="B85" s="21" t="s">
        <v>140</v>
      </c>
      <c r="C85" s="21">
        <v>1846.052</v>
      </c>
      <c r="D85" s="21">
        <v>2054.83</v>
      </c>
      <c r="E85" s="21">
        <v>0</v>
      </c>
      <c r="F85" s="21">
        <v>0</v>
      </c>
      <c r="G85" s="21">
        <v>0</v>
      </c>
      <c r="H85" s="21">
        <v>1</v>
      </c>
      <c r="I85" s="19">
        <v>2.436</v>
      </c>
      <c r="J85" s="19">
        <v>12.349</v>
      </c>
      <c r="K85" s="22">
        <v>4</v>
      </c>
      <c r="L85" s="22">
        <v>0</v>
      </c>
      <c r="M85" s="22">
        <v>0</v>
      </c>
      <c r="N85" s="22">
        <v>0</v>
      </c>
      <c r="O85" s="22">
        <v>0</v>
      </c>
      <c r="P85" s="22">
        <v>7.208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64</v>
      </c>
      <c r="B86" s="21" t="s">
        <v>141</v>
      </c>
      <c r="C86" s="21">
        <v>2998.809</v>
      </c>
      <c r="D86" s="21">
        <v>3359.681</v>
      </c>
      <c r="E86" s="21">
        <v>0</v>
      </c>
      <c r="F86" s="21">
        <v>0</v>
      </c>
      <c r="G86" s="21">
        <v>0</v>
      </c>
      <c r="H86" s="21">
        <v>1</v>
      </c>
      <c r="I86" s="19">
        <v>7.466</v>
      </c>
      <c r="J86" s="19">
        <v>17.405</v>
      </c>
      <c r="K86" s="22">
        <v>4</v>
      </c>
      <c r="L86" s="22">
        <v>0</v>
      </c>
      <c r="M86" s="22">
        <v>0</v>
      </c>
      <c r="N86" s="22">
        <v>0</v>
      </c>
      <c r="O86" s="22">
        <v>0</v>
      </c>
      <c r="P86" s="22">
        <v>38.495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65</v>
      </c>
      <c r="B87" s="21" t="s">
        <v>142</v>
      </c>
      <c r="C87" s="21">
        <v>3102.014</v>
      </c>
      <c r="D87" s="21">
        <v>3435.501</v>
      </c>
      <c r="E87" s="21">
        <v>0</v>
      </c>
      <c r="F87" s="21">
        <v>0</v>
      </c>
      <c r="G87" s="21">
        <v>0</v>
      </c>
      <c r="H87" s="21">
        <v>1</v>
      </c>
      <c r="I87" s="19">
        <v>4.297</v>
      </c>
      <c r="J87" s="19">
        <v>13.587</v>
      </c>
      <c r="K87" s="22">
        <v>3</v>
      </c>
      <c r="L87" s="22">
        <v>0</v>
      </c>
      <c r="M87" s="22">
        <v>0</v>
      </c>
      <c r="N87" s="22">
        <v>0</v>
      </c>
      <c r="O87" s="22">
        <v>0</v>
      </c>
      <c r="P87" s="22">
        <v>9.896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66</v>
      </c>
      <c r="B88" s="21" t="s">
        <v>143</v>
      </c>
      <c r="C88" s="21">
        <v>2498.895</v>
      </c>
      <c r="D88" s="21">
        <v>2910.983</v>
      </c>
      <c r="E88" s="21">
        <v>0</v>
      </c>
      <c r="F88" s="21">
        <v>0</v>
      </c>
      <c r="G88" s="21">
        <v>0</v>
      </c>
      <c r="H88" s="21">
        <v>1</v>
      </c>
      <c r="I88" s="19">
        <v>7.332</v>
      </c>
      <c r="J88" s="19">
        <v>20.45</v>
      </c>
      <c r="K88" s="22">
        <v>4</v>
      </c>
      <c r="L88" s="22">
        <v>0</v>
      </c>
      <c r="M88" s="22">
        <v>0</v>
      </c>
      <c r="N88" s="22">
        <v>0</v>
      </c>
      <c r="O88" s="22">
        <v>0</v>
      </c>
      <c r="P88" s="22">
        <v>23.902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67</v>
      </c>
      <c r="B89" s="21" t="s">
        <v>144</v>
      </c>
      <c r="C89" s="21">
        <v>6506.68</v>
      </c>
      <c r="D89" s="21">
        <v>7654.79</v>
      </c>
      <c r="E89" s="21">
        <v>0</v>
      </c>
      <c r="F89" s="21">
        <v>0</v>
      </c>
      <c r="G89" s="21">
        <v>0</v>
      </c>
      <c r="H89" s="21">
        <v>1</v>
      </c>
      <c r="I89" s="19">
        <v>8.943</v>
      </c>
      <c r="J89" s="19">
        <v>22.6</v>
      </c>
      <c r="K89" s="22">
        <v>3</v>
      </c>
      <c r="L89" s="22">
        <v>0</v>
      </c>
      <c r="M89" s="22">
        <v>0</v>
      </c>
      <c r="N89" s="22">
        <v>0</v>
      </c>
      <c r="O89" s="22">
        <v>0</v>
      </c>
      <c r="P89" s="22">
        <v>12.029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68</v>
      </c>
      <c r="B90" s="21" t="s">
        <v>145</v>
      </c>
      <c r="C90" s="21">
        <v>2719.723</v>
      </c>
      <c r="D90" s="21">
        <v>3158.495</v>
      </c>
      <c r="E90" s="21">
        <v>0</v>
      </c>
      <c r="F90" s="21">
        <v>0</v>
      </c>
      <c r="G90" s="21">
        <v>0</v>
      </c>
      <c r="H90" s="21">
        <v>1</v>
      </c>
      <c r="I90" s="19">
        <v>8.656</v>
      </c>
      <c r="J90" s="19">
        <v>21.345</v>
      </c>
      <c r="K90" s="22">
        <v>2</v>
      </c>
      <c r="L90" s="22">
        <v>1</v>
      </c>
      <c r="M90" s="22">
        <v>1</v>
      </c>
      <c r="N90" s="22">
        <v>-1</v>
      </c>
      <c r="O90" s="22">
        <v>0</v>
      </c>
      <c r="P90" s="22">
        <v>0.003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69</v>
      </c>
      <c r="B91" s="21" t="s">
        <v>146</v>
      </c>
      <c r="C91" s="21">
        <v>4561.725</v>
      </c>
      <c r="D91" s="21">
        <v>5079.314</v>
      </c>
      <c r="E91" s="21">
        <v>0</v>
      </c>
      <c r="F91" s="21">
        <v>0</v>
      </c>
      <c r="G91" s="21">
        <v>0</v>
      </c>
      <c r="H91" s="21">
        <v>1</v>
      </c>
      <c r="I91" s="19">
        <v>5.635</v>
      </c>
      <c r="J91" s="19">
        <v>15.251</v>
      </c>
      <c r="K91" s="22">
        <v>4</v>
      </c>
      <c r="L91" s="22">
        <v>0</v>
      </c>
      <c r="M91" s="22">
        <v>-1</v>
      </c>
      <c r="N91" s="22">
        <v>0</v>
      </c>
      <c r="O91" s="22">
        <v>0</v>
      </c>
      <c r="P91" s="22">
        <v>9.047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71</v>
      </c>
      <c r="B92" s="21" t="s">
        <v>147</v>
      </c>
      <c r="C92" s="21">
        <v>3060.681</v>
      </c>
      <c r="D92" s="21">
        <v>3695.965</v>
      </c>
      <c r="E92" s="21">
        <v>0</v>
      </c>
      <c r="F92" s="21">
        <v>0</v>
      </c>
      <c r="G92" s="21">
        <v>0</v>
      </c>
      <c r="H92" s="21">
        <v>1</v>
      </c>
      <c r="I92" s="19">
        <v>11.573</v>
      </c>
      <c r="J92" s="19">
        <v>26.772</v>
      </c>
      <c r="K92" s="22">
        <v>4</v>
      </c>
      <c r="L92" s="22">
        <v>0</v>
      </c>
      <c r="M92" s="22">
        <v>-1</v>
      </c>
      <c r="N92" s="22">
        <v>0</v>
      </c>
      <c r="O92" s="22">
        <v>0</v>
      </c>
      <c r="P92" s="22">
        <v>8.372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72</v>
      </c>
      <c r="B93" s="21" t="s">
        <v>148</v>
      </c>
      <c r="C93" s="21">
        <v>2598.716</v>
      </c>
      <c r="D93" s="21">
        <v>2868.813</v>
      </c>
      <c r="E93" s="21">
        <v>0</v>
      </c>
      <c r="F93" s="21">
        <v>0</v>
      </c>
      <c r="G93" s="21">
        <v>0</v>
      </c>
      <c r="H93" s="21">
        <v>1</v>
      </c>
      <c r="I93" s="19">
        <v>1.732</v>
      </c>
      <c r="J93" s="19">
        <v>10.984</v>
      </c>
      <c r="K93" s="22">
        <v>1</v>
      </c>
      <c r="L93" s="22">
        <v>0</v>
      </c>
      <c r="M93" s="22">
        <v>0</v>
      </c>
      <c r="N93" s="22">
        <v>0</v>
      </c>
      <c r="O93" s="22">
        <v>0</v>
      </c>
      <c r="P93" s="22">
        <v>1.723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73</v>
      </c>
      <c r="B94" s="21" t="s">
        <v>149</v>
      </c>
      <c r="C94" s="21">
        <v>2957.964</v>
      </c>
      <c r="D94" s="21">
        <v>3313.203</v>
      </c>
      <c r="E94" s="21">
        <v>0</v>
      </c>
      <c r="F94" s="21">
        <v>0</v>
      </c>
      <c r="G94" s="21">
        <v>0</v>
      </c>
      <c r="H94" s="21">
        <v>1</v>
      </c>
      <c r="I94" s="19">
        <v>5.859</v>
      </c>
      <c r="J94" s="19">
        <v>15.953</v>
      </c>
      <c r="K94" s="22">
        <v>4</v>
      </c>
      <c r="L94" s="22">
        <v>0</v>
      </c>
      <c r="M94" s="22">
        <v>0</v>
      </c>
      <c r="N94" s="22">
        <v>0</v>
      </c>
      <c r="O94" s="22">
        <v>0</v>
      </c>
      <c r="P94" s="22">
        <v>10.122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74</v>
      </c>
      <c r="B95" s="21" t="s">
        <v>150</v>
      </c>
      <c r="C95" s="21">
        <v>6713.975</v>
      </c>
      <c r="D95" s="21">
        <v>7442.203</v>
      </c>
      <c r="E95" s="21">
        <v>0</v>
      </c>
      <c r="F95" s="21">
        <v>0</v>
      </c>
      <c r="G95" s="21">
        <v>0</v>
      </c>
      <c r="H95" s="21">
        <v>1</v>
      </c>
      <c r="I95" s="19">
        <v>2.03</v>
      </c>
      <c r="J95" s="19">
        <v>11.616</v>
      </c>
      <c r="K95" s="22">
        <v>4</v>
      </c>
      <c r="L95" s="22">
        <v>0</v>
      </c>
      <c r="M95" s="22">
        <v>-1</v>
      </c>
      <c r="N95" s="22">
        <v>1</v>
      </c>
      <c r="O95" s="22">
        <v>0</v>
      </c>
      <c r="P95" s="22">
        <v>17.511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1">
        <v>77</v>
      </c>
      <c r="B96" s="21" t="s">
        <v>151</v>
      </c>
      <c r="C96" s="21">
        <v>4103.876</v>
      </c>
      <c r="D96" s="21">
        <v>4990.534</v>
      </c>
      <c r="E96" s="21">
        <v>0</v>
      </c>
      <c r="F96" s="21">
        <v>0</v>
      </c>
      <c r="G96" s="21">
        <v>0</v>
      </c>
      <c r="H96" s="21">
        <v>1</v>
      </c>
      <c r="I96" s="19">
        <v>11.582</v>
      </c>
      <c r="J96" s="19">
        <v>27.291</v>
      </c>
      <c r="K96" s="22">
        <v>4</v>
      </c>
      <c r="L96" s="22">
        <v>0</v>
      </c>
      <c r="M96" s="22">
        <v>-1</v>
      </c>
      <c r="N96" s="22">
        <v>1</v>
      </c>
      <c r="O96" s="22">
        <v>0</v>
      </c>
      <c r="P96" s="22">
        <v>12.953</v>
      </c>
      <c r="Q96" s="22">
        <v>0</v>
      </c>
      <c r="R96" s="22">
        <v>0</v>
      </c>
      <c r="S96" s="23"/>
      <c r="T96" s="23"/>
      <c r="U96" s="23"/>
      <c r="V96" s="23"/>
      <c r="W96" s="23"/>
    </row>
    <row r="97" ht="16.5" spans="1:23">
      <c r="A97" s="21">
        <v>78</v>
      </c>
      <c r="B97" s="21" t="s">
        <v>152</v>
      </c>
      <c r="C97" s="21">
        <v>2996.778</v>
      </c>
      <c r="D97" s="21">
        <v>3240.635</v>
      </c>
      <c r="E97" s="21">
        <v>0</v>
      </c>
      <c r="F97" s="21">
        <v>0</v>
      </c>
      <c r="G97" s="21">
        <v>0</v>
      </c>
      <c r="H97" s="21">
        <v>1</v>
      </c>
      <c r="I97" s="19">
        <v>2.656</v>
      </c>
      <c r="J97" s="19">
        <v>9.981</v>
      </c>
      <c r="K97" s="22">
        <v>4</v>
      </c>
      <c r="L97" s="22">
        <v>0</v>
      </c>
      <c r="M97" s="22">
        <v>0</v>
      </c>
      <c r="N97" s="22">
        <v>0</v>
      </c>
      <c r="O97" s="22">
        <v>0</v>
      </c>
      <c r="P97" s="22">
        <v>12.979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1">
        <v>79</v>
      </c>
      <c r="B98" s="21" t="s">
        <v>153</v>
      </c>
      <c r="C98" s="21">
        <v>2337.961</v>
      </c>
      <c r="D98" s="21">
        <v>2477.813</v>
      </c>
      <c r="E98" s="21">
        <v>0</v>
      </c>
      <c r="F98" s="21">
        <v>0</v>
      </c>
      <c r="G98" s="21">
        <v>0</v>
      </c>
      <c r="H98" s="21">
        <v>1</v>
      </c>
      <c r="I98" s="19">
        <v>3.116</v>
      </c>
      <c r="J98" s="19">
        <v>8.584</v>
      </c>
      <c r="K98" s="22">
        <v>3</v>
      </c>
      <c r="L98" s="22">
        <v>0</v>
      </c>
      <c r="M98" s="22">
        <v>0</v>
      </c>
      <c r="N98" s="22">
        <v>0</v>
      </c>
      <c r="O98" s="22">
        <v>0</v>
      </c>
      <c r="P98" s="22">
        <v>22.173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1">
        <v>90</v>
      </c>
      <c r="B99" s="21" t="s">
        <v>154</v>
      </c>
      <c r="C99" s="21">
        <v>1192.803</v>
      </c>
      <c r="D99" s="21">
        <v>1335.842</v>
      </c>
      <c r="E99" s="21">
        <v>0</v>
      </c>
      <c r="F99" s="21">
        <v>0</v>
      </c>
      <c r="G99" s="21">
        <v>0</v>
      </c>
      <c r="H99" s="21">
        <v>1</v>
      </c>
      <c r="I99" s="19">
        <v>5.654</v>
      </c>
      <c r="J99" s="19">
        <v>15.756</v>
      </c>
      <c r="K99" s="22">
        <v>3</v>
      </c>
      <c r="L99" s="22">
        <v>0</v>
      </c>
      <c r="M99" s="22">
        <v>0</v>
      </c>
      <c r="N99" s="22">
        <v>-1</v>
      </c>
      <c r="O99" s="22">
        <v>0</v>
      </c>
      <c r="P99" s="22">
        <v>19.359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1">
        <v>91</v>
      </c>
      <c r="B100" s="21" t="s">
        <v>155</v>
      </c>
      <c r="C100" s="21">
        <v>11303.499</v>
      </c>
      <c r="D100" s="21">
        <v>13406.677</v>
      </c>
      <c r="E100" s="21">
        <v>0</v>
      </c>
      <c r="F100" s="21">
        <v>0</v>
      </c>
      <c r="G100" s="21">
        <v>0</v>
      </c>
      <c r="H100" s="21">
        <v>1</v>
      </c>
      <c r="I100" s="19">
        <v>6.523</v>
      </c>
      <c r="J100" s="19">
        <v>21.187</v>
      </c>
      <c r="K100" s="22">
        <v>3</v>
      </c>
      <c r="L100" s="22">
        <v>0</v>
      </c>
      <c r="M100" s="22">
        <v>0</v>
      </c>
      <c r="N100" s="22">
        <v>0</v>
      </c>
      <c r="O100" s="22">
        <v>0</v>
      </c>
      <c r="P100" s="22">
        <v>51.253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1">
        <v>92</v>
      </c>
      <c r="B101" s="21" t="s">
        <v>156</v>
      </c>
      <c r="C101" s="21">
        <v>3320.477</v>
      </c>
      <c r="D101" s="21">
        <v>3818.528</v>
      </c>
      <c r="E101" s="21">
        <v>0</v>
      </c>
      <c r="F101" s="21">
        <v>0</v>
      </c>
      <c r="G101" s="21">
        <v>0</v>
      </c>
      <c r="H101" s="21">
        <v>1</v>
      </c>
      <c r="I101" s="19">
        <v>9</v>
      </c>
      <c r="J101" s="19">
        <v>20.869</v>
      </c>
      <c r="K101" s="22">
        <v>3</v>
      </c>
      <c r="L101" s="22">
        <v>0</v>
      </c>
      <c r="M101" s="22">
        <v>0</v>
      </c>
      <c r="N101" s="22">
        <v>0</v>
      </c>
      <c r="O101" s="22">
        <v>0</v>
      </c>
      <c r="P101" s="22">
        <v>34.959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1">
        <v>93</v>
      </c>
      <c r="B102" s="21" t="s">
        <v>157</v>
      </c>
      <c r="C102" s="21">
        <v>10787.937</v>
      </c>
      <c r="D102" s="21">
        <v>11667.505</v>
      </c>
      <c r="E102" s="21">
        <v>0</v>
      </c>
      <c r="F102" s="21">
        <v>0</v>
      </c>
      <c r="G102" s="21">
        <v>0</v>
      </c>
      <c r="H102" s="21">
        <v>1</v>
      </c>
      <c r="I102" s="19">
        <v>4.107</v>
      </c>
      <c r="J102" s="19">
        <v>11.336</v>
      </c>
      <c r="K102" s="22">
        <v>4</v>
      </c>
      <c r="L102" s="22">
        <v>0</v>
      </c>
      <c r="M102" s="22">
        <v>-1</v>
      </c>
      <c r="N102" s="22">
        <v>0</v>
      </c>
      <c r="O102" s="22">
        <v>0</v>
      </c>
      <c r="P102" s="22">
        <v>7.527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1">
        <v>94</v>
      </c>
      <c r="B103" s="21" t="s">
        <v>158</v>
      </c>
      <c r="C103" s="21">
        <v>2992.484</v>
      </c>
      <c r="D103" s="21">
        <v>3461.356</v>
      </c>
      <c r="E103" s="21">
        <v>0</v>
      </c>
      <c r="F103" s="21">
        <v>0</v>
      </c>
      <c r="G103" s="21">
        <v>0</v>
      </c>
      <c r="H103" s="21">
        <v>1</v>
      </c>
      <c r="I103" s="19">
        <v>9.338</v>
      </c>
      <c r="J103" s="19">
        <v>21.619</v>
      </c>
      <c r="K103" s="22">
        <v>4</v>
      </c>
      <c r="L103" s="22">
        <v>0</v>
      </c>
      <c r="M103" s="22">
        <v>0</v>
      </c>
      <c r="N103" s="22">
        <v>0</v>
      </c>
      <c r="O103" s="22">
        <v>0</v>
      </c>
      <c r="P103" s="22">
        <v>-0.154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1">
        <v>95</v>
      </c>
      <c r="B104" s="21" t="s">
        <v>159</v>
      </c>
      <c r="C104" s="21">
        <v>2795.285</v>
      </c>
      <c r="D104" s="21">
        <v>3257.013</v>
      </c>
      <c r="E104" s="21">
        <v>0</v>
      </c>
      <c r="F104" s="21">
        <v>0</v>
      </c>
      <c r="G104" s="21">
        <v>0</v>
      </c>
      <c r="H104" s="21">
        <v>1</v>
      </c>
      <c r="I104" s="19">
        <v>10.883</v>
      </c>
      <c r="J104" s="19">
        <v>23.517</v>
      </c>
      <c r="K104" s="22">
        <v>4</v>
      </c>
      <c r="L104" s="22">
        <v>0</v>
      </c>
      <c r="M104" s="22">
        <v>0</v>
      </c>
      <c r="N104" s="22">
        <v>0</v>
      </c>
      <c r="O104" s="22">
        <v>0</v>
      </c>
      <c r="P104" s="22">
        <v>25.034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1">
        <v>96</v>
      </c>
      <c r="B105" s="21" t="s">
        <v>160</v>
      </c>
      <c r="C105" s="21">
        <v>4065.087</v>
      </c>
      <c r="D105" s="21">
        <v>4443.447</v>
      </c>
      <c r="E105" s="21">
        <v>0</v>
      </c>
      <c r="F105" s="21">
        <v>0</v>
      </c>
      <c r="G105" s="21">
        <v>0</v>
      </c>
      <c r="H105" s="21">
        <v>1</v>
      </c>
      <c r="I105" s="19">
        <v>3.461</v>
      </c>
      <c r="J105" s="19">
        <v>11.682</v>
      </c>
      <c r="K105" s="22">
        <v>1</v>
      </c>
      <c r="L105" s="22">
        <v>0</v>
      </c>
      <c r="M105" s="22">
        <v>1</v>
      </c>
      <c r="N105" s="22">
        <v>-1</v>
      </c>
      <c r="O105" s="22">
        <v>0</v>
      </c>
      <c r="P105" s="22">
        <v>0.006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1">
        <v>97</v>
      </c>
      <c r="B106" s="21" t="s">
        <v>161</v>
      </c>
      <c r="C106" s="21">
        <v>7946.046</v>
      </c>
      <c r="D106" s="21">
        <v>9387.978</v>
      </c>
      <c r="E106" s="21">
        <v>0</v>
      </c>
      <c r="F106" s="21">
        <v>0</v>
      </c>
      <c r="G106" s="21">
        <v>0</v>
      </c>
      <c r="H106" s="21">
        <v>1</v>
      </c>
      <c r="I106" s="19">
        <v>12.123</v>
      </c>
      <c r="J106" s="19">
        <v>25.62</v>
      </c>
      <c r="K106" s="22">
        <v>3</v>
      </c>
      <c r="L106" s="22">
        <v>0</v>
      </c>
      <c r="M106" s="22">
        <v>0</v>
      </c>
      <c r="N106" s="22">
        <v>0</v>
      </c>
      <c r="O106" s="22">
        <v>0</v>
      </c>
      <c r="P106" s="22">
        <v>13.827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1">
        <v>99</v>
      </c>
      <c r="B107" s="21" t="s">
        <v>162</v>
      </c>
      <c r="C107" s="21">
        <v>7530.805</v>
      </c>
      <c r="D107" s="21">
        <v>8426.206</v>
      </c>
      <c r="E107" s="21">
        <v>0</v>
      </c>
      <c r="F107" s="21">
        <v>0</v>
      </c>
      <c r="G107" s="21">
        <v>0</v>
      </c>
      <c r="H107" s="21">
        <v>1</v>
      </c>
      <c r="I107" s="19">
        <v>6.072</v>
      </c>
      <c r="J107" s="19">
        <v>16.053</v>
      </c>
      <c r="K107" s="22">
        <v>3</v>
      </c>
      <c r="L107" s="22">
        <v>0</v>
      </c>
      <c r="M107" s="22">
        <v>0</v>
      </c>
      <c r="N107" s="22">
        <v>0</v>
      </c>
      <c r="O107" s="22">
        <v>0</v>
      </c>
      <c r="P107" s="22">
        <v>21.567</v>
      </c>
      <c r="Q107" s="22">
        <v>0</v>
      </c>
      <c r="R107" s="22">
        <v>0</v>
      </c>
      <c r="S107" s="23"/>
      <c r="T107" s="23"/>
      <c r="U107" s="23"/>
      <c r="V107" s="23"/>
      <c r="W107" s="23"/>
    </row>
    <row r="108" ht="16.5" spans="1:23">
      <c r="A108" s="21">
        <v>101</v>
      </c>
      <c r="B108" s="21" t="s">
        <v>163</v>
      </c>
      <c r="C108" s="21">
        <v>247.554</v>
      </c>
      <c r="D108" s="21">
        <v>249.314</v>
      </c>
      <c r="E108" s="21">
        <v>0</v>
      </c>
      <c r="F108" s="21">
        <v>0</v>
      </c>
      <c r="G108" s="21">
        <v>0</v>
      </c>
      <c r="H108" s="21">
        <v>1</v>
      </c>
      <c r="I108" s="19">
        <v>0.208</v>
      </c>
      <c r="J108" s="19">
        <v>0.913</v>
      </c>
      <c r="K108" s="22">
        <v>3</v>
      </c>
      <c r="L108" s="22">
        <v>0</v>
      </c>
      <c r="M108" s="22">
        <v>0</v>
      </c>
      <c r="N108" s="22">
        <v>0</v>
      </c>
      <c r="O108" s="22">
        <v>0</v>
      </c>
      <c r="P108" s="22">
        <v>15.771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1">
        <v>102</v>
      </c>
      <c r="B109" s="21" t="s">
        <v>164</v>
      </c>
      <c r="C109" s="21">
        <v>5359.49</v>
      </c>
      <c r="D109" s="21">
        <v>6143.467</v>
      </c>
      <c r="E109" s="21">
        <v>0</v>
      </c>
      <c r="F109" s="21">
        <v>0</v>
      </c>
      <c r="G109" s="21">
        <v>0</v>
      </c>
      <c r="H109" s="21">
        <v>1</v>
      </c>
      <c r="I109" s="19">
        <v>9.095</v>
      </c>
      <c r="J109" s="19">
        <v>20.696</v>
      </c>
      <c r="K109" s="22">
        <v>3</v>
      </c>
      <c r="L109" s="22">
        <v>0</v>
      </c>
      <c r="M109" s="22">
        <v>0</v>
      </c>
      <c r="N109" s="22">
        <v>0</v>
      </c>
      <c r="O109" s="22">
        <v>0</v>
      </c>
      <c r="P109" s="22">
        <v>26.037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1">
        <v>103</v>
      </c>
      <c r="B110" s="21" t="s">
        <v>165</v>
      </c>
      <c r="C110" s="21">
        <v>7615.979</v>
      </c>
      <c r="D110" s="21">
        <v>8520.376</v>
      </c>
      <c r="E110" s="21">
        <v>0</v>
      </c>
      <c r="F110" s="21">
        <v>0</v>
      </c>
      <c r="G110" s="21">
        <v>0</v>
      </c>
      <c r="H110" s="21">
        <v>1</v>
      </c>
      <c r="I110" s="19">
        <v>5.078</v>
      </c>
      <c r="J110" s="19">
        <v>15.154</v>
      </c>
      <c r="K110" s="22">
        <v>3</v>
      </c>
      <c r="L110" s="22">
        <v>0</v>
      </c>
      <c r="M110" s="22">
        <v>0</v>
      </c>
      <c r="N110" s="22">
        <v>0</v>
      </c>
      <c r="O110" s="22">
        <v>0</v>
      </c>
      <c r="P110" s="22">
        <v>18.579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1">
        <v>105</v>
      </c>
      <c r="B111" s="21" t="s">
        <v>166</v>
      </c>
      <c r="C111" s="21">
        <v>3809.056</v>
      </c>
      <c r="D111" s="21">
        <v>4485.95</v>
      </c>
      <c r="E111" s="21">
        <v>0</v>
      </c>
      <c r="F111" s="21">
        <v>0</v>
      </c>
      <c r="G111" s="21">
        <v>0</v>
      </c>
      <c r="H111" s="21">
        <v>1</v>
      </c>
      <c r="I111" s="19">
        <v>9.273</v>
      </c>
      <c r="J111" s="19">
        <v>22.963</v>
      </c>
      <c r="K111" s="22">
        <v>4</v>
      </c>
      <c r="L111" s="22">
        <v>0</v>
      </c>
      <c r="M111" s="22">
        <v>0</v>
      </c>
      <c r="N111" s="22">
        <v>0</v>
      </c>
      <c r="O111" s="22">
        <v>0</v>
      </c>
      <c r="P111" s="22">
        <v>2.992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1">
        <v>106</v>
      </c>
      <c r="B112" s="21" t="s">
        <v>167</v>
      </c>
      <c r="C112" s="21">
        <v>4465.675</v>
      </c>
      <c r="D112" s="21">
        <v>5081.583</v>
      </c>
      <c r="E112" s="21">
        <v>0</v>
      </c>
      <c r="F112" s="21">
        <v>0</v>
      </c>
      <c r="G112" s="21">
        <v>0</v>
      </c>
      <c r="H112" s="21">
        <v>1</v>
      </c>
      <c r="I112" s="19">
        <v>8.114</v>
      </c>
      <c r="J112" s="19">
        <v>19.251</v>
      </c>
      <c r="K112" s="22">
        <v>3</v>
      </c>
      <c r="L112" s="22">
        <v>0</v>
      </c>
      <c r="M112" s="22">
        <v>0</v>
      </c>
      <c r="N112" s="22">
        <v>0</v>
      </c>
      <c r="O112" s="22">
        <v>0</v>
      </c>
      <c r="P112" s="22">
        <v>26.955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1">
        <v>107</v>
      </c>
      <c r="B113" s="21" t="s">
        <v>168</v>
      </c>
      <c r="C113" s="21">
        <v>4989.53</v>
      </c>
      <c r="D113" s="21">
        <v>5519.111</v>
      </c>
      <c r="E113" s="21">
        <v>0</v>
      </c>
      <c r="F113" s="21">
        <v>0</v>
      </c>
      <c r="G113" s="21">
        <v>0</v>
      </c>
      <c r="H113" s="21">
        <v>1</v>
      </c>
      <c r="I113" s="19">
        <v>5.34</v>
      </c>
      <c r="J113" s="19">
        <v>14.423</v>
      </c>
      <c r="K113" s="22">
        <v>4</v>
      </c>
      <c r="L113" s="22">
        <v>0</v>
      </c>
      <c r="M113" s="22">
        <v>-1</v>
      </c>
      <c r="N113" s="22">
        <v>1</v>
      </c>
      <c r="O113" s="22">
        <v>0</v>
      </c>
      <c r="P113" s="22">
        <v>15.512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1">
        <v>108</v>
      </c>
      <c r="B114" s="21" t="s">
        <v>169</v>
      </c>
      <c r="C114" s="21">
        <v>11524.027</v>
      </c>
      <c r="D114" s="21">
        <v>12661.009</v>
      </c>
      <c r="E114" s="21">
        <v>0</v>
      </c>
      <c r="F114" s="21">
        <v>0</v>
      </c>
      <c r="G114" s="21">
        <v>0</v>
      </c>
      <c r="H114" s="21">
        <v>1</v>
      </c>
      <c r="I114" s="19">
        <v>1.715</v>
      </c>
      <c r="J114" s="19">
        <v>10.541</v>
      </c>
      <c r="K114" s="22">
        <v>4</v>
      </c>
      <c r="L114" s="22">
        <v>0</v>
      </c>
      <c r="M114" s="22">
        <v>-1</v>
      </c>
      <c r="N114" s="22">
        <v>1</v>
      </c>
      <c r="O114" s="22">
        <v>0</v>
      </c>
      <c r="P114" s="22">
        <v>7.405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1">
        <v>109</v>
      </c>
      <c r="B115" s="21" t="s">
        <v>170</v>
      </c>
      <c r="C115" s="21">
        <v>9618.141</v>
      </c>
      <c r="D115" s="21">
        <v>11088.895</v>
      </c>
      <c r="E115" s="21">
        <v>0</v>
      </c>
      <c r="F115" s="21">
        <v>0</v>
      </c>
      <c r="G115" s="21">
        <v>0</v>
      </c>
      <c r="H115" s="21">
        <v>1</v>
      </c>
      <c r="I115" s="19">
        <v>2.73</v>
      </c>
      <c r="J115" s="19">
        <v>15.631</v>
      </c>
      <c r="K115" s="22">
        <v>4</v>
      </c>
      <c r="L115" s="22">
        <v>0</v>
      </c>
      <c r="M115" s="22">
        <v>0</v>
      </c>
      <c r="N115" s="22">
        <v>0</v>
      </c>
      <c r="O115" s="22">
        <v>0</v>
      </c>
      <c r="P115" s="22">
        <v>20.925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1">
        <v>111</v>
      </c>
      <c r="B116" s="21" t="s">
        <v>171</v>
      </c>
      <c r="C116" s="21">
        <v>7550.721</v>
      </c>
      <c r="D116" s="21">
        <v>8934.288</v>
      </c>
      <c r="E116" s="21">
        <v>0</v>
      </c>
      <c r="F116" s="21">
        <v>0</v>
      </c>
      <c r="G116" s="21">
        <v>0</v>
      </c>
      <c r="H116" s="21">
        <v>1</v>
      </c>
      <c r="I116" s="19">
        <v>5.733</v>
      </c>
      <c r="J116" s="19">
        <v>20.331</v>
      </c>
      <c r="K116" s="22">
        <v>2</v>
      </c>
      <c r="L116" s="22">
        <v>0</v>
      </c>
      <c r="M116" s="22">
        <v>0</v>
      </c>
      <c r="N116" s="22">
        <v>0</v>
      </c>
      <c r="O116" s="22">
        <v>0</v>
      </c>
      <c r="P116" s="22">
        <v>21.593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1">
        <v>112</v>
      </c>
      <c r="B117" s="21" t="s">
        <v>172</v>
      </c>
      <c r="C117" s="21">
        <v>4338.165</v>
      </c>
      <c r="D117" s="21">
        <v>5159.962</v>
      </c>
      <c r="E117" s="21">
        <v>0</v>
      </c>
      <c r="F117" s="21">
        <v>0</v>
      </c>
      <c r="G117" s="21">
        <v>0</v>
      </c>
      <c r="H117" s="21">
        <v>1</v>
      </c>
      <c r="I117" s="19">
        <v>11.54</v>
      </c>
      <c r="J117" s="19">
        <v>25.629</v>
      </c>
      <c r="K117" s="22">
        <v>4</v>
      </c>
      <c r="L117" s="22">
        <v>0</v>
      </c>
      <c r="M117" s="22">
        <v>0</v>
      </c>
      <c r="N117" s="22">
        <v>1</v>
      </c>
      <c r="O117" s="22">
        <v>0</v>
      </c>
      <c r="P117" s="22">
        <v>21.928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1">
        <v>113</v>
      </c>
      <c r="B118" s="21" t="s">
        <v>173</v>
      </c>
      <c r="C118" s="21">
        <v>2515.192</v>
      </c>
      <c r="D118" s="21">
        <v>2752.964</v>
      </c>
      <c r="E118" s="21">
        <v>0</v>
      </c>
      <c r="F118" s="21">
        <v>0</v>
      </c>
      <c r="G118" s="21">
        <v>0</v>
      </c>
      <c r="H118" s="21">
        <v>1</v>
      </c>
      <c r="I118" s="19">
        <v>6.998</v>
      </c>
      <c r="J118" s="19">
        <v>15.031</v>
      </c>
      <c r="K118" s="22">
        <v>3</v>
      </c>
      <c r="L118" s="22">
        <v>0</v>
      </c>
      <c r="M118" s="22">
        <v>0</v>
      </c>
      <c r="N118" s="22">
        <v>-1</v>
      </c>
      <c r="O118" s="22">
        <v>0</v>
      </c>
      <c r="P118" s="22">
        <v>24.115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1">
        <v>115</v>
      </c>
      <c r="B119" s="21" t="s">
        <v>174</v>
      </c>
      <c r="C119" s="21">
        <v>6999.921</v>
      </c>
      <c r="D119" s="21">
        <v>7944.723</v>
      </c>
      <c r="E119" s="21">
        <v>0</v>
      </c>
      <c r="F119" s="21">
        <v>0</v>
      </c>
      <c r="G119" s="21">
        <v>0</v>
      </c>
      <c r="H119" s="21">
        <v>1</v>
      </c>
      <c r="I119" s="19">
        <v>6.79</v>
      </c>
      <c r="J119" s="19">
        <v>17.874</v>
      </c>
      <c r="K119" s="22">
        <v>4</v>
      </c>
      <c r="L119" s="22">
        <v>0</v>
      </c>
      <c r="M119" s="22">
        <v>0</v>
      </c>
      <c r="N119" s="22">
        <v>0</v>
      </c>
      <c r="O119" s="22">
        <v>0</v>
      </c>
      <c r="P119" s="22">
        <v>16.497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1">
        <v>117</v>
      </c>
      <c r="B120" s="21" t="s">
        <v>175</v>
      </c>
      <c r="C120" s="21">
        <v>3436.043</v>
      </c>
      <c r="D120" s="21">
        <v>3891.44</v>
      </c>
      <c r="E120" s="21">
        <v>0</v>
      </c>
      <c r="F120" s="21">
        <v>0</v>
      </c>
      <c r="G120" s="21">
        <v>0</v>
      </c>
      <c r="H120" s="21">
        <v>1</v>
      </c>
      <c r="I120" s="19">
        <v>8.242</v>
      </c>
      <c r="J120" s="19">
        <v>18.98</v>
      </c>
      <c r="K120" s="22">
        <v>3</v>
      </c>
      <c r="L120" s="22">
        <v>0</v>
      </c>
      <c r="M120" s="22">
        <v>0</v>
      </c>
      <c r="N120" s="22">
        <v>0</v>
      </c>
      <c r="O120" s="22">
        <v>0</v>
      </c>
      <c r="P120" s="22">
        <v>33.637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1">
        <v>118</v>
      </c>
      <c r="B121" s="21" t="s">
        <v>176</v>
      </c>
      <c r="C121" s="21">
        <v>8694.096</v>
      </c>
      <c r="D121" s="21">
        <v>9520.762</v>
      </c>
      <c r="E121" s="21">
        <v>0</v>
      </c>
      <c r="F121" s="21">
        <v>0</v>
      </c>
      <c r="G121" s="21">
        <v>0</v>
      </c>
      <c r="H121" s="21">
        <v>1</v>
      </c>
      <c r="I121" s="19">
        <v>3.075</v>
      </c>
      <c r="J121" s="19">
        <v>11.491</v>
      </c>
      <c r="K121" s="22">
        <v>2</v>
      </c>
      <c r="L121" s="22">
        <v>0</v>
      </c>
      <c r="M121" s="22">
        <v>0</v>
      </c>
      <c r="N121" s="22">
        <v>0</v>
      </c>
      <c r="O121" s="22">
        <v>0</v>
      </c>
      <c r="P121" s="22">
        <v>1.577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1">
        <v>119</v>
      </c>
      <c r="B122" s="21" t="s">
        <v>177</v>
      </c>
      <c r="C122" s="21">
        <v>3425.675</v>
      </c>
      <c r="D122" s="21">
        <v>3933.969</v>
      </c>
      <c r="E122" s="21">
        <v>0</v>
      </c>
      <c r="F122" s="21">
        <v>0</v>
      </c>
      <c r="G122" s="21">
        <v>0</v>
      </c>
      <c r="H122" s="21">
        <v>1</v>
      </c>
      <c r="I122" s="19">
        <v>7.809</v>
      </c>
      <c r="J122" s="19">
        <v>19.721</v>
      </c>
      <c r="K122" s="22">
        <v>3</v>
      </c>
      <c r="L122" s="22">
        <v>0</v>
      </c>
      <c r="M122" s="22">
        <v>0</v>
      </c>
      <c r="N122" s="22">
        <v>0</v>
      </c>
      <c r="O122" s="22">
        <v>0</v>
      </c>
      <c r="P122" s="22">
        <v>20.865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1">
        <v>120</v>
      </c>
      <c r="B123" s="21" t="s">
        <v>178</v>
      </c>
      <c r="C123" s="21">
        <v>7985.448</v>
      </c>
      <c r="D123" s="21">
        <v>8922.739</v>
      </c>
      <c r="E123" s="21">
        <v>0</v>
      </c>
      <c r="F123" s="21">
        <v>0</v>
      </c>
      <c r="G123" s="21">
        <v>0</v>
      </c>
      <c r="H123" s="21">
        <v>1</v>
      </c>
      <c r="I123" s="19">
        <v>5.102</v>
      </c>
      <c r="J123" s="19">
        <v>15.07</v>
      </c>
      <c r="K123" s="22">
        <v>4</v>
      </c>
      <c r="L123" s="22">
        <v>0</v>
      </c>
      <c r="M123" s="22">
        <v>-1</v>
      </c>
      <c r="N123" s="22">
        <v>1</v>
      </c>
      <c r="O123" s="22">
        <v>0</v>
      </c>
      <c r="P123" s="22">
        <v>4.499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1">
        <v>121</v>
      </c>
      <c r="B124" s="21" t="s">
        <v>179</v>
      </c>
      <c r="C124" s="21">
        <v>7822.911</v>
      </c>
      <c r="D124" s="21">
        <v>8959.755</v>
      </c>
      <c r="E124" s="21">
        <v>0</v>
      </c>
      <c r="F124" s="21">
        <v>0</v>
      </c>
      <c r="G124" s="21">
        <v>0</v>
      </c>
      <c r="H124" s="21">
        <v>1</v>
      </c>
      <c r="I124" s="19">
        <v>2.826</v>
      </c>
      <c r="J124" s="19">
        <v>15.156</v>
      </c>
      <c r="K124" s="22">
        <v>4</v>
      </c>
      <c r="L124" s="22">
        <v>0</v>
      </c>
      <c r="M124" s="22">
        <v>0</v>
      </c>
      <c r="N124" s="22">
        <v>0</v>
      </c>
      <c r="O124" s="22">
        <v>0</v>
      </c>
      <c r="P124" s="22">
        <v>24.154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1">
        <v>123</v>
      </c>
      <c r="B125" s="21" t="s">
        <v>180</v>
      </c>
      <c r="C125" s="21">
        <v>5451.002</v>
      </c>
      <c r="D125" s="21">
        <v>6317.39</v>
      </c>
      <c r="E125" s="21">
        <v>0</v>
      </c>
      <c r="F125" s="21">
        <v>0</v>
      </c>
      <c r="G125" s="21">
        <v>0</v>
      </c>
      <c r="H125" s="21">
        <v>1</v>
      </c>
      <c r="I125" s="19">
        <v>8.484</v>
      </c>
      <c r="J125" s="19">
        <v>21.035</v>
      </c>
      <c r="K125" s="22">
        <v>3</v>
      </c>
      <c r="L125" s="22">
        <v>0</v>
      </c>
      <c r="M125" s="22">
        <v>0</v>
      </c>
      <c r="N125" s="22">
        <v>0</v>
      </c>
      <c r="O125" s="22">
        <v>0</v>
      </c>
      <c r="P125" s="22">
        <v>18.27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1">
        <v>126</v>
      </c>
      <c r="B126" s="21" t="s">
        <v>181</v>
      </c>
      <c r="C126" s="21">
        <v>7733.773</v>
      </c>
      <c r="D126" s="21">
        <v>8541.81</v>
      </c>
      <c r="E126" s="21">
        <v>0</v>
      </c>
      <c r="F126" s="21">
        <v>0</v>
      </c>
      <c r="G126" s="21">
        <v>0</v>
      </c>
      <c r="H126" s="21">
        <v>1</v>
      </c>
      <c r="I126" s="19">
        <v>3.055</v>
      </c>
      <c r="J126" s="19">
        <v>12.226</v>
      </c>
      <c r="K126" s="22">
        <v>3</v>
      </c>
      <c r="L126" s="22">
        <v>0</v>
      </c>
      <c r="M126" s="22">
        <v>0</v>
      </c>
      <c r="N126" s="22">
        <v>0</v>
      </c>
      <c r="O126" s="22">
        <v>0</v>
      </c>
      <c r="P126" s="22">
        <v>0.685</v>
      </c>
      <c r="Q126" s="22">
        <v>-1</v>
      </c>
      <c r="R126" s="22">
        <v>0</v>
      </c>
      <c r="S126" s="23"/>
      <c r="T126" s="23"/>
      <c r="U126" s="23"/>
      <c r="V126" s="23"/>
      <c r="W126" s="23"/>
    </row>
    <row r="127" ht="16.5" spans="1:23">
      <c r="A127" s="21">
        <v>128</v>
      </c>
      <c r="B127" s="21" t="s">
        <v>182</v>
      </c>
      <c r="C127" s="21">
        <v>7616.071</v>
      </c>
      <c r="D127" s="21">
        <v>8470.557</v>
      </c>
      <c r="E127" s="21">
        <v>0</v>
      </c>
      <c r="F127" s="21">
        <v>0</v>
      </c>
      <c r="G127" s="21">
        <v>0</v>
      </c>
      <c r="H127" s="21">
        <v>1</v>
      </c>
      <c r="I127" s="19">
        <v>4.476</v>
      </c>
      <c r="J127" s="19">
        <v>14.112</v>
      </c>
      <c r="K127" s="22">
        <v>3</v>
      </c>
      <c r="L127" s="22">
        <v>0</v>
      </c>
      <c r="M127" s="22">
        <v>0</v>
      </c>
      <c r="N127" s="22">
        <v>0</v>
      </c>
      <c r="O127" s="22">
        <v>0</v>
      </c>
      <c r="P127" s="22">
        <v>14.971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1">
        <v>130</v>
      </c>
      <c r="B128" s="21" t="s">
        <v>183</v>
      </c>
      <c r="C128" s="21">
        <v>11938.707</v>
      </c>
      <c r="D128" s="21">
        <v>12963.69</v>
      </c>
      <c r="E128" s="21">
        <v>0</v>
      </c>
      <c r="F128" s="21">
        <v>0</v>
      </c>
      <c r="G128" s="21">
        <v>0</v>
      </c>
      <c r="H128" s="21">
        <v>1</v>
      </c>
      <c r="I128" s="19">
        <v>3.518</v>
      </c>
      <c r="J128" s="19">
        <v>11.146</v>
      </c>
      <c r="K128" s="22">
        <v>3</v>
      </c>
      <c r="L128" s="22">
        <v>0</v>
      </c>
      <c r="M128" s="22">
        <v>0</v>
      </c>
      <c r="N128" s="22">
        <v>0</v>
      </c>
      <c r="O128" s="22">
        <v>0</v>
      </c>
      <c r="P128" s="22">
        <v>24.417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1">
        <v>131</v>
      </c>
      <c r="B129" s="21" t="s">
        <v>184</v>
      </c>
      <c r="C129" s="21">
        <v>2632.48</v>
      </c>
      <c r="D129" s="21">
        <v>3504.54</v>
      </c>
      <c r="E129" s="21">
        <v>0</v>
      </c>
      <c r="F129" s="21">
        <v>0</v>
      </c>
      <c r="G129" s="21">
        <v>0</v>
      </c>
      <c r="H129" s="21">
        <v>1</v>
      </c>
      <c r="I129" s="19">
        <v>12.237</v>
      </c>
      <c r="J129" s="19">
        <v>34.076</v>
      </c>
      <c r="K129" s="22">
        <v>4</v>
      </c>
      <c r="L129" s="22">
        <v>0</v>
      </c>
      <c r="M129" s="22">
        <v>0</v>
      </c>
      <c r="N129" s="22">
        <v>0</v>
      </c>
      <c r="O129" s="22">
        <v>0</v>
      </c>
      <c r="P129" s="22">
        <v>12.423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1">
        <v>132</v>
      </c>
      <c r="B130" s="21" t="s">
        <v>185</v>
      </c>
      <c r="C130" s="21">
        <v>5000.929</v>
      </c>
      <c r="D130" s="21">
        <v>5516.38</v>
      </c>
      <c r="E130" s="21">
        <v>0</v>
      </c>
      <c r="F130" s="21">
        <v>0</v>
      </c>
      <c r="G130" s="21">
        <v>0</v>
      </c>
      <c r="H130" s="21">
        <v>1</v>
      </c>
      <c r="I130" s="19">
        <v>6.65</v>
      </c>
      <c r="J130" s="19">
        <v>15.373</v>
      </c>
      <c r="K130" s="22">
        <v>4</v>
      </c>
      <c r="L130" s="22">
        <v>0</v>
      </c>
      <c r="M130" s="22">
        <v>-1</v>
      </c>
      <c r="N130" s="22">
        <v>0</v>
      </c>
      <c r="O130" s="22">
        <v>0</v>
      </c>
      <c r="P130" s="22">
        <v>14.959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1">
        <v>133</v>
      </c>
      <c r="B131" s="21" t="s">
        <v>186</v>
      </c>
      <c r="C131" s="21">
        <v>4801.246</v>
      </c>
      <c r="D131" s="21">
        <v>5914.77</v>
      </c>
      <c r="E131" s="21">
        <v>0</v>
      </c>
      <c r="F131" s="21">
        <v>0</v>
      </c>
      <c r="G131" s="21">
        <v>0</v>
      </c>
      <c r="H131" s="21">
        <v>1</v>
      </c>
      <c r="I131" s="19">
        <v>7.312</v>
      </c>
      <c r="J131" s="19">
        <v>24.762</v>
      </c>
      <c r="K131" s="22">
        <v>4</v>
      </c>
      <c r="L131" s="22">
        <v>0</v>
      </c>
      <c r="M131" s="22">
        <v>0</v>
      </c>
      <c r="N131" s="22">
        <v>0</v>
      </c>
      <c r="O131" s="22">
        <v>0</v>
      </c>
      <c r="P131" s="22">
        <v>4.828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1">
        <v>135</v>
      </c>
      <c r="B132" s="21" t="s">
        <v>187</v>
      </c>
      <c r="C132" s="21">
        <v>4962.564</v>
      </c>
      <c r="D132" s="21">
        <v>5846.134</v>
      </c>
      <c r="E132" s="21">
        <v>0</v>
      </c>
      <c r="F132" s="21">
        <v>0</v>
      </c>
      <c r="G132" s="21">
        <v>0</v>
      </c>
      <c r="H132" s="21">
        <v>1</v>
      </c>
      <c r="I132" s="19">
        <v>4.18</v>
      </c>
      <c r="J132" s="19">
        <v>18.662</v>
      </c>
      <c r="K132" s="22">
        <v>4</v>
      </c>
      <c r="L132" s="22">
        <v>0</v>
      </c>
      <c r="M132" s="22">
        <v>0</v>
      </c>
      <c r="N132" s="22">
        <v>0</v>
      </c>
      <c r="O132" s="22">
        <v>0</v>
      </c>
      <c r="P132" s="22">
        <v>23.48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1">
        <v>136</v>
      </c>
      <c r="B133" s="21" t="s">
        <v>188</v>
      </c>
      <c r="C133" s="21">
        <v>11381.607</v>
      </c>
      <c r="D133" s="21">
        <v>12562.502</v>
      </c>
      <c r="E133" s="21">
        <v>0</v>
      </c>
      <c r="F133" s="21">
        <v>0</v>
      </c>
      <c r="G133" s="21">
        <v>0</v>
      </c>
      <c r="H133" s="21">
        <v>1</v>
      </c>
      <c r="I133" s="19">
        <v>4.663</v>
      </c>
      <c r="J133" s="19">
        <v>13.624</v>
      </c>
      <c r="K133" s="22">
        <v>2</v>
      </c>
      <c r="L133" s="22">
        <v>0</v>
      </c>
      <c r="M133" s="22">
        <v>0</v>
      </c>
      <c r="N133" s="22">
        <v>0</v>
      </c>
      <c r="O133" s="22">
        <v>0</v>
      </c>
      <c r="P133" s="22">
        <v>4.107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1">
        <v>137</v>
      </c>
      <c r="B134" s="21" t="s">
        <v>189</v>
      </c>
      <c r="C134" s="21">
        <v>4270.585</v>
      </c>
      <c r="D134" s="21">
        <v>5205.499</v>
      </c>
      <c r="E134" s="21">
        <v>0</v>
      </c>
      <c r="F134" s="21">
        <v>0</v>
      </c>
      <c r="G134" s="21">
        <v>0</v>
      </c>
      <c r="H134" s="21">
        <v>1</v>
      </c>
      <c r="I134" s="19">
        <v>11.304</v>
      </c>
      <c r="J134" s="19">
        <v>27.234</v>
      </c>
      <c r="K134" s="22">
        <v>2</v>
      </c>
      <c r="L134" s="22">
        <v>0</v>
      </c>
      <c r="M134" s="22">
        <v>0</v>
      </c>
      <c r="N134" s="22">
        <v>0</v>
      </c>
      <c r="O134" s="22">
        <v>0</v>
      </c>
      <c r="P134" s="22">
        <v>15.845</v>
      </c>
      <c r="Q134" s="22">
        <v>0</v>
      </c>
      <c r="R134" s="22">
        <v>0</v>
      </c>
      <c r="S134" s="23"/>
      <c r="T134" s="23"/>
      <c r="U134" s="23"/>
      <c r="V134" s="23"/>
      <c r="W134" s="23"/>
    </row>
    <row r="135" ht="16.5" spans="1:23">
      <c r="A135" s="21">
        <v>138</v>
      </c>
      <c r="B135" s="21" t="s">
        <v>190</v>
      </c>
      <c r="C135" s="21">
        <v>7147.082</v>
      </c>
      <c r="D135" s="21">
        <v>7770.493</v>
      </c>
      <c r="E135" s="21">
        <v>0</v>
      </c>
      <c r="F135" s="21">
        <v>0</v>
      </c>
      <c r="G135" s="21">
        <v>0</v>
      </c>
      <c r="H135" s="21">
        <v>1</v>
      </c>
      <c r="I135" s="19">
        <v>2.409</v>
      </c>
      <c r="J135" s="19">
        <v>10.239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1.437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1">
        <v>139</v>
      </c>
      <c r="B136" s="21" t="s">
        <v>191</v>
      </c>
      <c r="C136" s="21">
        <v>375.507</v>
      </c>
      <c r="D136" s="21">
        <v>412.947</v>
      </c>
      <c r="E136" s="21">
        <v>0</v>
      </c>
      <c r="F136" s="21">
        <v>0</v>
      </c>
      <c r="G136" s="21">
        <v>0</v>
      </c>
      <c r="H136" s="21">
        <v>1</v>
      </c>
      <c r="I136" s="19">
        <v>1.471</v>
      </c>
      <c r="J136" s="19">
        <v>10.404</v>
      </c>
      <c r="K136" s="22">
        <v>4</v>
      </c>
      <c r="L136" s="22">
        <v>0</v>
      </c>
      <c r="M136" s="22">
        <v>0</v>
      </c>
      <c r="N136" s="22">
        <v>0</v>
      </c>
      <c r="O136" s="22">
        <v>0</v>
      </c>
      <c r="P136" s="22">
        <v>3.39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1">
        <v>141</v>
      </c>
      <c r="B137" s="21" t="s">
        <v>192</v>
      </c>
      <c r="C137" s="21">
        <v>3013.095</v>
      </c>
      <c r="D137" s="21">
        <v>3531.585</v>
      </c>
      <c r="E137" s="21">
        <v>0</v>
      </c>
      <c r="F137" s="21">
        <v>0</v>
      </c>
      <c r="G137" s="21">
        <v>0</v>
      </c>
      <c r="H137" s="21">
        <v>1</v>
      </c>
      <c r="I137" s="19">
        <v>8.194</v>
      </c>
      <c r="J137" s="19">
        <v>21.672</v>
      </c>
      <c r="K137" s="22">
        <v>4</v>
      </c>
      <c r="L137" s="22">
        <v>2</v>
      </c>
      <c r="M137" s="22">
        <v>0</v>
      </c>
      <c r="N137" s="22">
        <v>1</v>
      </c>
      <c r="O137" s="22">
        <v>0</v>
      </c>
      <c r="P137" s="22">
        <v>6.148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1">
        <v>142</v>
      </c>
      <c r="B138" s="21" t="s">
        <v>193</v>
      </c>
      <c r="C138" s="21">
        <v>8292.731</v>
      </c>
      <c r="D138" s="21">
        <v>9110.102</v>
      </c>
      <c r="E138" s="21">
        <v>0</v>
      </c>
      <c r="F138" s="21">
        <v>0</v>
      </c>
      <c r="G138" s="21">
        <v>0</v>
      </c>
      <c r="H138" s="21">
        <v>1</v>
      </c>
      <c r="I138" s="19">
        <v>4.781</v>
      </c>
      <c r="J138" s="19">
        <v>13.324</v>
      </c>
      <c r="K138" s="22">
        <v>4</v>
      </c>
      <c r="L138" s="22">
        <v>0</v>
      </c>
      <c r="M138" s="22">
        <v>0</v>
      </c>
      <c r="N138" s="22">
        <v>0</v>
      </c>
      <c r="O138" s="22">
        <v>0</v>
      </c>
      <c r="P138" s="22">
        <v>8.326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1">
        <v>145</v>
      </c>
      <c r="B139" s="21" t="s">
        <v>194</v>
      </c>
      <c r="C139" s="21">
        <v>5234.213</v>
      </c>
      <c r="D139" s="21">
        <v>6209.175</v>
      </c>
      <c r="E139" s="21">
        <v>0</v>
      </c>
      <c r="F139" s="21">
        <v>0</v>
      </c>
      <c r="G139" s="21">
        <v>0</v>
      </c>
      <c r="H139" s="21">
        <v>1</v>
      </c>
      <c r="I139" s="19">
        <v>10.3</v>
      </c>
      <c r="J139" s="19">
        <v>24.385</v>
      </c>
      <c r="K139" s="22">
        <v>4</v>
      </c>
      <c r="L139" s="22">
        <v>0</v>
      </c>
      <c r="M139" s="22">
        <v>-1</v>
      </c>
      <c r="N139" s="22">
        <v>1</v>
      </c>
      <c r="O139" s="22">
        <v>0</v>
      </c>
      <c r="P139" s="22">
        <v>0.938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1">
        <v>146</v>
      </c>
      <c r="B140" s="21" t="s">
        <v>195</v>
      </c>
      <c r="C140" s="21">
        <v>5919.008</v>
      </c>
      <c r="D140" s="21">
        <v>6830.543</v>
      </c>
      <c r="E140" s="21">
        <v>0</v>
      </c>
      <c r="F140" s="21">
        <v>0</v>
      </c>
      <c r="G140" s="21">
        <v>0</v>
      </c>
      <c r="H140" s="21">
        <v>1</v>
      </c>
      <c r="I140" s="19">
        <v>6.413</v>
      </c>
      <c r="J140" s="19">
        <v>18.902</v>
      </c>
      <c r="K140" s="22">
        <v>3</v>
      </c>
      <c r="L140" s="22">
        <v>0</v>
      </c>
      <c r="M140" s="22">
        <v>0</v>
      </c>
      <c r="N140" s="22">
        <v>0</v>
      </c>
      <c r="O140" s="22">
        <v>0</v>
      </c>
      <c r="P140" s="22">
        <v>10.517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1">
        <v>147</v>
      </c>
      <c r="B141" s="21" t="s">
        <v>196</v>
      </c>
      <c r="C141" s="21">
        <v>6672.908</v>
      </c>
      <c r="D141" s="21">
        <v>7248.382</v>
      </c>
      <c r="E141" s="21">
        <v>0</v>
      </c>
      <c r="F141" s="21">
        <v>0</v>
      </c>
      <c r="G141" s="21">
        <v>0</v>
      </c>
      <c r="H141" s="21">
        <v>1</v>
      </c>
      <c r="I141" s="19">
        <v>3.645</v>
      </c>
      <c r="J141" s="19">
        <v>11.295</v>
      </c>
      <c r="K141" s="22">
        <v>3</v>
      </c>
      <c r="L141" s="22">
        <v>0</v>
      </c>
      <c r="M141" s="22">
        <v>0</v>
      </c>
      <c r="N141" s="22">
        <v>0</v>
      </c>
      <c r="O141" s="22">
        <v>0</v>
      </c>
      <c r="P141" s="22">
        <v>3.698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1">
        <v>148</v>
      </c>
      <c r="B142" s="21" t="s">
        <v>197</v>
      </c>
      <c r="C142" s="21">
        <v>8484.125</v>
      </c>
      <c r="D142" s="21">
        <v>9450.9</v>
      </c>
      <c r="E142" s="21">
        <v>0</v>
      </c>
      <c r="F142" s="21">
        <v>0</v>
      </c>
      <c r="G142" s="21">
        <v>0</v>
      </c>
      <c r="H142" s="21">
        <v>1</v>
      </c>
      <c r="I142" s="19">
        <v>5.986</v>
      </c>
      <c r="J142" s="19">
        <v>15.603</v>
      </c>
      <c r="K142" s="22">
        <v>4</v>
      </c>
      <c r="L142" s="22">
        <v>0</v>
      </c>
      <c r="M142" s="22">
        <v>-1</v>
      </c>
      <c r="N142" s="22">
        <v>0</v>
      </c>
      <c r="O142" s="22">
        <v>0</v>
      </c>
      <c r="P142" s="22">
        <v>4.888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1">
        <v>153</v>
      </c>
      <c r="B143" s="21" t="s">
        <v>198</v>
      </c>
      <c r="C143" s="21">
        <v>2879.474</v>
      </c>
      <c r="D143" s="21">
        <v>3107.518</v>
      </c>
      <c r="E143" s="21">
        <v>0</v>
      </c>
      <c r="F143" s="21">
        <v>0</v>
      </c>
      <c r="G143" s="21">
        <v>0</v>
      </c>
      <c r="H143" s="21">
        <v>1</v>
      </c>
      <c r="I143" s="19">
        <v>1.493</v>
      </c>
      <c r="J143" s="19">
        <v>8.722</v>
      </c>
      <c r="K143" s="22">
        <v>3</v>
      </c>
      <c r="L143" s="22">
        <v>0</v>
      </c>
      <c r="M143" s="22">
        <v>0</v>
      </c>
      <c r="N143" s="22">
        <v>0</v>
      </c>
      <c r="O143" s="22">
        <v>0</v>
      </c>
      <c r="P143" s="22">
        <v>15.553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1">
        <v>155</v>
      </c>
      <c r="B144" s="21" t="s">
        <v>199</v>
      </c>
      <c r="C144" s="21">
        <v>2824.24</v>
      </c>
      <c r="D144" s="21">
        <v>3098.405</v>
      </c>
      <c r="E144" s="21">
        <v>0</v>
      </c>
      <c r="F144" s="21">
        <v>0</v>
      </c>
      <c r="G144" s="21">
        <v>0</v>
      </c>
      <c r="H144" s="21">
        <v>1</v>
      </c>
      <c r="I144" s="19">
        <v>4.818</v>
      </c>
      <c r="J144" s="19">
        <v>13.24</v>
      </c>
      <c r="K144" s="22">
        <v>4</v>
      </c>
      <c r="L144" s="22">
        <v>1</v>
      </c>
      <c r="M144" s="22">
        <v>0</v>
      </c>
      <c r="N144" s="22">
        <v>0</v>
      </c>
      <c r="O144" s="22">
        <v>0</v>
      </c>
      <c r="P144" s="22">
        <v>20.758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1">
        <v>158</v>
      </c>
      <c r="B145" s="21" t="s">
        <v>200</v>
      </c>
      <c r="C145" s="21">
        <v>1041.895</v>
      </c>
      <c r="D145" s="21">
        <v>1206.599</v>
      </c>
      <c r="E145" s="21">
        <v>0</v>
      </c>
      <c r="F145" s="21">
        <v>0</v>
      </c>
      <c r="G145" s="21">
        <v>0</v>
      </c>
      <c r="H145" s="21">
        <v>1</v>
      </c>
      <c r="I145" s="19">
        <v>9.446</v>
      </c>
      <c r="J145" s="19">
        <v>21.807</v>
      </c>
      <c r="K145" s="22">
        <v>4</v>
      </c>
      <c r="L145" s="22">
        <v>0</v>
      </c>
      <c r="M145" s="22">
        <v>0</v>
      </c>
      <c r="N145" s="22">
        <v>0</v>
      </c>
      <c r="O145" s="22">
        <v>0</v>
      </c>
      <c r="P145" s="22">
        <v>9.831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1">
        <v>159</v>
      </c>
      <c r="B146" s="21" t="s">
        <v>201</v>
      </c>
      <c r="C146" s="21">
        <v>3043.592</v>
      </c>
      <c r="D146" s="21">
        <v>3391.749</v>
      </c>
      <c r="E146" s="21">
        <v>0</v>
      </c>
      <c r="F146" s="21">
        <v>0</v>
      </c>
      <c r="G146" s="21">
        <v>0</v>
      </c>
      <c r="H146" s="21">
        <v>1</v>
      </c>
      <c r="I146" s="19">
        <v>5.583</v>
      </c>
      <c r="J146" s="19">
        <v>15.275</v>
      </c>
      <c r="K146" s="22">
        <v>4</v>
      </c>
      <c r="L146" s="22">
        <v>0</v>
      </c>
      <c r="M146" s="22">
        <v>0</v>
      </c>
      <c r="N146" s="22">
        <v>0</v>
      </c>
      <c r="O146" s="22">
        <v>0</v>
      </c>
      <c r="P146" s="22">
        <v>11.96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1">
        <v>160</v>
      </c>
      <c r="B147" s="21" t="s">
        <v>202</v>
      </c>
      <c r="C147" s="21">
        <v>1719.282</v>
      </c>
      <c r="D147" s="21">
        <v>1911.152</v>
      </c>
      <c r="E147" s="21">
        <v>0</v>
      </c>
      <c r="F147" s="21">
        <v>0</v>
      </c>
      <c r="G147" s="21">
        <v>0</v>
      </c>
      <c r="H147" s="21">
        <v>1</v>
      </c>
      <c r="I147" s="19">
        <v>3.372</v>
      </c>
      <c r="J147" s="19">
        <v>13.073</v>
      </c>
      <c r="K147" s="22">
        <v>3</v>
      </c>
      <c r="L147" s="22">
        <v>0</v>
      </c>
      <c r="M147" s="22">
        <v>0</v>
      </c>
      <c r="N147" s="22">
        <v>0</v>
      </c>
      <c r="O147" s="22">
        <v>0</v>
      </c>
      <c r="P147" s="22">
        <v>15.569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1">
        <v>161</v>
      </c>
      <c r="B148" s="21" t="s">
        <v>203</v>
      </c>
      <c r="C148" s="21">
        <v>1369.03</v>
      </c>
      <c r="D148" s="21">
        <v>1581.661</v>
      </c>
      <c r="E148" s="21">
        <v>0</v>
      </c>
      <c r="F148" s="21">
        <v>0</v>
      </c>
      <c r="G148" s="21">
        <v>0</v>
      </c>
      <c r="H148" s="21">
        <v>1</v>
      </c>
      <c r="I148" s="19">
        <v>7.401</v>
      </c>
      <c r="J148" s="19">
        <v>19.849</v>
      </c>
      <c r="K148" s="22">
        <v>2</v>
      </c>
      <c r="L148" s="22">
        <v>0</v>
      </c>
      <c r="M148" s="22">
        <v>0</v>
      </c>
      <c r="N148" s="22">
        <v>0</v>
      </c>
      <c r="O148" s="22">
        <v>0</v>
      </c>
      <c r="P148" s="22">
        <v>8.542</v>
      </c>
      <c r="Q148" s="22">
        <v>0</v>
      </c>
      <c r="R148" s="22">
        <v>0</v>
      </c>
      <c r="S148" s="23"/>
      <c r="T148" s="23"/>
      <c r="U148" s="23"/>
      <c r="V148" s="23"/>
      <c r="W148" s="23"/>
    </row>
    <row r="149" ht="16.5" spans="1:23">
      <c r="A149" s="21">
        <v>162</v>
      </c>
      <c r="B149" s="21" t="s">
        <v>204</v>
      </c>
      <c r="C149" s="21">
        <v>2990.729</v>
      </c>
      <c r="D149" s="21">
        <v>3559.601</v>
      </c>
      <c r="E149" s="21">
        <v>0</v>
      </c>
      <c r="F149" s="21">
        <v>0</v>
      </c>
      <c r="G149" s="21">
        <v>0</v>
      </c>
      <c r="H149" s="21">
        <v>1</v>
      </c>
      <c r="I149" s="19">
        <v>4.569</v>
      </c>
      <c r="J149" s="19">
        <v>19.82</v>
      </c>
      <c r="K149" s="22">
        <v>2</v>
      </c>
      <c r="L149" s="22">
        <v>0</v>
      </c>
      <c r="M149" s="22">
        <v>0</v>
      </c>
      <c r="N149" s="22">
        <v>0</v>
      </c>
      <c r="O149" s="22">
        <v>0</v>
      </c>
      <c r="P149" s="22">
        <v>8.25</v>
      </c>
      <c r="Q149" s="22">
        <v>0</v>
      </c>
      <c r="R149" s="22">
        <v>0</v>
      </c>
      <c r="S149" s="23"/>
      <c r="T149" s="23"/>
      <c r="U149" s="23"/>
      <c r="V149" s="23"/>
      <c r="W149" s="23"/>
    </row>
    <row r="150" ht="16.5" spans="1:23">
      <c r="A150" s="21">
        <v>170</v>
      </c>
      <c r="B150" s="21" t="s">
        <v>205</v>
      </c>
      <c r="C150" s="21">
        <v>5193.049</v>
      </c>
      <c r="D150" s="21">
        <v>5820.75</v>
      </c>
      <c r="E150" s="21">
        <v>0</v>
      </c>
      <c r="F150" s="21">
        <v>0</v>
      </c>
      <c r="G150" s="21">
        <v>0</v>
      </c>
      <c r="H150" s="21">
        <v>1</v>
      </c>
      <c r="I150" s="19">
        <v>4.977</v>
      </c>
      <c r="J150" s="19">
        <v>15.224</v>
      </c>
      <c r="K150" s="22">
        <v>4</v>
      </c>
      <c r="L150" s="22">
        <v>0</v>
      </c>
      <c r="M150" s="22">
        <v>0</v>
      </c>
      <c r="N150" s="22">
        <v>0</v>
      </c>
      <c r="O150" s="22">
        <v>0</v>
      </c>
      <c r="P150" s="22">
        <v>12.694</v>
      </c>
      <c r="Q150" s="22">
        <v>0</v>
      </c>
      <c r="R150" s="22">
        <v>0</v>
      </c>
      <c r="S150" s="23"/>
      <c r="T150" s="23"/>
      <c r="U150" s="23"/>
      <c r="V150" s="23"/>
      <c r="W150" s="23"/>
    </row>
    <row r="151" ht="16.5" spans="1:23">
      <c r="A151" s="21">
        <v>171</v>
      </c>
      <c r="B151" s="21" t="s">
        <v>206</v>
      </c>
      <c r="C151" s="21">
        <v>1134.876</v>
      </c>
      <c r="D151" s="21">
        <v>1457.368</v>
      </c>
      <c r="E151" s="21">
        <v>0</v>
      </c>
      <c r="F151" s="21">
        <v>0</v>
      </c>
      <c r="G151" s="21">
        <v>0</v>
      </c>
      <c r="H151" s="21">
        <v>1</v>
      </c>
      <c r="I151" s="19">
        <v>18.131</v>
      </c>
      <c r="J151" s="19">
        <v>36.247</v>
      </c>
      <c r="K151" s="22">
        <v>3</v>
      </c>
      <c r="L151" s="22">
        <v>0</v>
      </c>
      <c r="M151" s="22">
        <v>0</v>
      </c>
      <c r="N151" s="22">
        <v>0</v>
      </c>
      <c r="O151" s="22">
        <v>0</v>
      </c>
      <c r="P151" s="22">
        <v>4.512</v>
      </c>
      <c r="Q151" s="22">
        <v>0</v>
      </c>
      <c r="R151" s="22">
        <v>0</v>
      </c>
      <c r="S151" s="23"/>
      <c r="T151" s="23"/>
      <c r="U151" s="23"/>
      <c r="V151" s="23"/>
      <c r="W151" s="23"/>
    </row>
    <row r="152" ht="16.5" spans="1:23">
      <c r="A152" s="21">
        <v>300</v>
      </c>
      <c r="B152" s="21" t="s">
        <v>207</v>
      </c>
      <c r="C152" s="21">
        <v>3800.697</v>
      </c>
      <c r="D152" s="21">
        <v>4230.543</v>
      </c>
      <c r="E152" s="21">
        <v>0</v>
      </c>
      <c r="F152" s="21">
        <v>0</v>
      </c>
      <c r="G152" s="21">
        <v>0</v>
      </c>
      <c r="H152" s="21">
        <v>1</v>
      </c>
      <c r="I152" s="19">
        <v>6.981</v>
      </c>
      <c r="J152" s="19">
        <v>16.432</v>
      </c>
      <c r="K152" s="22">
        <v>4</v>
      </c>
      <c r="L152" s="22">
        <v>0</v>
      </c>
      <c r="M152" s="22">
        <v>0</v>
      </c>
      <c r="N152" s="22">
        <v>0</v>
      </c>
      <c r="O152" s="22">
        <v>0</v>
      </c>
      <c r="P152" s="22">
        <v>17.768</v>
      </c>
      <c r="Q152" s="22">
        <v>0</v>
      </c>
      <c r="R152" s="22">
        <v>0</v>
      </c>
      <c r="S152" s="23"/>
      <c r="T152" s="23"/>
      <c r="U152" s="23"/>
      <c r="V152" s="23"/>
      <c r="W152" s="23"/>
    </row>
    <row r="153" ht="16.5" spans="1:23">
      <c r="A153" s="21">
        <v>510</v>
      </c>
      <c r="B153" s="21" t="s">
        <v>208</v>
      </c>
      <c r="C153" s="21">
        <v>4447.006</v>
      </c>
      <c r="D153" s="21">
        <v>5002.785</v>
      </c>
      <c r="E153" s="21">
        <v>0</v>
      </c>
      <c r="F153" s="21">
        <v>0</v>
      </c>
      <c r="G153" s="21">
        <v>0</v>
      </c>
      <c r="H153" s="21">
        <v>1</v>
      </c>
      <c r="I153" s="19">
        <v>8.278</v>
      </c>
      <c r="J153" s="19">
        <v>18.467</v>
      </c>
      <c r="K153" s="22">
        <v>3</v>
      </c>
      <c r="L153" s="22">
        <v>0</v>
      </c>
      <c r="M153" s="22">
        <v>0</v>
      </c>
      <c r="N153" s="22">
        <v>0</v>
      </c>
      <c r="O153" s="22">
        <v>0</v>
      </c>
      <c r="P153" s="22">
        <v>5.596</v>
      </c>
      <c r="Q153" s="22">
        <v>0</v>
      </c>
      <c r="R153" s="22">
        <v>1</v>
      </c>
      <c r="S153" s="23"/>
      <c r="T153" s="23"/>
      <c r="U153" s="23"/>
      <c r="V153" s="23"/>
      <c r="W153" s="23"/>
    </row>
    <row r="154" ht="16.5" spans="1:23">
      <c r="A154" s="21">
        <v>680</v>
      </c>
      <c r="B154" s="21" t="s">
        <v>209</v>
      </c>
      <c r="C154" s="21">
        <v>1146.558</v>
      </c>
      <c r="D154" s="21">
        <v>1400.719</v>
      </c>
      <c r="E154" s="21">
        <v>0</v>
      </c>
      <c r="F154" s="21">
        <v>0</v>
      </c>
      <c r="G154" s="21">
        <v>0</v>
      </c>
      <c r="H154" s="21">
        <v>1</v>
      </c>
      <c r="I154" s="19">
        <v>12.261</v>
      </c>
      <c r="J154" s="19">
        <v>28.181</v>
      </c>
      <c r="K154" s="22">
        <v>4</v>
      </c>
      <c r="L154" s="22">
        <v>0</v>
      </c>
      <c r="M154" s="22">
        <v>0</v>
      </c>
      <c r="N154" s="22">
        <v>0</v>
      </c>
      <c r="O154" s="22">
        <v>0</v>
      </c>
      <c r="P154" s="22">
        <v>7.346</v>
      </c>
      <c r="Q154" s="22">
        <v>0</v>
      </c>
      <c r="R154" s="22">
        <v>0</v>
      </c>
      <c r="S154" s="23"/>
      <c r="T154" s="23"/>
      <c r="U154" s="23"/>
      <c r="V154" s="23"/>
      <c r="W154" s="23"/>
    </row>
    <row r="155" ht="16.5" spans="1:23">
      <c r="A155" s="21">
        <v>681</v>
      </c>
      <c r="B155" s="21" t="s">
        <v>210</v>
      </c>
      <c r="C155" s="21">
        <v>1110.95</v>
      </c>
      <c r="D155" s="21">
        <v>1353.495</v>
      </c>
      <c r="E155" s="21">
        <v>0</v>
      </c>
      <c r="F155" s="21">
        <v>0</v>
      </c>
      <c r="G155" s="21">
        <v>0</v>
      </c>
      <c r="H155" s="21">
        <v>1</v>
      </c>
      <c r="I155" s="19">
        <v>12.215</v>
      </c>
      <c r="J155" s="19">
        <v>27.946</v>
      </c>
      <c r="K155" s="22">
        <v>4</v>
      </c>
      <c r="L155" s="22">
        <v>0</v>
      </c>
      <c r="M155" s="22">
        <v>-1</v>
      </c>
      <c r="N155" s="22">
        <v>0</v>
      </c>
      <c r="O155" s="22">
        <v>0</v>
      </c>
      <c r="P155" s="22">
        <v>4.987</v>
      </c>
      <c r="Q155" s="22">
        <v>0</v>
      </c>
      <c r="R155" s="22">
        <v>0</v>
      </c>
      <c r="S155" s="23"/>
      <c r="T155" s="23"/>
      <c r="U155" s="23"/>
      <c r="V155" s="23"/>
      <c r="W155" s="23"/>
    </row>
    <row r="156" ht="16.5" spans="1:23">
      <c r="A156" s="21">
        <v>682</v>
      </c>
      <c r="B156" s="21" t="s">
        <v>211</v>
      </c>
      <c r="C156" s="21">
        <v>1306.599</v>
      </c>
      <c r="D156" s="21">
        <v>1602.418</v>
      </c>
      <c r="E156" s="21">
        <v>0</v>
      </c>
      <c r="F156" s="21">
        <v>0</v>
      </c>
      <c r="G156" s="21">
        <v>0</v>
      </c>
      <c r="H156" s="21">
        <v>1</v>
      </c>
      <c r="I156" s="19">
        <v>13.941</v>
      </c>
      <c r="J156" s="19">
        <v>29.828</v>
      </c>
      <c r="K156" s="22">
        <v>3</v>
      </c>
      <c r="L156" s="22">
        <v>0</v>
      </c>
      <c r="M156" s="22">
        <v>0</v>
      </c>
      <c r="N156" s="22">
        <v>0</v>
      </c>
      <c r="O156" s="22">
        <v>0</v>
      </c>
      <c r="P156" s="22">
        <v>11.979</v>
      </c>
      <c r="Q156" s="22">
        <v>0</v>
      </c>
      <c r="R156" s="22">
        <v>0</v>
      </c>
      <c r="S156" s="23"/>
      <c r="T156" s="23"/>
      <c r="U156" s="23"/>
      <c r="V156" s="23"/>
      <c r="W156" s="23"/>
    </row>
    <row r="157" ht="16.5" spans="1:23">
      <c r="A157" s="21">
        <v>683</v>
      </c>
      <c r="B157" s="21" t="s">
        <v>212</v>
      </c>
      <c r="C157" s="21">
        <v>984.965</v>
      </c>
      <c r="D157" s="21">
        <v>1229.264</v>
      </c>
      <c r="E157" s="21">
        <v>0</v>
      </c>
      <c r="F157" s="21">
        <v>0</v>
      </c>
      <c r="G157" s="21">
        <v>0</v>
      </c>
      <c r="H157" s="21">
        <v>1</v>
      </c>
      <c r="I157" s="19">
        <v>4.855</v>
      </c>
      <c r="J157" s="19">
        <v>23.764</v>
      </c>
      <c r="K157" s="22">
        <v>3</v>
      </c>
      <c r="L157" s="22">
        <v>0</v>
      </c>
      <c r="M157" s="22">
        <v>0</v>
      </c>
      <c r="N157" s="22">
        <v>0</v>
      </c>
      <c r="O157" s="22">
        <v>0</v>
      </c>
      <c r="P157" s="22">
        <v>7.693</v>
      </c>
      <c r="Q157" s="22">
        <v>0</v>
      </c>
      <c r="R157" s="22">
        <v>0</v>
      </c>
      <c r="S157" s="23"/>
      <c r="T157" s="23"/>
      <c r="U157" s="23"/>
      <c r="V157" s="23"/>
      <c r="W157" s="23"/>
    </row>
    <row r="158" ht="16.5" spans="1:23">
      <c r="A158" s="21">
        <v>685</v>
      </c>
      <c r="B158" s="21" t="s">
        <v>213</v>
      </c>
      <c r="C158" s="21">
        <v>1611.623</v>
      </c>
      <c r="D158" s="21">
        <v>2015.796</v>
      </c>
      <c r="E158" s="21">
        <v>0</v>
      </c>
      <c r="F158" s="21">
        <v>0</v>
      </c>
      <c r="G158" s="21">
        <v>0</v>
      </c>
      <c r="H158" s="21">
        <v>1</v>
      </c>
      <c r="I158" s="19">
        <v>15.181</v>
      </c>
      <c r="J158" s="19">
        <v>32.188</v>
      </c>
      <c r="K158" s="22">
        <v>4</v>
      </c>
      <c r="L158" s="22">
        <v>0</v>
      </c>
      <c r="M158" s="22">
        <v>-1</v>
      </c>
      <c r="N158" s="22">
        <v>1</v>
      </c>
      <c r="O158" s="22">
        <v>0</v>
      </c>
      <c r="P158" s="22">
        <v>0.954</v>
      </c>
      <c r="Q158" s="22">
        <v>0</v>
      </c>
      <c r="R158" s="22">
        <v>0</v>
      </c>
      <c r="S158" s="23"/>
      <c r="T158" s="23"/>
      <c r="U158" s="23"/>
      <c r="V158" s="23"/>
      <c r="W158" s="23"/>
    </row>
    <row r="159" ht="16.5" spans="1:23">
      <c r="A159" s="21">
        <v>687</v>
      </c>
      <c r="B159" s="21" t="s">
        <v>214</v>
      </c>
      <c r="C159" s="21">
        <v>972.476</v>
      </c>
      <c r="D159" s="21">
        <v>1158.464</v>
      </c>
      <c r="E159" s="21">
        <v>0</v>
      </c>
      <c r="F159" s="21">
        <v>0</v>
      </c>
      <c r="G159" s="21">
        <v>0</v>
      </c>
      <c r="H159" s="21">
        <v>1</v>
      </c>
      <c r="I159" s="19">
        <v>7.37</v>
      </c>
      <c r="J159" s="19">
        <v>22.242</v>
      </c>
      <c r="K159" s="22">
        <v>4</v>
      </c>
      <c r="L159" s="22">
        <v>0</v>
      </c>
      <c r="M159" s="22">
        <v>0</v>
      </c>
      <c r="N159" s="22">
        <v>0</v>
      </c>
      <c r="O159" s="22">
        <v>0</v>
      </c>
      <c r="P159" s="22">
        <v>6.81</v>
      </c>
      <c r="Q159" s="22">
        <v>0</v>
      </c>
      <c r="R159" s="22">
        <v>0</v>
      </c>
      <c r="S159" s="23"/>
      <c r="T159" s="23"/>
      <c r="U159" s="23"/>
      <c r="V159" s="23"/>
      <c r="W159" s="23"/>
    </row>
    <row r="160" ht="16.5" spans="1:23">
      <c r="A160" s="21">
        <v>688</v>
      </c>
      <c r="B160" s="21" t="s">
        <v>215</v>
      </c>
      <c r="C160" s="21">
        <v>952.586</v>
      </c>
      <c r="D160" s="21">
        <v>1144.854</v>
      </c>
      <c r="E160" s="21">
        <v>0</v>
      </c>
      <c r="F160" s="21">
        <v>0</v>
      </c>
      <c r="G160" s="21">
        <v>0</v>
      </c>
      <c r="H160" s="21">
        <v>1</v>
      </c>
      <c r="I160" s="19">
        <v>13.663</v>
      </c>
      <c r="J160" s="19">
        <v>28.163</v>
      </c>
      <c r="K160" s="22">
        <v>3</v>
      </c>
      <c r="L160" s="22">
        <v>0</v>
      </c>
      <c r="M160" s="22">
        <v>0</v>
      </c>
      <c r="N160" s="22">
        <v>0</v>
      </c>
      <c r="O160" s="22">
        <v>0</v>
      </c>
      <c r="P160" s="22">
        <v>4.826</v>
      </c>
      <c r="Q160" s="22">
        <v>0</v>
      </c>
      <c r="R160" s="22">
        <v>0</v>
      </c>
      <c r="S160" s="23"/>
      <c r="T160" s="23"/>
      <c r="U160" s="23"/>
      <c r="V160" s="23"/>
      <c r="W160" s="23"/>
    </row>
    <row r="161" ht="16.5" spans="1:23">
      <c r="A161" s="21">
        <v>689</v>
      </c>
      <c r="B161" s="21" t="s">
        <v>216</v>
      </c>
      <c r="C161" s="21">
        <v>816.418</v>
      </c>
      <c r="D161" s="21">
        <v>980.25</v>
      </c>
      <c r="E161" s="21">
        <v>0</v>
      </c>
      <c r="F161" s="21">
        <v>0</v>
      </c>
      <c r="G161" s="21">
        <v>0</v>
      </c>
      <c r="H161" s="21">
        <v>1</v>
      </c>
      <c r="I161" s="19">
        <v>13.285</v>
      </c>
      <c r="J161" s="19">
        <v>27.778</v>
      </c>
      <c r="K161" s="22">
        <v>3</v>
      </c>
      <c r="L161" s="22">
        <v>0</v>
      </c>
      <c r="M161" s="22">
        <v>0</v>
      </c>
      <c r="N161" s="22">
        <v>0</v>
      </c>
      <c r="O161" s="22">
        <v>0</v>
      </c>
      <c r="P161" s="22">
        <v>6.908</v>
      </c>
      <c r="Q161" s="22">
        <v>0</v>
      </c>
      <c r="R161" s="22">
        <v>0</v>
      </c>
      <c r="S161" s="23"/>
      <c r="T161" s="23"/>
      <c r="U161" s="23"/>
      <c r="V161" s="23"/>
      <c r="W161" s="23"/>
    </row>
    <row r="162" ht="16.5" spans="1:23">
      <c r="A162" s="21">
        <v>690</v>
      </c>
      <c r="B162" s="21" t="s">
        <v>217</v>
      </c>
      <c r="C162" s="21">
        <v>1091.349</v>
      </c>
      <c r="D162" s="21">
        <v>1392.768</v>
      </c>
      <c r="E162" s="21">
        <v>0</v>
      </c>
      <c r="F162" s="21">
        <v>0</v>
      </c>
      <c r="G162" s="21">
        <v>0</v>
      </c>
      <c r="H162" s="21">
        <v>1</v>
      </c>
      <c r="I162" s="19">
        <v>17.382</v>
      </c>
      <c r="J162" s="19">
        <v>35.262</v>
      </c>
      <c r="K162" s="22">
        <v>3</v>
      </c>
      <c r="L162" s="22">
        <v>0</v>
      </c>
      <c r="M162" s="22">
        <v>0</v>
      </c>
      <c r="N162" s="22">
        <v>0</v>
      </c>
      <c r="O162" s="22">
        <v>0</v>
      </c>
      <c r="P162" s="22">
        <v>7.49</v>
      </c>
      <c r="Q162" s="22">
        <v>0</v>
      </c>
      <c r="R162" s="22">
        <v>0</v>
      </c>
      <c r="S162" s="23"/>
      <c r="T162" s="23"/>
      <c r="U162" s="23"/>
      <c r="V162" s="23"/>
      <c r="W162" s="23"/>
    </row>
    <row r="163" ht="16.5" spans="1:23">
      <c r="A163" s="21">
        <v>691</v>
      </c>
      <c r="B163" s="21" t="s">
        <v>218</v>
      </c>
      <c r="C163" s="21">
        <v>1050.085</v>
      </c>
      <c r="D163" s="21">
        <v>1234.255</v>
      </c>
      <c r="E163" s="21">
        <v>0</v>
      </c>
      <c r="F163" s="21">
        <v>0</v>
      </c>
      <c r="G163" s="21">
        <v>0</v>
      </c>
      <c r="H163" s="21">
        <v>1</v>
      </c>
      <c r="I163" s="19">
        <v>11.147</v>
      </c>
      <c r="J163" s="19">
        <v>24.406</v>
      </c>
      <c r="K163" s="22">
        <v>3</v>
      </c>
      <c r="L163" s="22">
        <v>0</v>
      </c>
      <c r="M163" s="22">
        <v>0</v>
      </c>
      <c r="N163" s="22">
        <v>0</v>
      </c>
      <c r="O163" s="22">
        <v>0</v>
      </c>
      <c r="P163" s="22">
        <v>7.326</v>
      </c>
      <c r="Q163" s="22">
        <v>0</v>
      </c>
      <c r="R163" s="22">
        <v>0</v>
      </c>
      <c r="S163" s="23"/>
      <c r="T163" s="23"/>
      <c r="U163" s="23"/>
      <c r="V163" s="23"/>
      <c r="W163" s="23"/>
    </row>
    <row r="164" ht="16.5" spans="1:23">
      <c r="A164" s="21">
        <v>692</v>
      </c>
      <c r="B164" s="21" t="s">
        <v>219</v>
      </c>
      <c r="C164" s="21">
        <v>787.041</v>
      </c>
      <c r="D164" s="21">
        <v>994.224</v>
      </c>
      <c r="E164" s="21">
        <v>0</v>
      </c>
      <c r="F164" s="21">
        <v>0</v>
      </c>
      <c r="G164" s="21">
        <v>0</v>
      </c>
      <c r="H164" s="21">
        <v>1</v>
      </c>
      <c r="I164" s="19">
        <v>15.926</v>
      </c>
      <c r="J164" s="19">
        <v>33.446</v>
      </c>
      <c r="K164" s="22">
        <v>3</v>
      </c>
      <c r="L164" s="22">
        <v>0</v>
      </c>
      <c r="M164" s="22">
        <v>0</v>
      </c>
      <c r="N164" s="22">
        <v>0</v>
      </c>
      <c r="O164" s="22">
        <v>0</v>
      </c>
      <c r="P164" s="22">
        <v>24.675</v>
      </c>
      <c r="Q164" s="22">
        <v>0</v>
      </c>
      <c r="R164" s="22">
        <v>0</v>
      </c>
      <c r="S164" s="23"/>
      <c r="T164" s="23"/>
      <c r="U164" s="23"/>
      <c r="V164" s="23"/>
      <c r="W164" s="23"/>
    </row>
    <row r="165" ht="16.5" spans="1:23">
      <c r="A165" s="21">
        <v>693</v>
      </c>
      <c r="B165" s="21" t="s">
        <v>220</v>
      </c>
      <c r="C165" s="21">
        <v>1020.918</v>
      </c>
      <c r="D165" s="21">
        <v>1236.511</v>
      </c>
      <c r="E165" s="21">
        <v>0</v>
      </c>
      <c r="F165" s="21">
        <v>0</v>
      </c>
      <c r="G165" s="21">
        <v>0</v>
      </c>
      <c r="H165" s="21">
        <v>1</v>
      </c>
      <c r="I165" s="19">
        <v>10.839</v>
      </c>
      <c r="J165" s="19">
        <v>26.385</v>
      </c>
      <c r="K165" s="22">
        <v>4</v>
      </c>
      <c r="L165" s="22">
        <v>0</v>
      </c>
      <c r="M165" s="22">
        <v>0</v>
      </c>
      <c r="N165" s="22">
        <v>0</v>
      </c>
      <c r="O165" s="22">
        <v>0</v>
      </c>
      <c r="P165" s="22">
        <v>10.34</v>
      </c>
      <c r="Q165" s="22">
        <v>0</v>
      </c>
      <c r="R165" s="22">
        <v>0</v>
      </c>
      <c r="S165" s="23"/>
      <c r="T165" s="23"/>
      <c r="U165" s="23"/>
      <c r="V165" s="23"/>
      <c r="W165" s="23"/>
    </row>
    <row r="166" ht="16.5" spans="1:23">
      <c r="A166" s="21">
        <v>695</v>
      </c>
      <c r="B166" s="21" t="s">
        <v>221</v>
      </c>
      <c r="C166" s="21">
        <v>762.171</v>
      </c>
      <c r="D166" s="21">
        <v>896.185</v>
      </c>
      <c r="E166" s="21">
        <v>0</v>
      </c>
      <c r="F166" s="21">
        <v>0</v>
      </c>
      <c r="G166" s="21">
        <v>0</v>
      </c>
      <c r="H166" s="21">
        <v>1</v>
      </c>
      <c r="I166" s="19">
        <v>9.653</v>
      </c>
      <c r="J166" s="19">
        <v>23.163</v>
      </c>
      <c r="K166" s="22">
        <v>4</v>
      </c>
      <c r="L166" s="22">
        <v>0</v>
      </c>
      <c r="M166" s="22">
        <v>0</v>
      </c>
      <c r="N166" s="22">
        <v>0</v>
      </c>
      <c r="O166" s="22">
        <v>0</v>
      </c>
      <c r="P166" s="22">
        <v>21.601</v>
      </c>
      <c r="Q166" s="22">
        <v>0</v>
      </c>
      <c r="R166" s="22">
        <v>0</v>
      </c>
      <c r="S166" s="23"/>
      <c r="T166" s="23"/>
      <c r="U166" s="23"/>
      <c r="V166" s="23"/>
      <c r="W166" s="23"/>
    </row>
    <row r="167" ht="16.5" spans="1:23">
      <c r="A167" s="21">
        <v>697</v>
      </c>
      <c r="B167" s="21" t="s">
        <v>222</v>
      </c>
      <c r="C167" s="21">
        <v>956.22</v>
      </c>
      <c r="D167" s="21">
        <v>1170.493</v>
      </c>
      <c r="E167" s="21">
        <v>0</v>
      </c>
      <c r="F167" s="21">
        <v>0</v>
      </c>
      <c r="G167" s="21">
        <v>0</v>
      </c>
      <c r="H167" s="21">
        <v>1</v>
      </c>
      <c r="I167" s="19">
        <v>11.034</v>
      </c>
      <c r="J167" s="19">
        <v>27.32</v>
      </c>
      <c r="K167" s="22">
        <v>4</v>
      </c>
      <c r="L167" s="22">
        <v>0</v>
      </c>
      <c r="M167" s="22">
        <v>0</v>
      </c>
      <c r="N167" s="22">
        <v>0</v>
      </c>
      <c r="O167" s="22">
        <v>0</v>
      </c>
      <c r="P167" s="22">
        <v>17.075</v>
      </c>
      <c r="Q167" s="22">
        <v>0</v>
      </c>
      <c r="R167" s="22">
        <v>0</v>
      </c>
      <c r="S167" s="23"/>
      <c r="T167" s="23"/>
      <c r="U167" s="23"/>
      <c r="V167" s="23"/>
      <c r="W167" s="23"/>
    </row>
    <row r="168" ht="16.5" spans="1:23">
      <c r="A168" s="21">
        <v>698</v>
      </c>
      <c r="B168" s="21" t="s">
        <v>223</v>
      </c>
      <c r="C168" s="21">
        <v>990.819</v>
      </c>
      <c r="D168" s="21">
        <v>1221.859</v>
      </c>
      <c r="E168" s="21">
        <v>0</v>
      </c>
      <c r="F168" s="21">
        <v>0</v>
      </c>
      <c r="G168" s="21">
        <v>0</v>
      </c>
      <c r="H168" s="21">
        <v>1</v>
      </c>
      <c r="I168" s="19">
        <v>12</v>
      </c>
      <c r="J168" s="19">
        <v>28.64</v>
      </c>
      <c r="K168" s="22">
        <v>4</v>
      </c>
      <c r="L168" s="22">
        <v>0</v>
      </c>
      <c r="M168" s="22">
        <v>0</v>
      </c>
      <c r="N168" s="22">
        <v>0</v>
      </c>
      <c r="O168" s="22">
        <v>0</v>
      </c>
      <c r="P168" s="22">
        <v>20.77</v>
      </c>
      <c r="Q168" s="22">
        <v>0</v>
      </c>
      <c r="R168" s="22">
        <v>0</v>
      </c>
      <c r="S168" s="23"/>
      <c r="T168" s="23"/>
      <c r="U168" s="23"/>
      <c r="V168" s="23"/>
      <c r="W168" s="23"/>
    </row>
    <row r="169" ht="16.5" spans="1:23">
      <c r="A169" s="21">
        <v>699</v>
      </c>
      <c r="B169" s="21" t="s">
        <v>224</v>
      </c>
      <c r="C169" s="21">
        <v>886.107</v>
      </c>
      <c r="D169" s="21">
        <v>1150.673</v>
      </c>
      <c r="E169" s="21">
        <v>0</v>
      </c>
      <c r="F169" s="21">
        <v>0</v>
      </c>
      <c r="G169" s="21">
        <v>0</v>
      </c>
      <c r="H169" s="21">
        <v>1</v>
      </c>
      <c r="I169" s="19">
        <v>8.445</v>
      </c>
      <c r="J169" s="19">
        <v>29.495</v>
      </c>
      <c r="K169" s="22">
        <v>4</v>
      </c>
      <c r="L169" s="22">
        <v>0</v>
      </c>
      <c r="M169" s="22">
        <v>0</v>
      </c>
      <c r="N169" s="22">
        <v>0</v>
      </c>
      <c r="O169" s="22">
        <v>0</v>
      </c>
      <c r="P169" s="22">
        <v>22.051</v>
      </c>
      <c r="Q169" s="22">
        <v>0</v>
      </c>
      <c r="R169" s="22">
        <v>0</v>
      </c>
      <c r="S169" s="23"/>
      <c r="T169" s="23"/>
      <c r="U169" s="23"/>
      <c r="V169" s="23"/>
      <c r="W169" s="23"/>
    </row>
    <row r="170" ht="16.5" spans="1:23">
      <c r="A170" s="21">
        <v>802</v>
      </c>
      <c r="B170" s="21" t="s">
        <v>225</v>
      </c>
      <c r="C170" s="21">
        <v>5988.24</v>
      </c>
      <c r="D170" s="21">
        <v>6782.385</v>
      </c>
      <c r="E170" s="21">
        <v>0</v>
      </c>
      <c r="F170" s="21">
        <v>0</v>
      </c>
      <c r="G170" s="21">
        <v>0</v>
      </c>
      <c r="H170" s="21">
        <v>1</v>
      </c>
      <c r="I170" s="19">
        <v>7.047</v>
      </c>
      <c r="J170" s="19">
        <v>17.93</v>
      </c>
      <c r="K170" s="22">
        <v>4</v>
      </c>
      <c r="L170" s="22">
        <v>0</v>
      </c>
      <c r="M170" s="22">
        <v>-1</v>
      </c>
      <c r="N170" s="22">
        <v>1</v>
      </c>
      <c r="O170" s="22">
        <v>0</v>
      </c>
      <c r="P170" s="22">
        <v>4.135</v>
      </c>
      <c r="Q170" s="22">
        <v>0</v>
      </c>
      <c r="R170" s="22">
        <v>0</v>
      </c>
      <c r="S170" s="23"/>
      <c r="T170" s="23"/>
      <c r="U170" s="23"/>
      <c r="V170" s="23"/>
      <c r="W170" s="23"/>
    </row>
    <row r="171" ht="16.5" spans="1:23">
      <c r="A171" s="21">
        <v>805</v>
      </c>
      <c r="B171" s="21" t="s">
        <v>226</v>
      </c>
      <c r="C171" s="21">
        <v>4619.865</v>
      </c>
      <c r="D171" s="21">
        <v>5414.825</v>
      </c>
      <c r="E171" s="21">
        <v>0</v>
      </c>
      <c r="F171" s="21">
        <v>0</v>
      </c>
      <c r="G171" s="21">
        <v>0</v>
      </c>
      <c r="H171" s="21">
        <v>1</v>
      </c>
      <c r="I171" s="19">
        <v>8.988</v>
      </c>
      <c r="J171" s="19">
        <v>22.35</v>
      </c>
      <c r="K171" s="22">
        <v>4</v>
      </c>
      <c r="L171" s="22">
        <v>1</v>
      </c>
      <c r="M171" s="22">
        <v>-1</v>
      </c>
      <c r="N171" s="22">
        <v>0</v>
      </c>
      <c r="O171" s="22">
        <v>0</v>
      </c>
      <c r="P171" s="22">
        <v>5.343</v>
      </c>
      <c r="Q171" s="22">
        <v>0</v>
      </c>
      <c r="R171" s="22">
        <v>0</v>
      </c>
      <c r="S171" s="23"/>
      <c r="T171" s="23"/>
      <c r="U171" s="23"/>
      <c r="V171" s="23"/>
      <c r="W171" s="23"/>
    </row>
    <row r="172" ht="16.5" spans="1:23">
      <c r="A172" s="21">
        <v>806</v>
      </c>
      <c r="B172" s="21" t="s">
        <v>227</v>
      </c>
      <c r="C172" s="21">
        <v>7861.357</v>
      </c>
      <c r="D172" s="21">
        <v>8660.263</v>
      </c>
      <c r="E172" s="21">
        <v>0</v>
      </c>
      <c r="F172" s="21">
        <v>0</v>
      </c>
      <c r="G172" s="21">
        <v>0</v>
      </c>
      <c r="H172" s="21">
        <v>1</v>
      </c>
      <c r="I172" s="19">
        <v>4.633</v>
      </c>
      <c r="J172" s="19">
        <v>13.43</v>
      </c>
      <c r="K172" s="22">
        <v>4</v>
      </c>
      <c r="L172" s="22">
        <v>0</v>
      </c>
      <c r="M172" s="22">
        <v>0</v>
      </c>
      <c r="N172" s="22">
        <v>0</v>
      </c>
      <c r="O172" s="22">
        <v>0</v>
      </c>
      <c r="P172" s="22">
        <v>17.88</v>
      </c>
      <c r="Q172" s="22">
        <v>0</v>
      </c>
      <c r="R172" s="22">
        <v>0</v>
      </c>
      <c r="S172" s="23"/>
      <c r="T172" s="23"/>
      <c r="U172" s="23"/>
      <c r="V172" s="23"/>
      <c r="W172" s="23"/>
    </row>
    <row r="173" ht="16.5" spans="1:23">
      <c r="A173" s="21">
        <v>808</v>
      </c>
      <c r="B173" s="21" t="s">
        <v>228</v>
      </c>
      <c r="C173" s="21">
        <v>7869.944</v>
      </c>
      <c r="D173" s="21">
        <v>9213.123</v>
      </c>
      <c r="E173" s="21">
        <v>0</v>
      </c>
      <c r="F173" s="21">
        <v>0</v>
      </c>
      <c r="G173" s="21">
        <v>0</v>
      </c>
      <c r="H173" s="21">
        <v>1</v>
      </c>
      <c r="I173" s="19">
        <v>4.171</v>
      </c>
      <c r="J173" s="19">
        <v>18.142</v>
      </c>
      <c r="K173" s="22">
        <v>4</v>
      </c>
      <c r="L173" s="22">
        <v>0</v>
      </c>
      <c r="M173" s="22">
        <v>0</v>
      </c>
      <c r="N173" s="22">
        <v>0</v>
      </c>
      <c r="O173" s="22">
        <v>0</v>
      </c>
      <c r="P173" s="22">
        <v>22.443</v>
      </c>
      <c r="Q173" s="22">
        <v>0</v>
      </c>
      <c r="R173" s="22">
        <v>0</v>
      </c>
      <c r="S173" s="23"/>
      <c r="T173" s="23"/>
      <c r="U173" s="23"/>
      <c r="V173" s="23"/>
      <c r="W173" s="23"/>
    </row>
    <row r="174" ht="16.5" spans="1:23">
      <c r="A174" s="21">
        <v>811</v>
      </c>
      <c r="B174" s="21" t="s">
        <v>229</v>
      </c>
      <c r="C174" s="21">
        <v>6218.746</v>
      </c>
      <c r="D174" s="21">
        <v>7699.973</v>
      </c>
      <c r="E174" s="21">
        <v>0</v>
      </c>
      <c r="F174" s="21">
        <v>0</v>
      </c>
      <c r="G174" s="21">
        <v>0</v>
      </c>
      <c r="H174" s="21">
        <v>1</v>
      </c>
      <c r="I174" s="19">
        <v>13.263</v>
      </c>
      <c r="J174" s="19">
        <v>29.948</v>
      </c>
      <c r="K174" s="22">
        <v>4</v>
      </c>
      <c r="L174" s="22">
        <v>0</v>
      </c>
      <c r="M174" s="22">
        <v>0</v>
      </c>
      <c r="N174" s="22">
        <v>0</v>
      </c>
      <c r="O174" s="22">
        <v>0</v>
      </c>
      <c r="P174" s="22">
        <v>17.767</v>
      </c>
      <c r="Q174" s="22">
        <v>0</v>
      </c>
      <c r="R174" s="22">
        <v>0</v>
      </c>
      <c r="S174" s="23"/>
      <c r="T174" s="23"/>
      <c r="U174" s="23"/>
      <c r="V174" s="23"/>
      <c r="W174" s="23"/>
    </row>
    <row r="175" ht="16.5" spans="1:23">
      <c r="A175" s="21">
        <v>812</v>
      </c>
      <c r="B175" s="21" t="s">
        <v>230</v>
      </c>
      <c r="C175" s="21">
        <v>5390.845</v>
      </c>
      <c r="D175" s="21">
        <v>6296.216</v>
      </c>
      <c r="E175" s="21">
        <v>0</v>
      </c>
      <c r="F175" s="21">
        <v>0</v>
      </c>
      <c r="G175" s="21">
        <v>0</v>
      </c>
      <c r="H175" s="21">
        <v>1</v>
      </c>
      <c r="I175" s="19">
        <v>10.88</v>
      </c>
      <c r="J175" s="19">
        <v>23.695</v>
      </c>
      <c r="K175" s="22">
        <v>3</v>
      </c>
      <c r="L175" s="22">
        <v>0</v>
      </c>
      <c r="M175" s="22">
        <v>0</v>
      </c>
      <c r="N175" s="22">
        <v>0</v>
      </c>
      <c r="O175" s="22">
        <v>0</v>
      </c>
      <c r="P175" s="22">
        <v>2.629</v>
      </c>
      <c r="Q175" s="22">
        <v>0</v>
      </c>
      <c r="R175" s="22">
        <v>0</v>
      </c>
      <c r="S175" s="23"/>
      <c r="T175" s="23"/>
      <c r="U175" s="23"/>
      <c r="V175" s="23"/>
      <c r="W175" s="23"/>
    </row>
    <row r="176" ht="16.5" spans="1:23">
      <c r="A176" s="21">
        <v>813</v>
      </c>
      <c r="B176" s="21" t="s">
        <v>231</v>
      </c>
      <c r="C176" s="21">
        <v>2550.71</v>
      </c>
      <c r="D176" s="21">
        <v>2946.692</v>
      </c>
      <c r="E176" s="21">
        <v>0</v>
      </c>
      <c r="F176" s="21">
        <v>0</v>
      </c>
      <c r="G176" s="21">
        <v>0</v>
      </c>
      <c r="H176" s="21">
        <v>1</v>
      </c>
      <c r="I176" s="19">
        <v>9.786</v>
      </c>
      <c r="J176" s="19">
        <v>21.909</v>
      </c>
      <c r="K176" s="22">
        <v>2</v>
      </c>
      <c r="L176" s="22">
        <v>0</v>
      </c>
      <c r="M176" s="22">
        <v>0</v>
      </c>
      <c r="N176" s="22">
        <v>0</v>
      </c>
      <c r="O176" s="22">
        <v>0</v>
      </c>
      <c r="P176" s="22">
        <v>7.574</v>
      </c>
      <c r="Q176" s="22">
        <v>0</v>
      </c>
      <c r="R176" s="22">
        <v>0</v>
      </c>
      <c r="S176" s="23"/>
      <c r="T176" s="23"/>
      <c r="U176" s="23"/>
      <c r="V176" s="23"/>
      <c r="W176" s="23"/>
    </row>
    <row r="177" ht="16.5" spans="1:23">
      <c r="A177" s="21">
        <v>814</v>
      </c>
      <c r="B177" s="21" t="s">
        <v>232</v>
      </c>
      <c r="C177" s="21">
        <v>7642.994</v>
      </c>
      <c r="D177" s="21">
        <v>9114.416</v>
      </c>
      <c r="E177" s="21">
        <v>0</v>
      </c>
      <c r="F177" s="21">
        <v>0</v>
      </c>
      <c r="G177" s="21">
        <v>0</v>
      </c>
      <c r="H177" s="21">
        <v>1</v>
      </c>
      <c r="I177" s="19">
        <v>4.516</v>
      </c>
      <c r="J177" s="19">
        <v>19.931</v>
      </c>
      <c r="K177" s="22">
        <v>4</v>
      </c>
      <c r="L177" s="22">
        <v>0</v>
      </c>
      <c r="M177" s="22">
        <v>0</v>
      </c>
      <c r="N177" s="22">
        <v>0</v>
      </c>
      <c r="O177" s="22">
        <v>0</v>
      </c>
      <c r="P177" s="22">
        <v>19.958</v>
      </c>
      <c r="Q177" s="22">
        <v>0</v>
      </c>
      <c r="R177" s="22">
        <v>0</v>
      </c>
      <c r="S177" s="23"/>
      <c r="T177" s="23"/>
      <c r="U177" s="23"/>
      <c r="V177" s="23"/>
      <c r="W177" s="23"/>
    </row>
    <row r="178" ht="16.5" spans="1:23">
      <c r="A178" s="21">
        <v>819</v>
      </c>
      <c r="B178" s="21" t="s">
        <v>233</v>
      </c>
      <c r="C178" s="21">
        <v>5085.58</v>
      </c>
      <c r="D178" s="21">
        <v>6364.773</v>
      </c>
      <c r="E178" s="21">
        <v>0</v>
      </c>
      <c r="F178" s="21">
        <v>0</v>
      </c>
      <c r="G178" s="21">
        <v>0</v>
      </c>
      <c r="H178" s="21">
        <v>1</v>
      </c>
      <c r="I178" s="19">
        <v>13.299</v>
      </c>
      <c r="J178" s="19">
        <v>30.724</v>
      </c>
      <c r="K178" s="22">
        <v>2</v>
      </c>
      <c r="L178" s="22">
        <v>0</v>
      </c>
      <c r="M178" s="22">
        <v>0</v>
      </c>
      <c r="N178" s="22">
        <v>0</v>
      </c>
      <c r="O178" s="22">
        <v>0</v>
      </c>
      <c r="P178" s="22">
        <v>2.344</v>
      </c>
      <c r="Q178" s="22">
        <v>0</v>
      </c>
      <c r="R178" s="22">
        <v>0</v>
      </c>
      <c r="S178" s="23"/>
      <c r="T178" s="23"/>
      <c r="U178" s="23"/>
      <c r="V178" s="23"/>
      <c r="W178" s="23"/>
    </row>
    <row r="179" ht="16.5" spans="1:23">
      <c r="A179" s="21">
        <v>823</v>
      </c>
      <c r="B179" s="21" t="s">
        <v>234</v>
      </c>
      <c r="C179" s="21">
        <v>5863.019</v>
      </c>
      <c r="D179" s="21">
        <v>7321.135</v>
      </c>
      <c r="E179" s="21">
        <v>0</v>
      </c>
      <c r="F179" s="21">
        <v>0</v>
      </c>
      <c r="G179" s="21">
        <v>0</v>
      </c>
      <c r="H179" s="21">
        <v>1</v>
      </c>
      <c r="I179" s="19">
        <v>14.116</v>
      </c>
      <c r="J179" s="19">
        <v>31.221</v>
      </c>
      <c r="K179" s="22">
        <v>4</v>
      </c>
      <c r="L179" s="22">
        <v>0</v>
      </c>
      <c r="M179" s="22">
        <v>0</v>
      </c>
      <c r="N179" s="22">
        <v>0</v>
      </c>
      <c r="O179" s="22">
        <v>0</v>
      </c>
      <c r="P179" s="22">
        <v>5.241</v>
      </c>
      <c r="Q179" s="22">
        <v>0</v>
      </c>
      <c r="R179" s="22">
        <v>0</v>
      </c>
      <c r="S179" s="23"/>
      <c r="T179" s="23"/>
      <c r="U179" s="23"/>
      <c r="V179" s="23"/>
      <c r="W179" s="23"/>
    </row>
    <row r="180" ht="16.5" spans="1:23">
      <c r="A180" s="21">
        <v>827</v>
      </c>
      <c r="B180" s="21" t="s">
        <v>235</v>
      </c>
      <c r="C180" s="21">
        <v>1315.583</v>
      </c>
      <c r="D180" s="21">
        <v>1517.324</v>
      </c>
      <c r="E180" s="21">
        <v>0</v>
      </c>
      <c r="F180" s="21">
        <v>0</v>
      </c>
      <c r="G180" s="21">
        <v>0</v>
      </c>
      <c r="H180" s="21">
        <v>1</v>
      </c>
      <c r="I180" s="19">
        <v>12.835</v>
      </c>
      <c r="J180" s="19">
        <v>24.424</v>
      </c>
      <c r="K180" s="22">
        <v>4</v>
      </c>
      <c r="L180" s="22">
        <v>0</v>
      </c>
      <c r="M180" s="22">
        <v>-1</v>
      </c>
      <c r="N180" s="22">
        <v>1</v>
      </c>
      <c r="O180" s="22">
        <v>0</v>
      </c>
      <c r="P180" s="22">
        <v>1.042</v>
      </c>
      <c r="Q180" s="22">
        <v>0</v>
      </c>
      <c r="R180" s="22">
        <v>0</v>
      </c>
      <c r="S180" s="23"/>
      <c r="T180" s="23"/>
      <c r="U180" s="23"/>
      <c r="V180" s="23"/>
      <c r="W180" s="23"/>
    </row>
    <row r="181" ht="16.5" spans="1:23">
      <c r="A181" s="21">
        <v>828</v>
      </c>
      <c r="B181" s="21" t="s">
        <v>236</v>
      </c>
      <c r="C181" s="21">
        <v>2207.919</v>
      </c>
      <c r="D181" s="21">
        <v>2665.265</v>
      </c>
      <c r="E181" s="21">
        <v>0</v>
      </c>
      <c r="F181" s="21">
        <v>0</v>
      </c>
      <c r="G181" s="21">
        <v>0</v>
      </c>
      <c r="H181" s="21">
        <v>1</v>
      </c>
      <c r="I181" s="19">
        <v>10.838</v>
      </c>
      <c r="J181" s="19">
        <v>26.138</v>
      </c>
      <c r="K181" s="22">
        <v>4</v>
      </c>
      <c r="L181" s="22">
        <v>0</v>
      </c>
      <c r="M181" s="22">
        <v>0</v>
      </c>
      <c r="N181" s="22">
        <v>0</v>
      </c>
      <c r="O181" s="22">
        <v>0</v>
      </c>
      <c r="P181" s="22">
        <v>10.302</v>
      </c>
      <c r="Q181" s="22">
        <v>0</v>
      </c>
      <c r="R181" s="22">
        <v>0</v>
      </c>
      <c r="S181" s="23"/>
      <c r="T181" s="23"/>
      <c r="U181" s="23"/>
      <c r="V181" s="23"/>
      <c r="W181" s="23"/>
    </row>
    <row r="182" ht="16.5" spans="1:23">
      <c r="A182" s="21">
        <v>832</v>
      </c>
      <c r="B182" s="21" t="s">
        <v>237</v>
      </c>
      <c r="C182" s="21">
        <v>425.907</v>
      </c>
      <c r="D182" s="21">
        <v>470.587</v>
      </c>
      <c r="E182" s="21">
        <v>0</v>
      </c>
      <c r="F182" s="21">
        <v>0</v>
      </c>
      <c r="G182" s="21">
        <v>0</v>
      </c>
      <c r="H182" s="21">
        <v>1</v>
      </c>
      <c r="I182" s="19">
        <v>2.012</v>
      </c>
      <c r="J182" s="19">
        <v>11.315</v>
      </c>
      <c r="K182" s="22">
        <v>3</v>
      </c>
      <c r="L182" s="22">
        <v>0</v>
      </c>
      <c r="M182" s="22">
        <v>0</v>
      </c>
      <c r="N182" s="22">
        <v>0</v>
      </c>
      <c r="O182" s="22">
        <v>0</v>
      </c>
      <c r="P182" s="22">
        <v>0.831</v>
      </c>
      <c r="Q182" s="22">
        <v>0</v>
      </c>
      <c r="R182" s="22">
        <v>0</v>
      </c>
      <c r="S182" s="23"/>
      <c r="T182" s="23"/>
      <c r="U182" s="23"/>
      <c r="V182" s="23"/>
      <c r="W182" s="23"/>
    </row>
    <row r="183" ht="16.5" spans="1:23">
      <c r="A183" s="21">
        <v>841</v>
      </c>
      <c r="B183" s="21" t="s">
        <v>238</v>
      </c>
      <c r="C183" s="21">
        <v>7581.66</v>
      </c>
      <c r="D183" s="21">
        <v>9125.822</v>
      </c>
      <c r="E183" s="21">
        <v>0</v>
      </c>
      <c r="F183" s="21">
        <v>0</v>
      </c>
      <c r="G183" s="21">
        <v>0</v>
      </c>
      <c r="H183" s="21">
        <v>1</v>
      </c>
      <c r="I183" s="19">
        <v>4.655</v>
      </c>
      <c r="J183" s="19">
        <v>20.788</v>
      </c>
      <c r="K183" s="22">
        <v>4</v>
      </c>
      <c r="L183" s="22">
        <v>0</v>
      </c>
      <c r="M183" s="22">
        <v>0</v>
      </c>
      <c r="N183" s="22">
        <v>0</v>
      </c>
      <c r="O183" s="22">
        <v>0</v>
      </c>
      <c r="P183" s="22">
        <v>17.877</v>
      </c>
      <c r="Q183" s="22">
        <v>0</v>
      </c>
      <c r="R183" s="22">
        <v>0</v>
      </c>
      <c r="S183" s="23"/>
      <c r="T183" s="23"/>
      <c r="U183" s="23"/>
      <c r="V183" s="23"/>
      <c r="W183" s="23"/>
    </row>
    <row r="184" ht="16.5" spans="1:23">
      <c r="A184" s="21">
        <v>846</v>
      </c>
      <c r="B184" s="21" t="s">
        <v>239</v>
      </c>
      <c r="C184" s="21">
        <v>1193.317</v>
      </c>
      <c r="D184" s="21">
        <v>1330.619</v>
      </c>
      <c r="E184" s="21">
        <v>0</v>
      </c>
      <c r="F184" s="21">
        <v>0</v>
      </c>
      <c r="G184" s="21">
        <v>0</v>
      </c>
      <c r="H184" s="21">
        <v>1</v>
      </c>
      <c r="I184" s="19">
        <v>5.848</v>
      </c>
      <c r="J184" s="19">
        <v>15.563</v>
      </c>
      <c r="K184" s="22">
        <v>4</v>
      </c>
      <c r="L184" s="22">
        <v>0</v>
      </c>
      <c r="M184" s="22">
        <v>0</v>
      </c>
      <c r="N184" s="22">
        <v>0</v>
      </c>
      <c r="O184" s="22">
        <v>0</v>
      </c>
      <c r="P184" s="22">
        <v>3.897</v>
      </c>
      <c r="Q184" s="22">
        <v>0</v>
      </c>
      <c r="R184" s="22">
        <v>0</v>
      </c>
      <c r="S184" s="23"/>
      <c r="T184" s="23"/>
      <c r="U184" s="23"/>
      <c r="V184" s="23"/>
      <c r="W184" s="23"/>
    </row>
    <row r="185" ht="16.5" spans="1:23">
      <c r="A185" s="21">
        <v>847</v>
      </c>
      <c r="B185" s="21" t="s">
        <v>240</v>
      </c>
      <c r="C185" s="21">
        <v>2835.798</v>
      </c>
      <c r="D185" s="21">
        <v>3265.884</v>
      </c>
      <c r="E185" s="21">
        <v>0</v>
      </c>
      <c r="F185" s="21">
        <v>0</v>
      </c>
      <c r="G185" s="21">
        <v>0</v>
      </c>
      <c r="H185" s="21">
        <v>1</v>
      </c>
      <c r="I185" s="19">
        <v>6.008</v>
      </c>
      <c r="J185" s="19">
        <v>18.386</v>
      </c>
      <c r="K185" s="22">
        <v>3</v>
      </c>
      <c r="L185" s="22">
        <v>0</v>
      </c>
      <c r="M185" s="22">
        <v>0</v>
      </c>
      <c r="N185" s="22">
        <v>0</v>
      </c>
      <c r="O185" s="22">
        <v>0</v>
      </c>
      <c r="P185" s="22">
        <v>8.705</v>
      </c>
      <c r="Q185" s="22">
        <v>0</v>
      </c>
      <c r="R185" s="22">
        <v>0</v>
      </c>
      <c r="S185" s="23"/>
      <c r="T185" s="23"/>
      <c r="U185" s="23"/>
      <c r="V185" s="23"/>
      <c r="W185" s="23"/>
    </row>
    <row r="186" ht="16.5" spans="1:23">
      <c r="A186" s="21">
        <v>851</v>
      </c>
      <c r="B186" s="21" t="s">
        <v>241</v>
      </c>
      <c r="C186" s="21">
        <v>15164.916</v>
      </c>
      <c r="D186" s="21">
        <v>18058.293</v>
      </c>
      <c r="E186" s="21">
        <v>0</v>
      </c>
      <c r="F186" s="21">
        <v>0</v>
      </c>
      <c r="G186" s="21">
        <v>0</v>
      </c>
      <c r="H186" s="21">
        <v>1</v>
      </c>
      <c r="I186" s="19">
        <v>6.606</v>
      </c>
      <c r="J186" s="19">
        <v>21.57</v>
      </c>
      <c r="K186" s="22">
        <v>3</v>
      </c>
      <c r="L186" s="22">
        <v>0</v>
      </c>
      <c r="M186" s="22">
        <v>0</v>
      </c>
      <c r="N186" s="22">
        <v>-1</v>
      </c>
      <c r="O186" s="22">
        <v>0</v>
      </c>
      <c r="P186" s="22">
        <v>51.251</v>
      </c>
      <c r="Q186" s="22">
        <v>0</v>
      </c>
      <c r="R186" s="22">
        <v>0</v>
      </c>
      <c r="S186" s="23"/>
      <c r="T186" s="23"/>
      <c r="U186" s="23"/>
      <c r="V186" s="23"/>
      <c r="W186" s="23"/>
    </row>
    <row r="187" ht="16.5" spans="1:23">
      <c r="A187" s="21">
        <v>852</v>
      </c>
      <c r="B187" s="21" t="s">
        <v>242</v>
      </c>
      <c r="C187" s="21">
        <v>5911.594</v>
      </c>
      <c r="D187" s="21">
        <v>6941.675</v>
      </c>
      <c r="E187" s="21">
        <v>0</v>
      </c>
      <c r="F187" s="21">
        <v>0</v>
      </c>
      <c r="G187" s="21">
        <v>0</v>
      </c>
      <c r="H187" s="21">
        <v>1</v>
      </c>
      <c r="I187" s="19">
        <v>6.192</v>
      </c>
      <c r="J187" s="19">
        <v>20.112</v>
      </c>
      <c r="K187" s="22">
        <v>4</v>
      </c>
      <c r="L187" s="22">
        <v>0</v>
      </c>
      <c r="M187" s="22">
        <v>0</v>
      </c>
      <c r="N187" s="22">
        <v>0</v>
      </c>
      <c r="O187" s="22">
        <v>0</v>
      </c>
      <c r="P187" s="22">
        <v>62.514</v>
      </c>
      <c r="Q187" s="22">
        <v>0</v>
      </c>
      <c r="R187" s="22">
        <v>0</v>
      </c>
      <c r="S187" s="23"/>
      <c r="T187" s="23"/>
      <c r="U187" s="23"/>
      <c r="V187" s="23"/>
      <c r="W187" s="23"/>
    </row>
    <row r="188" ht="16.5" spans="1:23">
      <c r="A188" s="21">
        <v>853</v>
      </c>
      <c r="B188" s="21" t="s">
        <v>243</v>
      </c>
      <c r="C188" s="21">
        <v>1271.699</v>
      </c>
      <c r="D188" s="21">
        <v>1433.739</v>
      </c>
      <c r="E188" s="21">
        <v>0</v>
      </c>
      <c r="F188" s="21">
        <v>0</v>
      </c>
      <c r="G188" s="21">
        <v>0</v>
      </c>
      <c r="H188" s="21">
        <v>1</v>
      </c>
      <c r="I188" s="19">
        <v>9.946</v>
      </c>
      <c r="J188" s="19">
        <v>20.124</v>
      </c>
      <c r="K188" s="22">
        <v>3</v>
      </c>
      <c r="L188" s="22">
        <v>0</v>
      </c>
      <c r="M188" s="22">
        <v>0</v>
      </c>
      <c r="N188" s="22">
        <v>0</v>
      </c>
      <c r="O188" s="22">
        <v>0</v>
      </c>
      <c r="P188" s="22">
        <v>30.105</v>
      </c>
      <c r="Q188" s="22">
        <v>0</v>
      </c>
      <c r="R188" s="22">
        <v>1</v>
      </c>
      <c r="S188" s="23"/>
      <c r="T188" s="23"/>
      <c r="U188" s="23"/>
      <c r="V188" s="23"/>
      <c r="W188" s="23"/>
    </row>
    <row r="189" ht="16.5" spans="1:23">
      <c r="A189" s="21">
        <v>854</v>
      </c>
      <c r="B189" s="21" t="s">
        <v>244</v>
      </c>
      <c r="C189" s="21">
        <v>3865.274</v>
      </c>
      <c r="D189" s="21">
        <v>4627.644</v>
      </c>
      <c r="E189" s="21">
        <v>0</v>
      </c>
      <c r="F189" s="21">
        <v>0</v>
      </c>
      <c r="G189" s="21">
        <v>0</v>
      </c>
      <c r="H189" s="21">
        <v>1</v>
      </c>
      <c r="I189" s="19">
        <v>10.339</v>
      </c>
      <c r="J189" s="19">
        <v>25.11</v>
      </c>
      <c r="K189" s="22">
        <v>4</v>
      </c>
      <c r="L189" s="22">
        <v>0</v>
      </c>
      <c r="M189" s="22">
        <v>0</v>
      </c>
      <c r="N189" s="22">
        <v>0</v>
      </c>
      <c r="O189" s="22">
        <v>0</v>
      </c>
      <c r="P189" s="22">
        <v>4.311</v>
      </c>
      <c r="Q189" s="22">
        <v>0</v>
      </c>
      <c r="R189" s="22">
        <v>0</v>
      </c>
      <c r="S189" s="23"/>
      <c r="T189" s="23"/>
      <c r="U189" s="23"/>
      <c r="V189" s="23"/>
      <c r="W189" s="23"/>
    </row>
    <row r="190" ht="16.5" spans="1:23">
      <c r="A190" s="21">
        <v>855</v>
      </c>
      <c r="B190" s="21" t="s">
        <v>245</v>
      </c>
      <c r="C190" s="21">
        <v>1339.5</v>
      </c>
      <c r="D190" s="21">
        <v>1488.449</v>
      </c>
      <c r="E190" s="21">
        <v>0</v>
      </c>
      <c r="F190" s="21">
        <v>0</v>
      </c>
      <c r="G190" s="21">
        <v>0</v>
      </c>
      <c r="H190" s="21">
        <v>1</v>
      </c>
      <c r="I190" s="19">
        <v>7.201</v>
      </c>
      <c r="J190" s="19">
        <v>16.488</v>
      </c>
      <c r="K190" s="22">
        <v>4</v>
      </c>
      <c r="L190" s="22">
        <v>0</v>
      </c>
      <c r="M190" s="22">
        <v>0</v>
      </c>
      <c r="N190" s="22">
        <v>0</v>
      </c>
      <c r="O190" s="22">
        <v>0</v>
      </c>
      <c r="P190" s="22">
        <v>14.717</v>
      </c>
      <c r="Q190" s="22">
        <v>0</v>
      </c>
      <c r="R190" s="22">
        <v>0</v>
      </c>
      <c r="S190" s="23"/>
      <c r="T190" s="23"/>
      <c r="U190" s="23"/>
      <c r="V190" s="23"/>
      <c r="W190" s="23"/>
    </row>
    <row r="191" ht="16.5" spans="1:23">
      <c r="A191" s="21">
        <v>856</v>
      </c>
      <c r="B191" s="21" t="s">
        <v>246</v>
      </c>
      <c r="C191" s="21">
        <v>5250.272</v>
      </c>
      <c r="D191" s="21">
        <v>6094.644</v>
      </c>
      <c r="E191" s="21">
        <v>0</v>
      </c>
      <c r="F191" s="21">
        <v>0</v>
      </c>
      <c r="G191" s="21">
        <v>0</v>
      </c>
      <c r="H191" s="21">
        <v>1</v>
      </c>
      <c r="I191" s="19">
        <v>10.244</v>
      </c>
      <c r="J191" s="19">
        <v>22.679</v>
      </c>
      <c r="K191" s="22">
        <v>4</v>
      </c>
      <c r="L191" s="22">
        <v>0</v>
      </c>
      <c r="M191" s="22">
        <v>0</v>
      </c>
      <c r="N191" s="22">
        <v>0</v>
      </c>
      <c r="O191" s="22">
        <v>0</v>
      </c>
      <c r="P191" s="22">
        <v>4.063</v>
      </c>
      <c r="Q191" s="22">
        <v>0</v>
      </c>
      <c r="R191" s="22">
        <v>0</v>
      </c>
      <c r="S191" s="23"/>
      <c r="T191" s="23"/>
      <c r="U191" s="23"/>
      <c r="V191" s="23"/>
      <c r="W191" s="23"/>
    </row>
    <row r="192" ht="16.5" spans="1:23">
      <c r="A192" s="21">
        <v>857</v>
      </c>
      <c r="B192" s="21" t="s">
        <v>247</v>
      </c>
      <c r="C192" s="21">
        <v>9662.539</v>
      </c>
      <c r="D192" s="21">
        <v>11185.828</v>
      </c>
      <c r="E192" s="21">
        <v>0</v>
      </c>
      <c r="F192" s="21">
        <v>0</v>
      </c>
      <c r="G192" s="21">
        <v>0</v>
      </c>
      <c r="H192" s="21">
        <v>1</v>
      </c>
      <c r="I192" s="19">
        <v>3.72</v>
      </c>
      <c r="J192" s="19">
        <v>16.831</v>
      </c>
      <c r="K192" s="22">
        <v>4</v>
      </c>
      <c r="L192" s="22">
        <v>0</v>
      </c>
      <c r="M192" s="22">
        <v>-1</v>
      </c>
      <c r="N192" s="22">
        <v>1</v>
      </c>
      <c r="O192" s="22">
        <v>0</v>
      </c>
      <c r="P192" s="22">
        <v>20.729</v>
      </c>
      <c r="Q192" s="22">
        <v>0</v>
      </c>
      <c r="R192" s="22">
        <v>0</v>
      </c>
      <c r="S192" s="23"/>
      <c r="T192" s="23"/>
      <c r="U192" s="23"/>
      <c r="V192" s="23"/>
      <c r="W192" s="23"/>
    </row>
    <row r="193" ht="16.5" spans="1:23">
      <c r="A193" s="21">
        <v>858</v>
      </c>
      <c r="B193" s="21" t="s">
        <v>248</v>
      </c>
      <c r="C193" s="21">
        <v>6962.906</v>
      </c>
      <c r="D193" s="21">
        <v>8580.945</v>
      </c>
      <c r="E193" s="21">
        <v>0</v>
      </c>
      <c r="F193" s="21">
        <v>0</v>
      </c>
      <c r="G193" s="21">
        <v>0</v>
      </c>
      <c r="H193" s="21">
        <v>1</v>
      </c>
      <c r="I193" s="19">
        <v>12.242</v>
      </c>
      <c r="J193" s="19">
        <v>28.79</v>
      </c>
      <c r="K193" s="22">
        <v>4</v>
      </c>
      <c r="L193" s="22">
        <v>0</v>
      </c>
      <c r="M193" s="22">
        <v>0</v>
      </c>
      <c r="N193" s="22">
        <v>0</v>
      </c>
      <c r="O193" s="22">
        <v>0</v>
      </c>
      <c r="P193" s="22">
        <v>20.938</v>
      </c>
      <c r="Q193" s="22">
        <v>0</v>
      </c>
      <c r="R193" s="22">
        <v>0</v>
      </c>
      <c r="S193" s="23"/>
      <c r="T193" s="23"/>
      <c r="U193" s="23"/>
      <c r="V193" s="23"/>
      <c r="W193" s="23"/>
    </row>
    <row r="194" ht="16.5" spans="1:23">
      <c r="A194" s="21">
        <v>860</v>
      </c>
      <c r="B194" s="21" t="s">
        <v>249</v>
      </c>
      <c r="C194" s="21">
        <v>1101.984</v>
      </c>
      <c r="D194" s="21">
        <v>1182.666</v>
      </c>
      <c r="E194" s="21">
        <v>0</v>
      </c>
      <c r="F194" s="21">
        <v>0</v>
      </c>
      <c r="G194" s="21">
        <v>0</v>
      </c>
      <c r="H194" s="21">
        <v>1</v>
      </c>
      <c r="I194" s="19">
        <v>1.853</v>
      </c>
      <c r="J194" s="19">
        <v>8.548</v>
      </c>
      <c r="K194" s="22">
        <v>3</v>
      </c>
      <c r="L194" s="22">
        <v>0</v>
      </c>
      <c r="M194" s="22">
        <v>0</v>
      </c>
      <c r="N194" s="22">
        <v>0</v>
      </c>
      <c r="O194" s="22">
        <v>0</v>
      </c>
      <c r="P194" s="22">
        <v>69.302</v>
      </c>
      <c r="Q194" s="22">
        <v>0</v>
      </c>
      <c r="R194" s="22">
        <v>0</v>
      </c>
      <c r="S194" s="23"/>
      <c r="T194" s="23"/>
      <c r="U194" s="23"/>
      <c r="V194" s="23"/>
      <c r="W194" s="23"/>
    </row>
    <row r="195" ht="16.5" spans="1:23">
      <c r="A195" s="21">
        <v>863</v>
      </c>
      <c r="B195" s="21" t="s">
        <v>250</v>
      </c>
      <c r="C195" s="21">
        <v>2303.279</v>
      </c>
      <c r="D195" s="21">
        <v>2952.554</v>
      </c>
      <c r="E195" s="21">
        <v>0</v>
      </c>
      <c r="F195" s="21">
        <v>0</v>
      </c>
      <c r="G195" s="21">
        <v>0</v>
      </c>
      <c r="H195" s="21">
        <v>1</v>
      </c>
      <c r="I195" s="19">
        <v>5.449</v>
      </c>
      <c r="J195" s="19">
        <v>26.241</v>
      </c>
      <c r="K195" s="22">
        <v>3</v>
      </c>
      <c r="L195" s="22">
        <v>0</v>
      </c>
      <c r="M195" s="22">
        <v>0</v>
      </c>
      <c r="N195" s="22">
        <v>0</v>
      </c>
      <c r="O195" s="22">
        <v>0</v>
      </c>
      <c r="P195" s="22">
        <v>3.897</v>
      </c>
      <c r="Q195" s="22">
        <v>0</v>
      </c>
      <c r="R195" s="22">
        <v>0</v>
      </c>
      <c r="S195" s="23"/>
      <c r="T195" s="23"/>
      <c r="U195" s="23"/>
      <c r="V195" s="23"/>
      <c r="W195" s="23"/>
    </row>
    <row r="196" ht="16.5" spans="1:23">
      <c r="A196" s="21">
        <v>867</v>
      </c>
      <c r="B196" s="21" t="s">
        <v>251</v>
      </c>
      <c r="C196" s="21">
        <v>2185.764</v>
      </c>
      <c r="D196" s="21">
        <v>2747.647</v>
      </c>
      <c r="E196" s="21">
        <v>0</v>
      </c>
      <c r="F196" s="21">
        <v>0</v>
      </c>
      <c r="G196" s="21">
        <v>0</v>
      </c>
      <c r="H196" s="21">
        <v>1</v>
      </c>
      <c r="I196" s="19">
        <v>6.107</v>
      </c>
      <c r="J196" s="19">
        <v>25.308</v>
      </c>
      <c r="K196" s="22">
        <v>3</v>
      </c>
      <c r="L196" s="22">
        <v>0</v>
      </c>
      <c r="M196" s="22">
        <v>0</v>
      </c>
      <c r="N196" s="22">
        <v>0</v>
      </c>
      <c r="O196" s="22">
        <v>0</v>
      </c>
      <c r="P196" s="22">
        <v>3.435</v>
      </c>
      <c r="Q196" s="22">
        <v>0</v>
      </c>
      <c r="R196" s="22">
        <v>0</v>
      </c>
      <c r="S196" s="23"/>
      <c r="T196" s="23"/>
      <c r="U196" s="23"/>
      <c r="V196" s="23"/>
      <c r="W196" s="23"/>
    </row>
    <row r="197" ht="16.5" spans="1:23">
      <c r="A197" s="21">
        <v>888</v>
      </c>
      <c r="B197" s="21" t="s">
        <v>252</v>
      </c>
      <c r="C197" s="21">
        <v>3712.282</v>
      </c>
      <c r="D197" s="21">
        <v>4173.899</v>
      </c>
      <c r="E197" s="21">
        <v>0</v>
      </c>
      <c r="F197" s="21">
        <v>0</v>
      </c>
      <c r="G197" s="21">
        <v>0</v>
      </c>
      <c r="H197" s="21">
        <v>1</v>
      </c>
      <c r="I197" s="19">
        <v>5.4</v>
      </c>
      <c r="J197" s="19">
        <v>15.862</v>
      </c>
      <c r="K197" s="22">
        <v>2</v>
      </c>
      <c r="L197" s="22">
        <v>0</v>
      </c>
      <c r="M197" s="22">
        <v>0</v>
      </c>
      <c r="N197" s="22">
        <v>0</v>
      </c>
      <c r="O197" s="22">
        <v>0</v>
      </c>
      <c r="P197" s="22">
        <v>6.485</v>
      </c>
      <c r="Q197" s="22">
        <v>0</v>
      </c>
      <c r="R197" s="22">
        <v>0</v>
      </c>
      <c r="S197" s="23"/>
      <c r="T197" s="23"/>
      <c r="U197" s="23"/>
      <c r="V197" s="23"/>
      <c r="W197" s="23"/>
    </row>
    <row r="198" ht="16.5" spans="1:23">
      <c r="A198" s="21">
        <v>891</v>
      </c>
      <c r="B198" s="21" t="s">
        <v>253</v>
      </c>
      <c r="C198" s="21">
        <v>1347.199</v>
      </c>
      <c r="D198" s="21">
        <v>1621.42</v>
      </c>
      <c r="E198" s="21">
        <v>0</v>
      </c>
      <c r="F198" s="21">
        <v>0</v>
      </c>
      <c r="G198" s="21">
        <v>0</v>
      </c>
      <c r="H198" s="21">
        <v>1</v>
      </c>
      <c r="I198" s="19">
        <v>10.714</v>
      </c>
      <c r="J198" s="19">
        <v>25.814</v>
      </c>
      <c r="K198" s="22">
        <v>4</v>
      </c>
      <c r="L198" s="22">
        <v>0</v>
      </c>
      <c r="M198" s="22">
        <v>0</v>
      </c>
      <c r="N198" s="22">
        <v>0</v>
      </c>
      <c r="O198" s="22">
        <v>0</v>
      </c>
      <c r="P198" s="22">
        <v>12.987</v>
      </c>
      <c r="Q198" s="22">
        <v>0</v>
      </c>
      <c r="R198" s="22">
        <v>0</v>
      </c>
      <c r="S198" s="23"/>
      <c r="T198" s="23"/>
      <c r="U198" s="23"/>
      <c r="V198" s="23"/>
      <c r="W198" s="23"/>
    </row>
    <row r="199" ht="16.5" spans="1:23">
      <c r="A199" s="21">
        <v>902</v>
      </c>
      <c r="B199" s="21" t="s">
        <v>254</v>
      </c>
      <c r="C199" s="21">
        <v>4978.902</v>
      </c>
      <c r="D199" s="21">
        <v>5691.642</v>
      </c>
      <c r="E199" s="21">
        <v>0</v>
      </c>
      <c r="F199" s="21">
        <v>0</v>
      </c>
      <c r="G199" s="21">
        <v>0</v>
      </c>
      <c r="H199" s="21">
        <v>1</v>
      </c>
      <c r="I199" s="19">
        <v>7.154</v>
      </c>
      <c r="J199" s="19">
        <v>18.78</v>
      </c>
      <c r="K199" s="22">
        <v>3</v>
      </c>
      <c r="L199" s="22">
        <v>0</v>
      </c>
      <c r="M199" s="22">
        <v>0</v>
      </c>
      <c r="N199" s="22">
        <v>0</v>
      </c>
      <c r="O199" s="22">
        <v>0</v>
      </c>
      <c r="P199" s="22">
        <v>4.41</v>
      </c>
      <c r="Q199" s="22">
        <v>0</v>
      </c>
      <c r="R199" s="22">
        <v>0</v>
      </c>
      <c r="S199" s="23"/>
      <c r="T199" s="23"/>
      <c r="U199" s="23"/>
      <c r="V199" s="23"/>
      <c r="W199" s="23"/>
    </row>
    <row r="200" ht="16.5" spans="1:23">
      <c r="A200" s="21">
        <v>903</v>
      </c>
      <c r="B200" s="21" t="s">
        <v>255</v>
      </c>
      <c r="C200" s="21">
        <v>3621.7</v>
      </c>
      <c r="D200" s="21">
        <v>4017.695</v>
      </c>
      <c r="E200" s="21">
        <v>0</v>
      </c>
      <c r="F200" s="21">
        <v>0</v>
      </c>
      <c r="G200" s="21">
        <v>0</v>
      </c>
      <c r="H200" s="21">
        <v>1</v>
      </c>
      <c r="I200" s="19">
        <v>7.417</v>
      </c>
      <c r="J200" s="19">
        <v>16.542</v>
      </c>
      <c r="K200" s="22">
        <v>0</v>
      </c>
      <c r="L200" s="22">
        <v>0</v>
      </c>
      <c r="M200" s="22">
        <v>0</v>
      </c>
      <c r="N200" s="22">
        <v>0</v>
      </c>
      <c r="O200" s="22">
        <v>0</v>
      </c>
      <c r="P200" s="22">
        <v>9.808</v>
      </c>
      <c r="Q200" s="22">
        <v>0</v>
      </c>
      <c r="R200" s="22">
        <v>1</v>
      </c>
      <c r="S200" s="23"/>
      <c r="T200" s="23"/>
      <c r="U200" s="23"/>
      <c r="V200" s="23"/>
      <c r="W200" s="23"/>
    </row>
    <row r="201" ht="16.5" spans="1:23">
      <c r="A201" s="21">
        <v>904</v>
      </c>
      <c r="B201" s="21" t="s">
        <v>256</v>
      </c>
      <c r="C201" s="21">
        <v>4351.832</v>
      </c>
      <c r="D201" s="21">
        <v>4976.65</v>
      </c>
      <c r="E201" s="21">
        <v>0</v>
      </c>
      <c r="F201" s="21">
        <v>0</v>
      </c>
      <c r="G201" s="21">
        <v>0</v>
      </c>
      <c r="H201" s="21">
        <v>1</v>
      </c>
      <c r="I201" s="19">
        <v>8.759</v>
      </c>
      <c r="J201" s="19">
        <v>20.214</v>
      </c>
      <c r="K201" s="22">
        <v>3</v>
      </c>
      <c r="L201" s="22">
        <v>2</v>
      </c>
      <c r="M201" s="22">
        <v>0</v>
      </c>
      <c r="N201" s="22">
        <v>1</v>
      </c>
      <c r="O201" s="22">
        <v>0</v>
      </c>
      <c r="P201" s="22">
        <v>10.532</v>
      </c>
      <c r="Q201" s="22">
        <v>0</v>
      </c>
      <c r="R201" s="22">
        <v>0</v>
      </c>
      <c r="S201" s="23"/>
      <c r="T201" s="23"/>
      <c r="U201" s="23"/>
      <c r="V201" s="23"/>
      <c r="W201" s="23"/>
    </row>
    <row r="202" ht="16.5" spans="1:23">
      <c r="A202" s="21">
        <v>905</v>
      </c>
      <c r="B202" s="21" t="s">
        <v>257</v>
      </c>
      <c r="C202" s="21">
        <v>5587.97</v>
      </c>
      <c r="D202" s="21">
        <v>6476.802</v>
      </c>
      <c r="E202" s="21">
        <v>0</v>
      </c>
      <c r="F202" s="21">
        <v>0</v>
      </c>
      <c r="G202" s="21">
        <v>0</v>
      </c>
      <c r="H202" s="21">
        <v>1</v>
      </c>
      <c r="I202" s="19">
        <v>9.068</v>
      </c>
      <c r="J202" s="19">
        <v>21.547</v>
      </c>
      <c r="K202" s="22">
        <v>4</v>
      </c>
      <c r="L202" s="22">
        <v>0</v>
      </c>
      <c r="M202" s="22">
        <v>0</v>
      </c>
      <c r="N202" s="22">
        <v>0</v>
      </c>
      <c r="O202" s="22">
        <v>0</v>
      </c>
      <c r="P202" s="22">
        <v>10.573</v>
      </c>
      <c r="Q202" s="22">
        <v>0</v>
      </c>
      <c r="R202" s="22">
        <v>0</v>
      </c>
      <c r="S202" s="23"/>
      <c r="T202" s="23"/>
      <c r="U202" s="23"/>
      <c r="V202" s="23"/>
      <c r="W202" s="23"/>
    </row>
    <row r="203" ht="16.5" spans="1:23">
      <c r="A203" s="21">
        <v>906</v>
      </c>
      <c r="B203" s="21" t="s">
        <v>258</v>
      </c>
      <c r="C203" s="21">
        <v>4096.333</v>
      </c>
      <c r="D203" s="21">
        <v>4602.547</v>
      </c>
      <c r="E203" s="21">
        <v>0</v>
      </c>
      <c r="F203" s="21">
        <v>0</v>
      </c>
      <c r="G203" s="21">
        <v>0</v>
      </c>
      <c r="H203" s="21">
        <v>1</v>
      </c>
      <c r="I203" s="19">
        <v>7.574</v>
      </c>
      <c r="J203" s="19">
        <v>17.739</v>
      </c>
      <c r="K203" s="22">
        <v>3</v>
      </c>
      <c r="L203" s="22">
        <v>0</v>
      </c>
      <c r="M203" s="22">
        <v>0</v>
      </c>
      <c r="N203" s="22">
        <v>0</v>
      </c>
      <c r="O203" s="22">
        <v>0</v>
      </c>
      <c r="P203" s="22">
        <v>7.709</v>
      </c>
      <c r="Q203" s="22">
        <v>0</v>
      </c>
      <c r="R203" s="22">
        <v>1</v>
      </c>
      <c r="S203" s="23"/>
      <c r="T203" s="23"/>
      <c r="U203" s="23"/>
      <c r="V203" s="23"/>
      <c r="W203" s="23"/>
    </row>
    <row r="204" ht="16.5" spans="1:23">
      <c r="A204" s="21">
        <v>907</v>
      </c>
      <c r="B204" s="21" t="s">
        <v>259</v>
      </c>
      <c r="C204" s="21">
        <v>4916.069</v>
      </c>
      <c r="D204" s="21">
        <v>5655.497</v>
      </c>
      <c r="E204" s="21">
        <v>0</v>
      </c>
      <c r="F204" s="21">
        <v>0</v>
      </c>
      <c r="G204" s="21">
        <v>0</v>
      </c>
      <c r="H204" s="21">
        <v>1</v>
      </c>
      <c r="I204" s="19">
        <v>8.946</v>
      </c>
      <c r="J204" s="19">
        <v>20.851</v>
      </c>
      <c r="K204" s="22">
        <v>3</v>
      </c>
      <c r="L204" s="22">
        <v>0</v>
      </c>
      <c r="M204" s="22">
        <v>0</v>
      </c>
      <c r="N204" s="22">
        <v>0</v>
      </c>
      <c r="O204" s="22">
        <v>0</v>
      </c>
      <c r="P204" s="22">
        <v>11.226</v>
      </c>
      <c r="Q204" s="22">
        <v>0</v>
      </c>
      <c r="R204" s="22">
        <v>0</v>
      </c>
      <c r="S204" s="23"/>
      <c r="T204" s="23"/>
      <c r="U204" s="23"/>
      <c r="V204" s="23"/>
      <c r="W204" s="23"/>
    </row>
    <row r="205" ht="16.5" spans="1:23">
      <c r="A205" s="21">
        <v>909</v>
      </c>
      <c r="B205" s="21" t="s">
        <v>260</v>
      </c>
      <c r="C205" s="21">
        <v>2433.248</v>
      </c>
      <c r="D205" s="21">
        <v>2913.659</v>
      </c>
      <c r="E205" s="21">
        <v>0</v>
      </c>
      <c r="F205" s="21">
        <v>0</v>
      </c>
      <c r="G205" s="21">
        <v>0</v>
      </c>
      <c r="H205" s="21">
        <v>1</v>
      </c>
      <c r="I205" s="19">
        <v>11.862</v>
      </c>
      <c r="J205" s="19">
        <v>26.394</v>
      </c>
      <c r="K205" s="22">
        <v>3</v>
      </c>
      <c r="L205" s="22">
        <v>0</v>
      </c>
      <c r="M205" s="22">
        <v>0</v>
      </c>
      <c r="N205" s="22">
        <v>0</v>
      </c>
      <c r="O205" s="22">
        <v>0</v>
      </c>
      <c r="P205" s="22">
        <v>20.093</v>
      </c>
      <c r="Q205" s="22">
        <v>0</v>
      </c>
      <c r="R205" s="22">
        <v>0</v>
      </c>
      <c r="S205" s="23"/>
      <c r="T205" s="23"/>
      <c r="U205" s="23"/>
      <c r="V205" s="23"/>
      <c r="W205" s="23"/>
    </row>
    <row r="206" ht="16.5" spans="1:23">
      <c r="A206" s="21">
        <v>910</v>
      </c>
      <c r="B206" s="21" t="s">
        <v>261</v>
      </c>
      <c r="C206" s="21">
        <v>2003.85</v>
      </c>
      <c r="D206" s="21">
        <v>2260.8</v>
      </c>
      <c r="E206" s="21">
        <v>0</v>
      </c>
      <c r="F206" s="21">
        <v>0</v>
      </c>
      <c r="G206" s="21">
        <v>0</v>
      </c>
      <c r="H206" s="21">
        <v>1</v>
      </c>
      <c r="I206" s="19">
        <v>5.803</v>
      </c>
      <c r="J206" s="19">
        <v>16.509</v>
      </c>
      <c r="K206" s="22">
        <v>4</v>
      </c>
      <c r="L206" s="22">
        <v>0</v>
      </c>
      <c r="M206" s="22">
        <v>0</v>
      </c>
      <c r="N206" s="22">
        <v>0</v>
      </c>
      <c r="O206" s="22">
        <v>0</v>
      </c>
      <c r="P206" s="22">
        <v>10.918</v>
      </c>
      <c r="Q206" s="22">
        <v>0</v>
      </c>
      <c r="R206" s="22">
        <v>0</v>
      </c>
      <c r="S206" s="23"/>
      <c r="T206" s="23"/>
      <c r="U206" s="23"/>
      <c r="V206" s="23"/>
      <c r="W206" s="23"/>
    </row>
    <row r="207" ht="16.5" spans="1:23">
      <c r="A207" s="21">
        <v>913</v>
      </c>
      <c r="B207" s="21" t="s">
        <v>262</v>
      </c>
      <c r="C207" s="21">
        <v>7729.644</v>
      </c>
      <c r="D207" s="21">
        <v>9111.602</v>
      </c>
      <c r="E207" s="21">
        <v>0</v>
      </c>
      <c r="F207" s="21">
        <v>0</v>
      </c>
      <c r="G207" s="21">
        <v>0</v>
      </c>
      <c r="H207" s="21">
        <v>1</v>
      </c>
      <c r="I207" s="19">
        <v>4.954</v>
      </c>
      <c r="J207" s="19">
        <v>19.37</v>
      </c>
      <c r="K207" s="22">
        <v>4</v>
      </c>
      <c r="L207" s="22">
        <v>0</v>
      </c>
      <c r="M207" s="22">
        <v>0</v>
      </c>
      <c r="N207" s="22">
        <v>0</v>
      </c>
      <c r="O207" s="22">
        <v>0</v>
      </c>
      <c r="P207" s="22">
        <v>16.093</v>
      </c>
      <c r="Q207" s="22">
        <v>0</v>
      </c>
      <c r="R207" s="22">
        <v>0</v>
      </c>
      <c r="S207" s="23"/>
      <c r="T207" s="23"/>
      <c r="U207" s="23"/>
      <c r="V207" s="23"/>
      <c r="W207" s="23"/>
    </row>
    <row r="208" ht="16.5" spans="1:23">
      <c r="A208" s="21">
        <v>915</v>
      </c>
      <c r="B208" s="21" t="s">
        <v>263</v>
      </c>
      <c r="C208" s="21">
        <v>2212.683</v>
      </c>
      <c r="D208" s="21">
        <v>2706.951</v>
      </c>
      <c r="E208" s="21">
        <v>0</v>
      </c>
      <c r="F208" s="21">
        <v>0</v>
      </c>
      <c r="G208" s="21">
        <v>0</v>
      </c>
      <c r="H208" s="21">
        <v>1</v>
      </c>
      <c r="I208" s="19">
        <v>14.7</v>
      </c>
      <c r="J208" s="19">
        <v>30.275</v>
      </c>
      <c r="K208" s="22">
        <v>4</v>
      </c>
      <c r="L208" s="22">
        <v>0</v>
      </c>
      <c r="M208" s="22">
        <v>0</v>
      </c>
      <c r="N208" s="22">
        <v>0</v>
      </c>
      <c r="O208" s="22">
        <v>0</v>
      </c>
      <c r="P208" s="22">
        <v>28.189</v>
      </c>
      <c r="Q208" s="22">
        <v>0</v>
      </c>
      <c r="R208" s="22">
        <v>0</v>
      </c>
      <c r="S208" s="23"/>
      <c r="T208" s="23"/>
      <c r="U208" s="23"/>
      <c r="V208" s="23"/>
      <c r="W208" s="23"/>
    </row>
    <row r="209" ht="16.5" spans="1:23">
      <c r="A209" s="21">
        <v>916</v>
      </c>
      <c r="B209" s="21" t="s">
        <v>264</v>
      </c>
      <c r="C209" s="21">
        <v>2801.987</v>
      </c>
      <c r="D209" s="21">
        <v>4025.908</v>
      </c>
      <c r="E209" s="21">
        <v>0</v>
      </c>
      <c r="F209" s="21">
        <v>0</v>
      </c>
      <c r="G209" s="21">
        <v>0</v>
      </c>
      <c r="H209" s="21">
        <v>1</v>
      </c>
      <c r="I209" s="19">
        <v>24.463</v>
      </c>
      <c r="J209" s="19">
        <v>47.427</v>
      </c>
      <c r="K209" s="22">
        <v>4</v>
      </c>
      <c r="L209" s="22">
        <v>0</v>
      </c>
      <c r="M209" s="22">
        <v>0</v>
      </c>
      <c r="N209" s="22">
        <v>0</v>
      </c>
      <c r="O209" s="22">
        <v>0</v>
      </c>
      <c r="P209" s="22">
        <v>14.87</v>
      </c>
      <c r="Q209" s="22">
        <v>0</v>
      </c>
      <c r="R209" s="22">
        <v>0</v>
      </c>
      <c r="S209" s="23"/>
      <c r="T209" s="23"/>
      <c r="U209" s="23"/>
      <c r="V209" s="23"/>
      <c r="W209" s="23"/>
    </row>
    <row r="210" ht="16.5" spans="1:23">
      <c r="A210" s="21">
        <v>918</v>
      </c>
      <c r="B210" s="21" t="s">
        <v>265</v>
      </c>
      <c r="C210" s="21">
        <v>3798.463</v>
      </c>
      <c r="D210" s="21">
        <v>4337.569</v>
      </c>
      <c r="E210" s="21">
        <v>0</v>
      </c>
      <c r="F210" s="21">
        <v>0</v>
      </c>
      <c r="G210" s="21">
        <v>0</v>
      </c>
      <c r="H210" s="21">
        <v>1</v>
      </c>
      <c r="I210" s="19">
        <v>11.827</v>
      </c>
      <c r="J210" s="19">
        <v>22.786</v>
      </c>
      <c r="K210" s="22">
        <v>4</v>
      </c>
      <c r="L210" s="22">
        <v>0</v>
      </c>
      <c r="M210" s="22">
        <v>0</v>
      </c>
      <c r="N210" s="22">
        <v>0</v>
      </c>
      <c r="O210" s="22">
        <v>0</v>
      </c>
      <c r="P210" s="22">
        <v>21.52</v>
      </c>
      <c r="Q210" s="22">
        <v>0</v>
      </c>
      <c r="R210" s="22">
        <v>0</v>
      </c>
      <c r="S210" s="23"/>
      <c r="T210" s="23"/>
      <c r="U210" s="23"/>
      <c r="V210" s="23"/>
      <c r="W210" s="23"/>
    </row>
    <row r="211" ht="16.5" spans="1:23">
      <c r="A211" s="21">
        <v>923</v>
      </c>
      <c r="B211" s="21" t="s">
        <v>266</v>
      </c>
      <c r="C211" s="21">
        <v>250.214</v>
      </c>
      <c r="D211" s="21">
        <v>252.185</v>
      </c>
      <c r="E211" s="21">
        <v>0</v>
      </c>
      <c r="F211" s="21">
        <v>0</v>
      </c>
      <c r="G211" s="21">
        <v>0</v>
      </c>
      <c r="H211" s="21">
        <v>1</v>
      </c>
      <c r="I211" s="19">
        <v>0.208</v>
      </c>
      <c r="J211" s="19">
        <v>0.988</v>
      </c>
      <c r="K211" s="22">
        <v>2</v>
      </c>
      <c r="L211" s="22">
        <v>0</v>
      </c>
      <c r="M211" s="22">
        <v>0</v>
      </c>
      <c r="N211" s="22">
        <v>0</v>
      </c>
      <c r="O211" s="22">
        <v>0</v>
      </c>
      <c r="P211" s="22">
        <v>-0.183</v>
      </c>
      <c r="Q211" s="22">
        <v>0</v>
      </c>
      <c r="R211" s="22">
        <v>0</v>
      </c>
      <c r="S211" s="23"/>
      <c r="T211" s="23"/>
      <c r="U211" s="23"/>
      <c r="V211" s="23"/>
      <c r="W211" s="23"/>
    </row>
    <row r="212" ht="16.5" spans="1:23">
      <c r="A212" s="21">
        <v>929</v>
      </c>
      <c r="B212" s="21" t="s">
        <v>267</v>
      </c>
      <c r="C212" s="21">
        <v>2759.29</v>
      </c>
      <c r="D212" s="21">
        <v>3298.842</v>
      </c>
      <c r="E212" s="21">
        <v>0</v>
      </c>
      <c r="F212" s="21">
        <v>0</v>
      </c>
      <c r="G212" s="21">
        <v>0</v>
      </c>
      <c r="H212" s="21">
        <v>1</v>
      </c>
      <c r="I212" s="19">
        <v>11.304</v>
      </c>
      <c r="J212" s="19">
        <v>25.811</v>
      </c>
      <c r="K212" s="22">
        <v>4</v>
      </c>
      <c r="L212" s="22">
        <v>0</v>
      </c>
      <c r="M212" s="22">
        <v>-1</v>
      </c>
      <c r="N212" s="22">
        <v>0</v>
      </c>
      <c r="O212" s="22">
        <v>0</v>
      </c>
      <c r="P212" s="22">
        <v>5.884</v>
      </c>
      <c r="Q212" s="22">
        <v>0</v>
      </c>
      <c r="R212" s="22">
        <v>0</v>
      </c>
      <c r="S212" s="23"/>
      <c r="T212" s="23"/>
      <c r="U212" s="23"/>
      <c r="V212" s="23"/>
      <c r="W212" s="23"/>
    </row>
    <row r="213" ht="16.5" spans="1:23">
      <c r="A213" s="21">
        <v>930</v>
      </c>
      <c r="B213" s="21" t="s">
        <v>268</v>
      </c>
      <c r="C213" s="21">
        <v>2666.767</v>
      </c>
      <c r="D213" s="21">
        <v>3021.702</v>
      </c>
      <c r="E213" s="21">
        <v>0</v>
      </c>
      <c r="F213" s="21">
        <v>0</v>
      </c>
      <c r="G213" s="21">
        <v>0</v>
      </c>
      <c r="H213" s="21">
        <v>1</v>
      </c>
      <c r="I213" s="19">
        <v>7.417</v>
      </c>
      <c r="J213" s="19">
        <v>18.292</v>
      </c>
      <c r="K213" s="22">
        <v>4</v>
      </c>
      <c r="L213" s="22">
        <v>0</v>
      </c>
      <c r="M213" s="22">
        <v>-1</v>
      </c>
      <c r="N213" s="22">
        <v>0</v>
      </c>
      <c r="O213" s="22">
        <v>0</v>
      </c>
      <c r="P213" s="22">
        <v>2.08</v>
      </c>
      <c r="Q213" s="22">
        <v>0</v>
      </c>
      <c r="R213" s="22">
        <v>0</v>
      </c>
      <c r="S213" s="23"/>
      <c r="T213" s="23"/>
      <c r="U213" s="23"/>
      <c r="V213" s="23"/>
      <c r="W213" s="23"/>
    </row>
    <row r="214" ht="16.5" spans="1:23">
      <c r="A214" s="21">
        <v>931</v>
      </c>
      <c r="B214" s="21" t="s">
        <v>269</v>
      </c>
      <c r="C214" s="21">
        <v>5459.819</v>
      </c>
      <c r="D214" s="21">
        <v>6109.447</v>
      </c>
      <c r="E214" s="21">
        <v>0</v>
      </c>
      <c r="F214" s="21">
        <v>0</v>
      </c>
      <c r="G214" s="21">
        <v>0</v>
      </c>
      <c r="H214" s="21">
        <v>1</v>
      </c>
      <c r="I214" s="19">
        <v>1.794</v>
      </c>
      <c r="J214" s="19">
        <v>12.236</v>
      </c>
      <c r="K214" s="22">
        <v>4</v>
      </c>
      <c r="L214" s="22">
        <v>0</v>
      </c>
      <c r="M214" s="22">
        <v>0</v>
      </c>
      <c r="N214" s="22">
        <v>0</v>
      </c>
      <c r="O214" s="22">
        <v>0</v>
      </c>
      <c r="P214" s="22">
        <v>2.863</v>
      </c>
      <c r="Q214" s="22">
        <v>0</v>
      </c>
      <c r="R214" s="22">
        <v>0</v>
      </c>
      <c r="S214" s="23"/>
      <c r="T214" s="23"/>
      <c r="U214" s="23"/>
      <c r="V214" s="23"/>
      <c r="W214" s="23"/>
    </row>
    <row r="215" ht="16.5" spans="1:23">
      <c r="A215" s="21">
        <v>932</v>
      </c>
      <c r="B215" s="21" t="s">
        <v>270</v>
      </c>
      <c r="C215" s="21">
        <v>15418.757</v>
      </c>
      <c r="D215" s="21">
        <v>16751.621</v>
      </c>
      <c r="E215" s="21">
        <v>0</v>
      </c>
      <c r="F215" s="21">
        <v>0</v>
      </c>
      <c r="G215" s="21">
        <v>0</v>
      </c>
      <c r="H215" s="21">
        <v>1</v>
      </c>
      <c r="I215" s="19">
        <v>3.125</v>
      </c>
      <c r="J215" s="19">
        <v>10.833</v>
      </c>
      <c r="K215" s="22">
        <v>4</v>
      </c>
      <c r="L215" s="22">
        <v>0</v>
      </c>
      <c r="M215" s="22">
        <v>-1</v>
      </c>
      <c r="N215" s="22">
        <v>1</v>
      </c>
      <c r="O215" s="22">
        <v>0</v>
      </c>
      <c r="P215" s="22">
        <v>32.822</v>
      </c>
      <c r="Q215" s="22">
        <v>0</v>
      </c>
      <c r="R215" s="22">
        <v>0</v>
      </c>
      <c r="S215" s="23"/>
      <c r="T215" s="23"/>
      <c r="U215" s="23"/>
      <c r="V215" s="23"/>
      <c r="W215" s="23"/>
    </row>
    <row r="216" ht="16.5" spans="1:23">
      <c r="A216" s="21">
        <v>933</v>
      </c>
      <c r="B216" s="21" t="s">
        <v>271</v>
      </c>
      <c r="C216" s="21">
        <v>7634.082</v>
      </c>
      <c r="D216" s="21">
        <v>8912.818</v>
      </c>
      <c r="E216" s="21">
        <v>0</v>
      </c>
      <c r="F216" s="21">
        <v>0</v>
      </c>
      <c r="G216" s="21">
        <v>0</v>
      </c>
      <c r="H216" s="21">
        <v>1</v>
      </c>
      <c r="I216" s="19">
        <v>4.547</v>
      </c>
      <c r="J216" s="19">
        <v>18.242</v>
      </c>
      <c r="K216" s="22">
        <v>4</v>
      </c>
      <c r="L216" s="22">
        <v>0</v>
      </c>
      <c r="M216" s="22">
        <v>0</v>
      </c>
      <c r="N216" s="22">
        <v>0</v>
      </c>
      <c r="O216" s="22">
        <v>0</v>
      </c>
      <c r="P216" s="22">
        <v>18.447</v>
      </c>
      <c r="Q216" s="22">
        <v>0</v>
      </c>
      <c r="R216" s="22">
        <v>0</v>
      </c>
      <c r="S216" s="23"/>
      <c r="T216" s="23"/>
      <c r="U216" s="23"/>
      <c r="V216" s="23"/>
      <c r="W216" s="23"/>
    </row>
    <row r="217" ht="16.5" spans="1:23">
      <c r="A217" s="21">
        <v>935</v>
      </c>
      <c r="B217" s="21" t="s">
        <v>272</v>
      </c>
      <c r="C217" s="21">
        <v>4331.36</v>
      </c>
      <c r="D217" s="21">
        <v>5303.432</v>
      </c>
      <c r="E217" s="21">
        <v>0</v>
      </c>
      <c r="F217" s="21">
        <v>0</v>
      </c>
      <c r="G217" s="21">
        <v>0</v>
      </c>
      <c r="H217" s="21">
        <v>1</v>
      </c>
      <c r="I217" s="19">
        <v>13.932</v>
      </c>
      <c r="J217" s="19">
        <v>29.707</v>
      </c>
      <c r="K217" s="22">
        <v>2</v>
      </c>
      <c r="L217" s="22">
        <v>0</v>
      </c>
      <c r="M217" s="22">
        <v>0</v>
      </c>
      <c r="N217" s="22">
        <v>0</v>
      </c>
      <c r="O217" s="22">
        <v>0</v>
      </c>
      <c r="P217" s="22">
        <v>19.245</v>
      </c>
      <c r="Q217" s="22">
        <v>0</v>
      </c>
      <c r="R217" s="22">
        <v>0</v>
      </c>
      <c r="S217" s="23"/>
      <c r="T217" s="23"/>
      <c r="U217" s="23"/>
      <c r="V217" s="23"/>
      <c r="W217" s="23"/>
    </row>
    <row r="218" ht="16.5" spans="1:23">
      <c r="A218" s="21">
        <v>936</v>
      </c>
      <c r="B218" s="21" t="s">
        <v>273</v>
      </c>
      <c r="C218" s="21">
        <v>5460.771</v>
      </c>
      <c r="D218" s="21">
        <v>7339.88</v>
      </c>
      <c r="E218" s="21">
        <v>0</v>
      </c>
      <c r="F218" s="21">
        <v>0</v>
      </c>
      <c r="G218" s="21">
        <v>0</v>
      </c>
      <c r="H218" s="21">
        <v>1</v>
      </c>
      <c r="I218" s="19">
        <v>20.638</v>
      </c>
      <c r="J218" s="19">
        <v>40.955</v>
      </c>
      <c r="K218" s="22">
        <v>4</v>
      </c>
      <c r="L218" s="22">
        <v>0</v>
      </c>
      <c r="M218" s="22">
        <v>0</v>
      </c>
      <c r="N218" s="22">
        <v>0</v>
      </c>
      <c r="O218" s="22">
        <v>0</v>
      </c>
      <c r="P218" s="22">
        <v>21.387</v>
      </c>
      <c r="Q218" s="22">
        <v>0</v>
      </c>
      <c r="R218" s="22">
        <v>0</v>
      </c>
      <c r="S218" s="23"/>
      <c r="T218" s="23"/>
      <c r="U218" s="23"/>
      <c r="V218" s="23"/>
      <c r="W218" s="23"/>
    </row>
    <row r="219" ht="16.5" spans="1:23">
      <c r="A219" s="21">
        <v>941</v>
      </c>
      <c r="B219" s="21" t="s">
        <v>274</v>
      </c>
      <c r="C219" s="21">
        <v>1629.223</v>
      </c>
      <c r="D219" s="21">
        <v>1921.534</v>
      </c>
      <c r="E219" s="21">
        <v>0</v>
      </c>
      <c r="F219" s="21">
        <v>0</v>
      </c>
      <c r="G219" s="21">
        <v>0</v>
      </c>
      <c r="H219" s="21">
        <v>1</v>
      </c>
      <c r="I219" s="19">
        <v>17.028</v>
      </c>
      <c r="J219" s="19">
        <v>29.65</v>
      </c>
      <c r="K219" s="22">
        <v>4</v>
      </c>
      <c r="L219" s="22">
        <v>2</v>
      </c>
      <c r="M219" s="22">
        <v>0</v>
      </c>
      <c r="N219" s="22">
        <v>0</v>
      </c>
      <c r="O219" s="22">
        <v>0</v>
      </c>
      <c r="P219" s="22">
        <v>24.222</v>
      </c>
      <c r="Q219" s="22">
        <v>0</v>
      </c>
      <c r="R219" s="22">
        <v>0</v>
      </c>
      <c r="S219" s="23"/>
      <c r="T219" s="23"/>
      <c r="U219" s="23"/>
      <c r="V219" s="23"/>
      <c r="W219" s="23"/>
    </row>
    <row r="220" ht="16.5" spans="1:23">
      <c r="A220" s="21">
        <v>944</v>
      </c>
      <c r="B220" s="21" t="s">
        <v>275</v>
      </c>
      <c r="C220" s="21">
        <v>3312.404</v>
      </c>
      <c r="D220" s="21">
        <v>3870.621</v>
      </c>
      <c r="E220" s="21">
        <v>0</v>
      </c>
      <c r="F220" s="21">
        <v>0</v>
      </c>
      <c r="G220" s="21">
        <v>0</v>
      </c>
      <c r="H220" s="21">
        <v>1</v>
      </c>
      <c r="I220" s="19">
        <v>10.389</v>
      </c>
      <c r="J220" s="19">
        <v>23.312</v>
      </c>
      <c r="K220" s="22">
        <v>2</v>
      </c>
      <c r="L220" s="22">
        <v>0</v>
      </c>
      <c r="M220" s="22">
        <v>0</v>
      </c>
      <c r="N220" s="22">
        <v>0</v>
      </c>
      <c r="O220" s="22">
        <v>0</v>
      </c>
      <c r="P220" s="22">
        <v>0.278</v>
      </c>
      <c r="Q220" s="22">
        <v>0</v>
      </c>
      <c r="R220" s="22">
        <v>0</v>
      </c>
      <c r="S220" s="23"/>
      <c r="T220" s="23"/>
      <c r="U220" s="23"/>
      <c r="V220" s="23"/>
      <c r="W220" s="23"/>
    </row>
    <row r="221" ht="16.5" spans="1:23">
      <c r="A221" s="21">
        <v>949</v>
      </c>
      <c r="B221" s="21" t="s">
        <v>276</v>
      </c>
      <c r="C221" s="21">
        <v>4838.172</v>
      </c>
      <c r="D221" s="21">
        <v>5450.201</v>
      </c>
      <c r="E221" s="21">
        <v>0</v>
      </c>
      <c r="F221" s="21">
        <v>0</v>
      </c>
      <c r="G221" s="21">
        <v>0</v>
      </c>
      <c r="H221" s="21">
        <v>1</v>
      </c>
      <c r="I221" s="19">
        <v>6.665</v>
      </c>
      <c r="J221" s="19">
        <v>17.146</v>
      </c>
      <c r="K221" s="22">
        <v>4</v>
      </c>
      <c r="L221" s="22">
        <v>0</v>
      </c>
      <c r="M221" s="22">
        <v>0</v>
      </c>
      <c r="N221" s="22">
        <v>0</v>
      </c>
      <c r="O221" s="22">
        <v>0</v>
      </c>
      <c r="P221" s="22">
        <v>13.042</v>
      </c>
      <c r="Q221" s="22">
        <v>0</v>
      </c>
      <c r="R221" s="22">
        <v>0</v>
      </c>
      <c r="S221" s="23"/>
      <c r="T221" s="23"/>
      <c r="U221" s="23"/>
      <c r="V221" s="23"/>
      <c r="W221" s="23"/>
    </row>
    <row r="222" ht="16.5" spans="1:23">
      <c r="A222" s="21">
        <v>959</v>
      </c>
      <c r="B222" s="21" t="s">
        <v>277</v>
      </c>
      <c r="C222" s="21">
        <v>7024.814</v>
      </c>
      <c r="D222" s="21">
        <v>7750.852</v>
      </c>
      <c r="E222" s="21">
        <v>0</v>
      </c>
      <c r="F222" s="21">
        <v>0</v>
      </c>
      <c r="G222" s="21">
        <v>0</v>
      </c>
      <c r="H222" s="21">
        <v>1</v>
      </c>
      <c r="I222" s="19">
        <v>2.12</v>
      </c>
      <c r="J222" s="19">
        <v>11.289</v>
      </c>
      <c r="K222" s="22">
        <v>2</v>
      </c>
      <c r="L222" s="22">
        <v>0</v>
      </c>
      <c r="M222" s="22">
        <v>0</v>
      </c>
      <c r="N222" s="22">
        <v>0</v>
      </c>
      <c r="O222" s="22">
        <v>0</v>
      </c>
      <c r="P222" s="22">
        <v>10.184</v>
      </c>
      <c r="Q222" s="22">
        <v>0</v>
      </c>
      <c r="R222" s="22">
        <v>0</v>
      </c>
      <c r="S222" s="23"/>
      <c r="T222" s="23"/>
      <c r="U222" s="23"/>
      <c r="V222" s="23"/>
      <c r="W222" s="23"/>
    </row>
    <row r="223" ht="16.5" spans="1:23">
      <c r="A223" s="21">
        <v>961</v>
      </c>
      <c r="B223" s="21" t="s">
        <v>278</v>
      </c>
      <c r="C223" s="21">
        <v>3171.527</v>
      </c>
      <c r="D223" s="21">
        <v>3694.248</v>
      </c>
      <c r="E223" s="21">
        <v>0</v>
      </c>
      <c r="F223" s="21">
        <v>0</v>
      </c>
      <c r="G223" s="21">
        <v>0</v>
      </c>
      <c r="H223" s="21">
        <v>1</v>
      </c>
      <c r="I223" s="19">
        <v>10.119</v>
      </c>
      <c r="J223" s="19">
        <v>22.837</v>
      </c>
      <c r="K223" s="22">
        <v>4</v>
      </c>
      <c r="L223" s="22">
        <v>0</v>
      </c>
      <c r="M223" s="22">
        <v>0</v>
      </c>
      <c r="N223" s="22">
        <v>0</v>
      </c>
      <c r="O223" s="22">
        <v>0</v>
      </c>
      <c r="P223" s="22">
        <v>5.875</v>
      </c>
      <c r="Q223" s="22">
        <v>0</v>
      </c>
      <c r="R223" s="22">
        <v>0</v>
      </c>
      <c r="S223" s="23"/>
      <c r="T223" s="23"/>
      <c r="U223" s="23"/>
      <c r="V223" s="23"/>
      <c r="W223" s="23"/>
    </row>
    <row r="224" ht="16.5" spans="1:23">
      <c r="A224" s="21">
        <v>964</v>
      </c>
      <c r="B224" s="21" t="s">
        <v>279</v>
      </c>
      <c r="C224" s="21">
        <v>7638.98</v>
      </c>
      <c r="D224" s="21">
        <v>9200.795</v>
      </c>
      <c r="E224" s="21">
        <v>0</v>
      </c>
      <c r="F224" s="21">
        <v>0</v>
      </c>
      <c r="G224" s="21">
        <v>0</v>
      </c>
      <c r="H224" s="21">
        <v>1</v>
      </c>
      <c r="I224" s="19">
        <v>13.85</v>
      </c>
      <c r="J224" s="19">
        <v>28.474</v>
      </c>
      <c r="K224" s="22">
        <v>2</v>
      </c>
      <c r="L224" s="22">
        <v>0</v>
      </c>
      <c r="M224" s="22">
        <v>1</v>
      </c>
      <c r="N224" s="22">
        <v>-1</v>
      </c>
      <c r="O224" s="22">
        <v>0</v>
      </c>
      <c r="P224" s="22">
        <v>0.002</v>
      </c>
      <c r="Q224" s="22">
        <v>0</v>
      </c>
      <c r="R224" s="22">
        <v>0</v>
      </c>
      <c r="S224" s="23"/>
      <c r="T224" s="23"/>
      <c r="U224" s="23"/>
      <c r="V224" s="23"/>
      <c r="W224" s="23"/>
    </row>
    <row r="225" ht="16.5" spans="1:23">
      <c r="A225" s="21">
        <v>966</v>
      </c>
      <c r="B225" s="21" t="s">
        <v>280</v>
      </c>
      <c r="C225" s="21">
        <v>6857.963</v>
      </c>
      <c r="D225" s="21">
        <v>7807.42</v>
      </c>
      <c r="E225" s="21">
        <v>0</v>
      </c>
      <c r="F225" s="21">
        <v>0</v>
      </c>
      <c r="G225" s="21">
        <v>0</v>
      </c>
      <c r="H225" s="21">
        <v>1</v>
      </c>
      <c r="I225" s="19">
        <v>8.002</v>
      </c>
      <c r="J225" s="19">
        <v>19.19</v>
      </c>
      <c r="K225" s="22">
        <v>2</v>
      </c>
      <c r="L225" s="22">
        <v>0</v>
      </c>
      <c r="M225" s="22">
        <v>0</v>
      </c>
      <c r="N225" s="22">
        <v>0</v>
      </c>
      <c r="O225" s="22">
        <v>0</v>
      </c>
      <c r="P225" s="22">
        <v>7.449</v>
      </c>
      <c r="Q225" s="22">
        <v>0</v>
      </c>
      <c r="R225" s="22">
        <v>0</v>
      </c>
      <c r="S225" s="23"/>
      <c r="T225" s="23"/>
      <c r="U225" s="23"/>
      <c r="V225" s="23"/>
      <c r="W225" s="23"/>
    </row>
    <row r="226" ht="16.5" spans="1:23">
      <c r="A226" s="21">
        <v>967</v>
      </c>
      <c r="B226" s="21" t="s">
        <v>281</v>
      </c>
      <c r="C226" s="21">
        <v>5685.953</v>
      </c>
      <c r="D226" s="21">
        <v>6239.707</v>
      </c>
      <c r="E226" s="21">
        <v>0</v>
      </c>
      <c r="F226" s="21">
        <v>0</v>
      </c>
      <c r="G226" s="21">
        <v>0</v>
      </c>
      <c r="H226" s="21">
        <v>1</v>
      </c>
      <c r="I226" s="19">
        <v>2.352</v>
      </c>
      <c r="J226" s="19">
        <v>11.018</v>
      </c>
      <c r="K226" s="22">
        <v>3</v>
      </c>
      <c r="L226" s="22">
        <v>0</v>
      </c>
      <c r="M226" s="22">
        <v>0</v>
      </c>
      <c r="N226" s="22">
        <v>0</v>
      </c>
      <c r="O226" s="22">
        <v>0</v>
      </c>
      <c r="P226" s="22">
        <v>5.802</v>
      </c>
      <c r="Q226" s="22">
        <v>0</v>
      </c>
      <c r="R226" s="22">
        <v>0</v>
      </c>
      <c r="S226" s="23"/>
      <c r="T226" s="23"/>
      <c r="U226" s="23"/>
      <c r="V226" s="23"/>
      <c r="W226" s="23"/>
    </row>
    <row r="227" ht="16.5" spans="1:23">
      <c r="A227" s="21">
        <v>969</v>
      </c>
      <c r="B227" s="21" t="s">
        <v>282</v>
      </c>
      <c r="C227" s="21">
        <v>4223.041</v>
      </c>
      <c r="D227" s="21">
        <v>4780.729</v>
      </c>
      <c r="E227" s="21">
        <v>0</v>
      </c>
      <c r="F227" s="21">
        <v>0</v>
      </c>
      <c r="G227" s="21">
        <v>0</v>
      </c>
      <c r="H227" s="21">
        <v>1</v>
      </c>
      <c r="I227" s="19">
        <v>9.869</v>
      </c>
      <c r="J227" s="19">
        <v>20.383</v>
      </c>
      <c r="K227" s="22">
        <v>3</v>
      </c>
      <c r="L227" s="22">
        <v>0</v>
      </c>
      <c r="M227" s="22">
        <v>0</v>
      </c>
      <c r="N227" s="22">
        <v>0</v>
      </c>
      <c r="O227" s="22">
        <v>0</v>
      </c>
      <c r="P227" s="22">
        <v>3.938</v>
      </c>
      <c r="Q227" s="22">
        <v>0</v>
      </c>
      <c r="R227" s="22">
        <v>0</v>
      </c>
      <c r="S227" s="23"/>
      <c r="T227" s="23"/>
      <c r="U227" s="23"/>
      <c r="V227" s="23"/>
      <c r="W227" s="23"/>
    </row>
    <row r="228" ht="16.5" spans="1:23">
      <c r="A228" s="21">
        <v>970</v>
      </c>
      <c r="B228" s="21" t="s">
        <v>283</v>
      </c>
      <c r="C228" s="21">
        <v>1605.585</v>
      </c>
      <c r="D228" s="21">
        <v>1744.395</v>
      </c>
      <c r="E228" s="21">
        <v>0</v>
      </c>
      <c r="F228" s="21">
        <v>0</v>
      </c>
      <c r="G228" s="21">
        <v>0</v>
      </c>
      <c r="H228" s="21">
        <v>1</v>
      </c>
      <c r="I228" s="19">
        <v>3.044</v>
      </c>
      <c r="J228" s="19">
        <v>10.76</v>
      </c>
      <c r="K228" s="22">
        <v>3</v>
      </c>
      <c r="L228" s="22">
        <v>0</v>
      </c>
      <c r="M228" s="22">
        <v>0</v>
      </c>
      <c r="N228" s="22">
        <v>0</v>
      </c>
      <c r="O228" s="22">
        <v>0</v>
      </c>
      <c r="P228" s="22">
        <v>0.51</v>
      </c>
      <c r="Q228" s="22">
        <v>0</v>
      </c>
      <c r="R228" s="22">
        <v>0</v>
      </c>
      <c r="S228" s="23"/>
      <c r="T228" s="23"/>
      <c r="U228" s="23"/>
      <c r="V228" s="23"/>
      <c r="W228" s="23"/>
    </row>
    <row r="229" ht="16.5" spans="1:23">
      <c r="A229" s="21">
        <v>971</v>
      </c>
      <c r="B229" s="21" t="s">
        <v>284</v>
      </c>
      <c r="C229" s="21">
        <v>2556.473</v>
      </c>
      <c r="D229" s="21">
        <v>2919.135</v>
      </c>
      <c r="E229" s="21">
        <v>0</v>
      </c>
      <c r="F229" s="21">
        <v>0</v>
      </c>
      <c r="G229" s="21">
        <v>0</v>
      </c>
      <c r="H229" s="21">
        <v>1</v>
      </c>
      <c r="I229" s="19">
        <v>10.477</v>
      </c>
      <c r="J229" s="19">
        <v>21.599</v>
      </c>
      <c r="K229" s="22">
        <v>4</v>
      </c>
      <c r="L229" s="22">
        <v>0</v>
      </c>
      <c r="M229" s="22">
        <v>0</v>
      </c>
      <c r="N229" s="22">
        <v>0</v>
      </c>
      <c r="O229" s="22">
        <v>0</v>
      </c>
      <c r="P229" s="22">
        <v>8.219</v>
      </c>
      <c r="Q229" s="22">
        <v>0</v>
      </c>
      <c r="R229" s="22">
        <v>0</v>
      </c>
      <c r="S229" s="23"/>
      <c r="T229" s="23"/>
      <c r="U229" s="23"/>
      <c r="V229" s="23"/>
      <c r="W229" s="23"/>
    </row>
    <row r="230" ht="16.5" spans="1:23">
      <c r="A230" s="21">
        <v>977</v>
      </c>
      <c r="B230" s="21" t="s">
        <v>285</v>
      </c>
      <c r="C230" s="21">
        <v>1457.942</v>
      </c>
      <c r="D230" s="21">
        <v>1684</v>
      </c>
      <c r="E230" s="21">
        <v>0</v>
      </c>
      <c r="F230" s="21">
        <v>0</v>
      </c>
      <c r="G230" s="21">
        <v>0</v>
      </c>
      <c r="H230" s="21">
        <v>1</v>
      </c>
      <c r="I230" s="19">
        <v>13.076</v>
      </c>
      <c r="J230" s="19">
        <v>24.745</v>
      </c>
      <c r="K230" s="22">
        <v>4</v>
      </c>
      <c r="L230" s="22">
        <v>0</v>
      </c>
      <c r="M230" s="22">
        <v>-1</v>
      </c>
      <c r="N230" s="22">
        <v>0</v>
      </c>
      <c r="O230" s="22">
        <v>0</v>
      </c>
      <c r="P230" s="22">
        <v>5.013</v>
      </c>
      <c r="Q230" s="22">
        <v>0</v>
      </c>
      <c r="R230" s="22">
        <v>0</v>
      </c>
      <c r="S230" s="23"/>
      <c r="T230" s="23"/>
      <c r="U230" s="23"/>
      <c r="V230" s="23"/>
      <c r="W230" s="23"/>
    </row>
    <row r="231" ht="16.5" spans="1:23">
      <c r="A231" s="21">
        <v>978</v>
      </c>
      <c r="B231" s="21" t="s">
        <v>286</v>
      </c>
      <c r="C231" s="21">
        <v>10112.962</v>
      </c>
      <c r="D231" s="21">
        <v>11649.556</v>
      </c>
      <c r="E231" s="21">
        <v>0</v>
      </c>
      <c r="F231" s="21">
        <v>0</v>
      </c>
      <c r="G231" s="21">
        <v>0</v>
      </c>
      <c r="H231" s="21">
        <v>1</v>
      </c>
      <c r="I231" s="19">
        <v>2.757</v>
      </c>
      <c r="J231" s="19">
        <v>15.584</v>
      </c>
      <c r="K231" s="22">
        <v>4</v>
      </c>
      <c r="L231" s="22">
        <v>0</v>
      </c>
      <c r="M231" s="22">
        <v>0</v>
      </c>
      <c r="N231" s="22">
        <v>0</v>
      </c>
      <c r="O231" s="22">
        <v>0</v>
      </c>
      <c r="P231" s="22">
        <v>6.817</v>
      </c>
      <c r="Q231" s="22">
        <v>0</v>
      </c>
      <c r="R231" s="22">
        <v>0</v>
      </c>
      <c r="S231" s="23"/>
      <c r="T231" s="23"/>
      <c r="U231" s="23"/>
      <c r="V231" s="23"/>
      <c r="W231" s="23"/>
    </row>
    <row r="232" ht="16.5" spans="1:23">
      <c r="A232" s="21">
        <v>979</v>
      </c>
      <c r="B232" s="21" t="s">
        <v>287</v>
      </c>
      <c r="C232" s="21">
        <v>4720.114</v>
      </c>
      <c r="D232" s="21">
        <v>5525.116</v>
      </c>
      <c r="E232" s="21">
        <v>0</v>
      </c>
      <c r="F232" s="21">
        <v>0</v>
      </c>
      <c r="G232" s="21">
        <v>0</v>
      </c>
      <c r="H232" s="21">
        <v>1</v>
      </c>
      <c r="I232" s="19">
        <v>7.881</v>
      </c>
      <c r="J232" s="19">
        <v>21.302</v>
      </c>
      <c r="K232" s="22">
        <v>4</v>
      </c>
      <c r="L232" s="22">
        <v>0</v>
      </c>
      <c r="M232" s="22">
        <v>0</v>
      </c>
      <c r="N232" s="22">
        <v>0</v>
      </c>
      <c r="O232" s="22">
        <v>0</v>
      </c>
      <c r="P232" s="22">
        <v>30.145</v>
      </c>
      <c r="Q232" s="22">
        <v>0</v>
      </c>
      <c r="R232" s="22">
        <v>0</v>
      </c>
      <c r="S232" s="23"/>
      <c r="T232" s="23"/>
      <c r="U232" s="23"/>
      <c r="V232" s="23"/>
      <c r="W232" s="23"/>
    </row>
    <row r="233" ht="16.5" spans="1:23">
      <c r="A233" s="21">
        <v>980</v>
      </c>
      <c r="B233" s="21" t="s">
        <v>288</v>
      </c>
      <c r="C233" s="21">
        <v>2970.761</v>
      </c>
      <c r="D233" s="21">
        <v>3238.736</v>
      </c>
      <c r="E233" s="21">
        <v>0</v>
      </c>
      <c r="F233" s="21">
        <v>0</v>
      </c>
      <c r="G233" s="21">
        <v>0</v>
      </c>
      <c r="H233" s="21">
        <v>1</v>
      </c>
      <c r="I233" s="19">
        <v>4.82</v>
      </c>
      <c r="J233" s="19">
        <v>12.695</v>
      </c>
      <c r="K233" s="22">
        <v>4</v>
      </c>
      <c r="L233" s="22">
        <v>0</v>
      </c>
      <c r="M233" s="22">
        <v>0</v>
      </c>
      <c r="N233" s="22">
        <v>0</v>
      </c>
      <c r="O233" s="22">
        <v>0</v>
      </c>
      <c r="P233" s="22">
        <v>17.936</v>
      </c>
      <c r="Q233" s="22">
        <v>0</v>
      </c>
      <c r="R233" s="22">
        <v>0</v>
      </c>
      <c r="S233" s="23"/>
      <c r="T233" s="23"/>
      <c r="U233" s="23"/>
      <c r="V233" s="23"/>
      <c r="W233" s="23"/>
    </row>
    <row r="234" ht="16.5" spans="1:23">
      <c r="A234" s="21">
        <v>982</v>
      </c>
      <c r="B234" s="21" t="s">
        <v>289</v>
      </c>
      <c r="C234" s="21">
        <v>6973.96</v>
      </c>
      <c r="D234" s="21">
        <v>8005.311</v>
      </c>
      <c r="E234" s="21">
        <v>0</v>
      </c>
      <c r="F234" s="21">
        <v>0</v>
      </c>
      <c r="G234" s="21">
        <v>0</v>
      </c>
      <c r="H234" s="21">
        <v>1</v>
      </c>
      <c r="I234" s="19">
        <v>7.562</v>
      </c>
      <c r="J234" s="19">
        <v>19.471</v>
      </c>
      <c r="K234" s="22">
        <v>2</v>
      </c>
      <c r="L234" s="22">
        <v>0</v>
      </c>
      <c r="M234" s="22">
        <v>0</v>
      </c>
      <c r="N234" s="22">
        <v>0</v>
      </c>
      <c r="O234" s="22">
        <v>0</v>
      </c>
      <c r="P234" s="22">
        <v>20.03</v>
      </c>
      <c r="Q234" s="22">
        <v>0</v>
      </c>
      <c r="R234" s="22">
        <v>0</v>
      </c>
      <c r="S234" s="23"/>
      <c r="T234" s="23"/>
      <c r="U234" s="23"/>
      <c r="V234" s="23"/>
      <c r="W234" s="23"/>
    </row>
    <row r="235" ht="16.5" spans="1:23">
      <c r="A235" s="21">
        <v>984</v>
      </c>
      <c r="B235" s="21" t="s">
        <v>290</v>
      </c>
      <c r="C235" s="21">
        <v>3786.588</v>
      </c>
      <c r="D235" s="21">
        <v>4256.032</v>
      </c>
      <c r="E235" s="21">
        <v>0</v>
      </c>
      <c r="F235" s="21">
        <v>0</v>
      </c>
      <c r="G235" s="21">
        <v>0</v>
      </c>
      <c r="H235" s="21">
        <v>1</v>
      </c>
      <c r="I235" s="19">
        <v>7.161</v>
      </c>
      <c r="J235" s="19">
        <v>17.402</v>
      </c>
      <c r="K235" s="22">
        <v>3</v>
      </c>
      <c r="L235" s="22">
        <v>0</v>
      </c>
      <c r="M235" s="22">
        <v>0</v>
      </c>
      <c r="N235" s="22">
        <v>0</v>
      </c>
      <c r="O235" s="22">
        <v>0</v>
      </c>
      <c r="P235" s="22">
        <v>42.23</v>
      </c>
      <c r="Q235" s="22">
        <v>0</v>
      </c>
      <c r="R235" s="22">
        <v>0</v>
      </c>
      <c r="S235" s="23"/>
      <c r="T235" s="23"/>
      <c r="U235" s="23"/>
      <c r="V235" s="23"/>
      <c r="W235" s="23"/>
    </row>
    <row r="236" ht="16.5" spans="1:23">
      <c r="A236" s="21">
        <v>985</v>
      </c>
      <c r="B236" s="21" t="s">
        <v>291</v>
      </c>
      <c r="C236" s="21">
        <v>4686.012</v>
      </c>
      <c r="D236" s="21">
        <v>5356.761</v>
      </c>
      <c r="E236" s="21">
        <v>0</v>
      </c>
      <c r="F236" s="21">
        <v>0</v>
      </c>
      <c r="G236" s="21">
        <v>0</v>
      </c>
      <c r="H236" s="21">
        <v>1</v>
      </c>
      <c r="I236" s="19">
        <v>7.152</v>
      </c>
      <c r="J236" s="19">
        <v>18.778</v>
      </c>
      <c r="K236" s="22">
        <v>4</v>
      </c>
      <c r="L236" s="22">
        <v>2</v>
      </c>
      <c r="M236" s="22">
        <v>0</v>
      </c>
      <c r="N236" s="22">
        <v>0</v>
      </c>
      <c r="O236" s="22">
        <v>0</v>
      </c>
      <c r="P236" s="22">
        <v>41.872</v>
      </c>
      <c r="Q236" s="22">
        <v>0</v>
      </c>
      <c r="R236" s="22">
        <v>0</v>
      </c>
      <c r="S236" s="23"/>
      <c r="T236" s="23"/>
      <c r="U236" s="23"/>
      <c r="V236" s="23"/>
      <c r="W236" s="23"/>
    </row>
    <row r="237" ht="16.5" spans="1:23">
      <c r="A237" s="21">
        <v>987</v>
      </c>
      <c r="B237" s="21" t="s">
        <v>292</v>
      </c>
      <c r="C237" s="21">
        <v>3147.326</v>
      </c>
      <c r="D237" s="21">
        <v>3755.444</v>
      </c>
      <c r="E237" s="21">
        <v>0</v>
      </c>
      <c r="F237" s="21">
        <v>0</v>
      </c>
      <c r="G237" s="21">
        <v>0</v>
      </c>
      <c r="H237" s="21">
        <v>1</v>
      </c>
      <c r="I237" s="19">
        <v>10.802</v>
      </c>
      <c r="J237" s="19">
        <v>25.246</v>
      </c>
      <c r="K237" s="22">
        <v>4</v>
      </c>
      <c r="L237" s="22">
        <v>0</v>
      </c>
      <c r="M237" s="22">
        <v>-1</v>
      </c>
      <c r="N237" s="22">
        <v>1</v>
      </c>
      <c r="O237" s="22">
        <v>0</v>
      </c>
      <c r="P237" s="22">
        <v>2.535</v>
      </c>
      <c r="Q237" s="22">
        <v>0</v>
      </c>
      <c r="R237" s="22">
        <v>0</v>
      </c>
      <c r="S237" s="23"/>
      <c r="T237" s="23"/>
      <c r="U237" s="23"/>
      <c r="V237" s="23"/>
      <c r="W237" s="23"/>
    </row>
    <row r="238" ht="16.5" spans="1:23">
      <c r="A238" s="21">
        <v>988</v>
      </c>
      <c r="B238" s="21" t="s">
        <v>293</v>
      </c>
      <c r="C238" s="21">
        <v>3119.734</v>
      </c>
      <c r="D238" s="21">
        <v>3539.271</v>
      </c>
      <c r="E238" s="21">
        <v>0</v>
      </c>
      <c r="F238" s="21">
        <v>0</v>
      </c>
      <c r="G238" s="21">
        <v>0</v>
      </c>
      <c r="H238" s="21">
        <v>1</v>
      </c>
      <c r="I238" s="19">
        <v>7.618</v>
      </c>
      <c r="J238" s="19">
        <v>18.569</v>
      </c>
      <c r="K238" s="22">
        <v>4</v>
      </c>
      <c r="L238" s="22">
        <v>0</v>
      </c>
      <c r="M238" s="22">
        <v>-1</v>
      </c>
      <c r="N238" s="22">
        <v>1</v>
      </c>
      <c r="O238" s="22">
        <v>0</v>
      </c>
      <c r="P238" s="22">
        <v>1.411</v>
      </c>
      <c r="Q238" s="22">
        <v>0</v>
      </c>
      <c r="R238" s="22">
        <v>0</v>
      </c>
      <c r="S238" s="23"/>
      <c r="T238" s="23"/>
      <c r="U238" s="23"/>
      <c r="V238" s="23"/>
      <c r="W238" s="23"/>
    </row>
    <row r="239" ht="16.5" spans="1:23">
      <c r="A239" s="21">
        <v>989</v>
      </c>
      <c r="B239" s="21" t="s">
        <v>294</v>
      </c>
      <c r="C239" s="21">
        <v>4946.791</v>
      </c>
      <c r="D239" s="21">
        <v>5537.074</v>
      </c>
      <c r="E239" s="21">
        <v>0</v>
      </c>
      <c r="F239" s="21">
        <v>0</v>
      </c>
      <c r="G239" s="21">
        <v>0</v>
      </c>
      <c r="H239" s="21">
        <v>1</v>
      </c>
      <c r="I239" s="19">
        <v>1.39</v>
      </c>
      <c r="J239" s="19">
        <v>11.902</v>
      </c>
      <c r="K239" s="22">
        <v>4</v>
      </c>
      <c r="L239" s="22">
        <v>0</v>
      </c>
      <c r="M239" s="22">
        <v>-1</v>
      </c>
      <c r="N239" s="22">
        <v>0</v>
      </c>
      <c r="O239" s="22">
        <v>0</v>
      </c>
      <c r="P239" s="22">
        <v>11.932</v>
      </c>
      <c r="Q239" s="22">
        <v>0</v>
      </c>
      <c r="R239" s="22">
        <v>0</v>
      </c>
      <c r="S239" s="23"/>
      <c r="T239" s="23"/>
      <c r="U239" s="23"/>
      <c r="V239" s="23"/>
      <c r="W239" s="23"/>
    </row>
    <row r="240" ht="16.5" spans="1:23">
      <c r="A240" s="21">
        <v>990</v>
      </c>
      <c r="B240" s="21" t="s">
        <v>295</v>
      </c>
      <c r="C240" s="21">
        <v>12874.114</v>
      </c>
      <c r="D240" s="21">
        <v>14068.706</v>
      </c>
      <c r="E240" s="21">
        <v>0</v>
      </c>
      <c r="F240" s="21">
        <v>0</v>
      </c>
      <c r="G240" s="21">
        <v>0</v>
      </c>
      <c r="H240" s="21">
        <v>1</v>
      </c>
      <c r="I240" s="19">
        <v>2.451</v>
      </c>
      <c r="J240" s="19">
        <v>10.734</v>
      </c>
      <c r="K240" s="22">
        <v>4</v>
      </c>
      <c r="L240" s="22">
        <v>0</v>
      </c>
      <c r="M240" s="22">
        <v>0</v>
      </c>
      <c r="N240" s="22">
        <v>0</v>
      </c>
      <c r="O240" s="22">
        <v>0</v>
      </c>
      <c r="P240" s="22">
        <v>8.084</v>
      </c>
      <c r="Q240" s="22">
        <v>0</v>
      </c>
      <c r="R240" s="22">
        <v>0</v>
      </c>
      <c r="S240" s="23"/>
      <c r="T240" s="23"/>
      <c r="U240" s="23"/>
      <c r="V240" s="23"/>
      <c r="W240" s="23"/>
    </row>
    <row r="241" ht="16.5" spans="1:23">
      <c r="A241" s="21">
        <v>991</v>
      </c>
      <c r="B241" s="21" t="s">
        <v>296</v>
      </c>
      <c r="C241" s="21">
        <v>8251.059</v>
      </c>
      <c r="D241" s="21">
        <v>9655.383</v>
      </c>
      <c r="E241" s="21">
        <v>0</v>
      </c>
      <c r="F241" s="21">
        <v>0</v>
      </c>
      <c r="G241" s="21">
        <v>0</v>
      </c>
      <c r="H241" s="21">
        <v>1</v>
      </c>
      <c r="I241" s="19">
        <v>4.447</v>
      </c>
      <c r="J241" s="19">
        <v>18.345</v>
      </c>
      <c r="K241" s="22">
        <v>2</v>
      </c>
      <c r="L241" s="22">
        <v>0</v>
      </c>
      <c r="M241" s="22">
        <v>0</v>
      </c>
      <c r="N241" s="22">
        <v>0</v>
      </c>
      <c r="O241" s="22">
        <v>0</v>
      </c>
      <c r="P241" s="22">
        <v>2.117</v>
      </c>
      <c r="Q241" s="22">
        <v>0</v>
      </c>
      <c r="R241" s="22">
        <v>1</v>
      </c>
      <c r="S241" s="23"/>
      <c r="T241" s="23"/>
      <c r="U241" s="23"/>
      <c r="V241" s="23"/>
      <c r="W241" s="23"/>
    </row>
    <row r="242" ht="16.5" spans="1:23">
      <c r="A242" s="21">
        <v>993</v>
      </c>
      <c r="B242" s="21" t="s">
        <v>297</v>
      </c>
      <c r="C242" s="21">
        <v>5748.506</v>
      </c>
      <c r="D242" s="21">
        <v>7049.206</v>
      </c>
      <c r="E242" s="21">
        <v>0</v>
      </c>
      <c r="F242" s="21">
        <v>0</v>
      </c>
      <c r="G242" s="21">
        <v>0</v>
      </c>
      <c r="H242" s="21">
        <v>1</v>
      </c>
      <c r="I242" s="19">
        <v>13.795</v>
      </c>
      <c r="J242" s="19">
        <v>29.701</v>
      </c>
      <c r="K242" s="22">
        <v>3</v>
      </c>
      <c r="L242" s="22">
        <v>0</v>
      </c>
      <c r="M242" s="22">
        <v>0</v>
      </c>
      <c r="N242" s="22">
        <v>0</v>
      </c>
      <c r="O242" s="22">
        <v>0</v>
      </c>
      <c r="P242" s="22">
        <v>10.112</v>
      </c>
      <c r="Q242" s="22">
        <v>0</v>
      </c>
      <c r="R242" s="22">
        <v>0</v>
      </c>
      <c r="S242" s="23"/>
      <c r="T242" s="23"/>
      <c r="U242" s="23"/>
      <c r="V242" s="23"/>
      <c r="W242" s="23"/>
    </row>
    <row r="243" ht="16.5" spans="1:23">
      <c r="A243" s="21">
        <v>994</v>
      </c>
      <c r="B243" s="21" t="s">
        <v>298</v>
      </c>
      <c r="C243" s="21">
        <v>6464.042</v>
      </c>
      <c r="D243" s="21">
        <v>8517.102</v>
      </c>
      <c r="E243" s="21">
        <v>0</v>
      </c>
      <c r="F243" s="21">
        <v>0</v>
      </c>
      <c r="G243" s="21">
        <v>0</v>
      </c>
      <c r="H243" s="21">
        <v>1</v>
      </c>
      <c r="I243" s="19">
        <v>19.117</v>
      </c>
      <c r="J243" s="19">
        <v>38.614</v>
      </c>
      <c r="K243" s="22">
        <v>4</v>
      </c>
      <c r="L243" s="22">
        <v>0</v>
      </c>
      <c r="M243" s="22">
        <v>-1</v>
      </c>
      <c r="N243" s="22">
        <v>1</v>
      </c>
      <c r="O243" s="22">
        <v>0</v>
      </c>
      <c r="P243" s="22">
        <v>18.497</v>
      </c>
      <c r="Q243" s="22">
        <v>0</v>
      </c>
      <c r="R243" s="22">
        <v>0</v>
      </c>
      <c r="S243" s="23"/>
      <c r="T243" s="23"/>
      <c r="U243" s="23"/>
      <c r="V243" s="23"/>
      <c r="W243" s="23"/>
    </row>
    <row r="244" ht="16.5" spans="1:23">
      <c r="A244" s="21">
        <v>998</v>
      </c>
      <c r="B244" s="21" t="s">
        <v>299</v>
      </c>
      <c r="C244" s="21">
        <v>1946.605</v>
      </c>
      <c r="D244" s="21">
        <v>2428.752</v>
      </c>
      <c r="E244" s="21">
        <v>0</v>
      </c>
      <c r="F244" s="21">
        <v>0</v>
      </c>
      <c r="G244" s="21">
        <v>0</v>
      </c>
      <c r="H244" s="21">
        <v>1</v>
      </c>
      <c r="I244" s="19">
        <v>13.656</v>
      </c>
      <c r="J244" s="19">
        <v>30.797</v>
      </c>
      <c r="K244" s="22">
        <v>3</v>
      </c>
      <c r="L244" s="22">
        <v>0</v>
      </c>
      <c r="M244" s="22">
        <v>0</v>
      </c>
      <c r="N244" s="22">
        <v>0</v>
      </c>
      <c r="O244" s="22">
        <v>0</v>
      </c>
      <c r="P244" s="22">
        <v>5.475</v>
      </c>
      <c r="Q244" s="22">
        <v>0</v>
      </c>
      <c r="R244" s="22">
        <v>1</v>
      </c>
      <c r="S244" s="23"/>
      <c r="T244" s="23"/>
      <c r="U244" s="23"/>
      <c r="V244" s="23"/>
      <c r="W244" s="23"/>
    </row>
    <row r="245" ht="16.5" spans="1:23">
      <c r="A245" s="21">
        <v>399001</v>
      </c>
      <c r="B245" s="21" t="s">
        <v>300</v>
      </c>
      <c r="C245" s="21">
        <v>9883.598</v>
      </c>
      <c r="D245" s="21">
        <v>11555.613</v>
      </c>
      <c r="E245" s="21">
        <v>0</v>
      </c>
      <c r="F245" s="21">
        <v>0</v>
      </c>
      <c r="G245" s="21">
        <v>0</v>
      </c>
      <c r="H245" s="21">
        <v>1</v>
      </c>
      <c r="I245" s="19">
        <v>10.973</v>
      </c>
      <c r="J245" s="19">
        <v>23.855</v>
      </c>
      <c r="K245" s="22">
        <v>4</v>
      </c>
      <c r="L245" s="22">
        <v>0</v>
      </c>
      <c r="M245" s="22">
        <v>-1</v>
      </c>
      <c r="N245" s="22">
        <v>1</v>
      </c>
      <c r="O245" s="22">
        <v>0</v>
      </c>
      <c r="P245" s="22">
        <v>8.727</v>
      </c>
      <c r="Q245" s="22">
        <v>0</v>
      </c>
      <c r="R245" s="22">
        <v>0</v>
      </c>
      <c r="S245" s="23"/>
      <c r="T245" s="23"/>
      <c r="U245" s="23"/>
      <c r="V245" s="23"/>
      <c r="W245" s="23"/>
    </row>
    <row r="246" ht="16.5" spans="1:23">
      <c r="A246" s="21">
        <v>399002</v>
      </c>
      <c r="B246" s="21" t="s">
        <v>301</v>
      </c>
      <c r="C246" s="21">
        <v>13118.053</v>
      </c>
      <c r="D246" s="21">
        <v>15440.581</v>
      </c>
      <c r="E246" s="21">
        <v>0</v>
      </c>
      <c r="F246" s="21">
        <v>0</v>
      </c>
      <c r="G246" s="21">
        <v>0</v>
      </c>
      <c r="H246" s="21">
        <v>1</v>
      </c>
      <c r="I246" s="19">
        <v>11.151</v>
      </c>
      <c r="J246" s="19">
        <v>24.516</v>
      </c>
      <c r="K246" s="22">
        <v>4</v>
      </c>
      <c r="L246" s="22">
        <v>0</v>
      </c>
      <c r="M246" s="22">
        <v>0</v>
      </c>
      <c r="N246" s="22">
        <v>0</v>
      </c>
      <c r="O246" s="22">
        <v>0</v>
      </c>
      <c r="P246" s="22">
        <v>7.193</v>
      </c>
      <c r="Q246" s="22">
        <v>0</v>
      </c>
      <c r="R246" s="22">
        <v>0</v>
      </c>
      <c r="S246" s="23"/>
      <c r="T246" s="23"/>
      <c r="U246" s="23"/>
      <c r="V246" s="23"/>
      <c r="W246" s="23"/>
    </row>
    <row r="247" ht="16.5" spans="1:23">
      <c r="A247" s="21">
        <v>399003</v>
      </c>
      <c r="B247" s="21" t="s">
        <v>302</v>
      </c>
      <c r="C247" s="21">
        <v>7687.283</v>
      </c>
      <c r="D247" s="21">
        <v>8658.538</v>
      </c>
      <c r="E247" s="21">
        <v>0</v>
      </c>
      <c r="F247" s="21">
        <v>0</v>
      </c>
      <c r="G247" s="21">
        <v>0</v>
      </c>
      <c r="H247" s="21">
        <v>1</v>
      </c>
      <c r="I247" s="19">
        <v>4.355</v>
      </c>
      <c r="J247" s="19">
        <v>15.084</v>
      </c>
      <c r="K247" s="22">
        <v>1</v>
      </c>
      <c r="L247" s="22">
        <v>0</v>
      </c>
      <c r="M247" s="22">
        <v>0</v>
      </c>
      <c r="N247" s="22">
        <v>1</v>
      </c>
      <c r="O247" s="22">
        <v>0</v>
      </c>
      <c r="P247" s="22">
        <v>0.768</v>
      </c>
      <c r="Q247" s="22">
        <v>0</v>
      </c>
      <c r="R247" s="22">
        <v>0</v>
      </c>
      <c r="S247" s="23"/>
      <c r="T247" s="23"/>
      <c r="U247" s="23"/>
      <c r="V247" s="23"/>
      <c r="W247" s="23"/>
    </row>
    <row r="248" ht="16.5" spans="1:23">
      <c r="A248" s="21">
        <v>399004</v>
      </c>
      <c r="B248" s="21" t="s">
        <v>303</v>
      </c>
      <c r="C248" s="21">
        <v>6095.248</v>
      </c>
      <c r="D248" s="21">
        <v>7119.315</v>
      </c>
      <c r="E248" s="21">
        <v>0</v>
      </c>
      <c r="F248" s="21">
        <v>0</v>
      </c>
      <c r="G248" s="21">
        <v>0</v>
      </c>
      <c r="H248" s="21">
        <v>1</v>
      </c>
      <c r="I248" s="19">
        <v>11.668</v>
      </c>
      <c r="J248" s="19">
        <v>24.374</v>
      </c>
      <c r="K248" s="22">
        <v>4</v>
      </c>
      <c r="L248" s="22">
        <v>0</v>
      </c>
      <c r="M248" s="22">
        <v>0</v>
      </c>
      <c r="N248" s="22">
        <v>0</v>
      </c>
      <c r="O248" s="22">
        <v>0</v>
      </c>
      <c r="P248" s="22">
        <v>43.647</v>
      </c>
      <c r="Q248" s="22">
        <v>0</v>
      </c>
      <c r="R248" s="22">
        <v>0</v>
      </c>
      <c r="S248" s="23"/>
      <c r="T248" s="23"/>
      <c r="U248" s="23"/>
      <c r="V248" s="23"/>
      <c r="W248" s="23"/>
    </row>
    <row r="249" ht="16.5" spans="1:23">
      <c r="A249" s="21">
        <v>399005</v>
      </c>
      <c r="B249" s="21" t="s">
        <v>36</v>
      </c>
      <c r="C249" s="21">
        <v>6203.002</v>
      </c>
      <c r="D249" s="21">
        <v>7135.652</v>
      </c>
      <c r="E249" s="21">
        <v>0</v>
      </c>
      <c r="F249" s="21">
        <v>0</v>
      </c>
      <c r="G249" s="21">
        <v>0</v>
      </c>
      <c r="H249" s="21">
        <v>1</v>
      </c>
      <c r="I249" s="19">
        <v>9.94</v>
      </c>
      <c r="J249" s="19">
        <v>21.711</v>
      </c>
      <c r="K249" s="22">
        <v>3</v>
      </c>
      <c r="L249" s="22">
        <v>0</v>
      </c>
      <c r="M249" s="22">
        <v>0</v>
      </c>
      <c r="N249" s="22">
        <v>0</v>
      </c>
      <c r="O249" s="22">
        <v>0</v>
      </c>
      <c r="P249" s="22">
        <v>10.325</v>
      </c>
      <c r="Q249" s="22">
        <v>0</v>
      </c>
      <c r="R249" s="22">
        <v>0</v>
      </c>
      <c r="S249" s="23"/>
      <c r="T249" s="23"/>
      <c r="U249" s="23"/>
      <c r="V249" s="23"/>
      <c r="W249" s="23"/>
    </row>
    <row r="250" ht="16.5" spans="1:23">
      <c r="A250" s="21">
        <v>399006</v>
      </c>
      <c r="B250" s="21" t="s">
        <v>304</v>
      </c>
      <c r="C250" s="21">
        <v>1964.169</v>
      </c>
      <c r="D250" s="21">
        <v>2500.748</v>
      </c>
      <c r="E250" s="21">
        <v>0</v>
      </c>
      <c r="F250" s="21">
        <v>0</v>
      </c>
      <c r="G250" s="21">
        <v>0</v>
      </c>
      <c r="H250" s="21">
        <v>1</v>
      </c>
      <c r="I250" s="19">
        <v>18.109</v>
      </c>
      <c r="J250" s="19">
        <v>35.68</v>
      </c>
      <c r="K250" s="22">
        <v>4</v>
      </c>
      <c r="L250" s="22">
        <v>0</v>
      </c>
      <c r="M250" s="22">
        <v>-1</v>
      </c>
      <c r="N250" s="22">
        <v>1</v>
      </c>
      <c r="O250" s="22">
        <v>0</v>
      </c>
      <c r="P250" s="22">
        <v>22.414</v>
      </c>
      <c r="Q250" s="22">
        <v>0</v>
      </c>
      <c r="R250" s="22">
        <v>0</v>
      </c>
      <c r="S250" s="23"/>
      <c r="T250" s="23"/>
      <c r="U250" s="23"/>
      <c r="V250" s="23"/>
      <c r="W250" s="23"/>
    </row>
    <row r="251" ht="16.5" spans="1:23">
      <c r="A251" s="21">
        <v>399007</v>
      </c>
      <c r="B251" s="21" t="s">
        <v>305</v>
      </c>
      <c r="C251" s="21">
        <v>4147.085</v>
      </c>
      <c r="D251" s="21">
        <v>4854.086</v>
      </c>
      <c r="E251" s="21">
        <v>0</v>
      </c>
      <c r="F251" s="21">
        <v>0</v>
      </c>
      <c r="G251" s="21">
        <v>0</v>
      </c>
      <c r="H251" s="21">
        <v>1</v>
      </c>
      <c r="I251" s="19">
        <v>11.682</v>
      </c>
      <c r="J251" s="19">
        <v>24.545</v>
      </c>
      <c r="K251" s="22">
        <v>4</v>
      </c>
      <c r="L251" s="22">
        <v>0</v>
      </c>
      <c r="M251" s="22">
        <v>0</v>
      </c>
      <c r="N251" s="22">
        <v>0</v>
      </c>
      <c r="O251" s="22">
        <v>0</v>
      </c>
      <c r="P251" s="22">
        <v>13.204</v>
      </c>
      <c r="Q251" s="22">
        <v>0</v>
      </c>
      <c r="R251" s="22">
        <v>0</v>
      </c>
      <c r="S251" s="23"/>
      <c r="T251" s="23"/>
      <c r="U251" s="23"/>
      <c r="V251" s="23"/>
      <c r="W251" s="23"/>
    </row>
    <row r="252" ht="16.5" spans="1:23">
      <c r="A252" s="21">
        <v>399008</v>
      </c>
      <c r="B252" s="21" t="s">
        <v>39</v>
      </c>
      <c r="C252" s="21">
        <v>1250.019</v>
      </c>
      <c r="D252" s="21">
        <v>1445.675</v>
      </c>
      <c r="E252" s="21">
        <v>0</v>
      </c>
      <c r="F252" s="21">
        <v>0</v>
      </c>
      <c r="G252" s="21">
        <v>0</v>
      </c>
      <c r="H252" s="21">
        <v>1</v>
      </c>
      <c r="I252" s="19">
        <v>9.445</v>
      </c>
      <c r="J252" s="19">
        <v>21.7</v>
      </c>
      <c r="K252" s="22">
        <v>4</v>
      </c>
      <c r="L252" s="22">
        <v>0</v>
      </c>
      <c r="M252" s="22">
        <v>0</v>
      </c>
      <c r="N252" s="22">
        <v>0</v>
      </c>
      <c r="O252" s="22">
        <v>0</v>
      </c>
      <c r="P252" s="22">
        <v>14.42</v>
      </c>
      <c r="Q252" s="22">
        <v>0</v>
      </c>
      <c r="R252" s="22">
        <v>0</v>
      </c>
      <c r="S252" s="23"/>
      <c r="T252" s="23"/>
      <c r="U252" s="23"/>
      <c r="V252" s="23"/>
      <c r="W252" s="23"/>
    </row>
    <row r="253" ht="16.5" spans="1:23">
      <c r="A253" s="21">
        <v>399009</v>
      </c>
      <c r="B253" s="21" t="s">
        <v>306</v>
      </c>
      <c r="C253" s="21">
        <v>3665.153</v>
      </c>
      <c r="D253" s="21">
        <v>4391.055</v>
      </c>
      <c r="E253" s="21">
        <v>0</v>
      </c>
      <c r="F253" s="21">
        <v>0</v>
      </c>
      <c r="G253" s="21">
        <v>0</v>
      </c>
      <c r="H253" s="21">
        <v>1</v>
      </c>
      <c r="I253" s="19">
        <v>12.05</v>
      </c>
      <c r="J253" s="19">
        <v>26.59</v>
      </c>
      <c r="K253" s="22">
        <v>4</v>
      </c>
      <c r="L253" s="22">
        <v>0</v>
      </c>
      <c r="M253" s="22">
        <v>0</v>
      </c>
      <c r="N253" s="22">
        <v>0</v>
      </c>
      <c r="O253" s="22">
        <v>0</v>
      </c>
      <c r="P253" s="22">
        <v>2.912</v>
      </c>
      <c r="Q253" s="22">
        <v>0</v>
      </c>
      <c r="R253" s="22">
        <v>0</v>
      </c>
      <c r="S253" s="23"/>
      <c r="T253" s="23"/>
      <c r="U253" s="23"/>
      <c r="V253" s="23"/>
      <c r="W253" s="23"/>
    </row>
    <row r="254" ht="16.5" spans="1:23">
      <c r="A254" s="21">
        <v>399010</v>
      </c>
      <c r="B254" s="21" t="s">
        <v>307</v>
      </c>
      <c r="C254" s="21">
        <v>6824.159</v>
      </c>
      <c r="D254" s="21">
        <v>8075.377</v>
      </c>
      <c r="E254" s="21">
        <v>0</v>
      </c>
      <c r="F254" s="21">
        <v>0</v>
      </c>
      <c r="G254" s="21">
        <v>0</v>
      </c>
      <c r="H254" s="21">
        <v>1</v>
      </c>
      <c r="I254" s="19">
        <v>5.669</v>
      </c>
      <c r="J254" s="19">
        <v>20.285</v>
      </c>
      <c r="K254" s="22">
        <v>4</v>
      </c>
      <c r="L254" s="22">
        <v>0</v>
      </c>
      <c r="M254" s="22">
        <v>0</v>
      </c>
      <c r="N254" s="22">
        <v>0</v>
      </c>
      <c r="O254" s="22">
        <v>0</v>
      </c>
      <c r="P254" s="22">
        <v>11.043</v>
      </c>
      <c r="Q254" s="22">
        <v>0</v>
      </c>
      <c r="R254" s="22">
        <v>0</v>
      </c>
      <c r="S254" s="23"/>
      <c r="T254" s="23"/>
      <c r="U254" s="23"/>
      <c r="V254" s="23"/>
      <c r="W254" s="23"/>
    </row>
    <row r="255" ht="16.5" spans="1:23">
      <c r="A255" s="21">
        <v>399011</v>
      </c>
      <c r="B255" s="21" t="s">
        <v>308</v>
      </c>
      <c r="C255" s="21">
        <v>4860.82</v>
      </c>
      <c r="D255" s="21">
        <v>5698.05</v>
      </c>
      <c r="E255" s="21">
        <v>0</v>
      </c>
      <c r="F255" s="21">
        <v>0</v>
      </c>
      <c r="G255" s="21">
        <v>0</v>
      </c>
      <c r="H255" s="21">
        <v>1</v>
      </c>
      <c r="I255" s="19">
        <v>9.978</v>
      </c>
      <c r="J255" s="19">
        <v>23.205</v>
      </c>
      <c r="K255" s="22">
        <v>2</v>
      </c>
      <c r="L255" s="22">
        <v>0</v>
      </c>
      <c r="M255" s="22">
        <v>0</v>
      </c>
      <c r="N255" s="22">
        <v>0</v>
      </c>
      <c r="O255" s="22">
        <v>0</v>
      </c>
      <c r="P255" s="22">
        <v>22.354</v>
      </c>
      <c r="Q255" s="22">
        <v>0</v>
      </c>
      <c r="R255" s="22">
        <v>0</v>
      </c>
      <c r="S255" s="23"/>
      <c r="T255" s="23"/>
      <c r="U255" s="23"/>
      <c r="V255" s="23"/>
      <c r="W255" s="23"/>
    </row>
    <row r="256" ht="16.5" spans="1:23">
      <c r="A256" s="21">
        <v>399012</v>
      </c>
      <c r="B256" s="21" t="s">
        <v>309</v>
      </c>
      <c r="C256" s="21">
        <v>2945.912</v>
      </c>
      <c r="D256" s="21">
        <v>3695.204</v>
      </c>
      <c r="E256" s="21">
        <v>0</v>
      </c>
      <c r="F256" s="21">
        <v>0</v>
      </c>
      <c r="G256" s="21">
        <v>0</v>
      </c>
      <c r="H256" s="21">
        <v>1</v>
      </c>
      <c r="I256" s="19">
        <v>15.026</v>
      </c>
      <c r="J256" s="19">
        <v>32.257</v>
      </c>
      <c r="K256" s="22">
        <v>4</v>
      </c>
      <c r="L256" s="22">
        <v>0</v>
      </c>
      <c r="M256" s="22">
        <v>-1</v>
      </c>
      <c r="N256" s="22">
        <v>1</v>
      </c>
      <c r="O256" s="22">
        <v>0</v>
      </c>
      <c r="P256" s="22">
        <v>0.49</v>
      </c>
      <c r="Q256" s="22">
        <v>0</v>
      </c>
      <c r="R256" s="22">
        <v>0</v>
      </c>
      <c r="S256" s="23"/>
      <c r="T256" s="23"/>
      <c r="U256" s="23"/>
      <c r="V256" s="23"/>
      <c r="W256" s="23"/>
    </row>
    <row r="257" ht="16.5" spans="1:23">
      <c r="A257" s="21">
        <v>399013</v>
      </c>
      <c r="B257" s="21" t="s">
        <v>310</v>
      </c>
      <c r="C257" s="21">
        <v>4409.305</v>
      </c>
      <c r="D257" s="21">
        <v>4992.747</v>
      </c>
      <c r="E257" s="21">
        <v>0</v>
      </c>
      <c r="F257" s="21">
        <v>0</v>
      </c>
      <c r="G257" s="21">
        <v>0</v>
      </c>
      <c r="H257" s="21">
        <v>1</v>
      </c>
      <c r="I257" s="19">
        <v>6.926</v>
      </c>
      <c r="J257" s="19">
        <v>17.803</v>
      </c>
      <c r="K257" s="22">
        <v>3</v>
      </c>
      <c r="L257" s="22">
        <v>0</v>
      </c>
      <c r="M257" s="22">
        <v>0</v>
      </c>
      <c r="N257" s="22">
        <v>0</v>
      </c>
      <c r="O257" s="22">
        <v>0</v>
      </c>
      <c r="P257" s="22">
        <v>27.947</v>
      </c>
      <c r="Q257" s="22">
        <v>0</v>
      </c>
      <c r="R257" s="22">
        <v>0</v>
      </c>
      <c r="S257" s="23"/>
      <c r="T257" s="23"/>
      <c r="U257" s="23"/>
      <c r="V257" s="23"/>
      <c r="W257" s="23"/>
    </row>
    <row r="258" ht="16.5" spans="1:23">
      <c r="A258" s="21">
        <v>399015</v>
      </c>
      <c r="B258" s="21" t="s">
        <v>311</v>
      </c>
      <c r="C258" s="21">
        <v>2340.47</v>
      </c>
      <c r="D258" s="21">
        <v>2795.677</v>
      </c>
      <c r="E258" s="21">
        <v>0</v>
      </c>
      <c r="F258" s="21">
        <v>0</v>
      </c>
      <c r="G258" s="21">
        <v>0</v>
      </c>
      <c r="H258" s="21">
        <v>1</v>
      </c>
      <c r="I258" s="19">
        <v>4.955</v>
      </c>
      <c r="J258" s="19">
        <v>20.431</v>
      </c>
      <c r="K258" s="22">
        <v>4</v>
      </c>
      <c r="L258" s="22">
        <v>0</v>
      </c>
      <c r="M258" s="22">
        <v>0</v>
      </c>
      <c r="N258" s="22">
        <v>0</v>
      </c>
      <c r="O258" s="22">
        <v>0</v>
      </c>
      <c r="P258" s="22">
        <v>12.444</v>
      </c>
      <c r="Q258" s="22">
        <v>0</v>
      </c>
      <c r="R258" s="22">
        <v>0</v>
      </c>
      <c r="S258" s="23"/>
      <c r="T258" s="23"/>
      <c r="U258" s="23"/>
      <c r="V258" s="23"/>
      <c r="W258" s="23"/>
    </row>
    <row r="259" ht="16.5" spans="1:23">
      <c r="A259" s="21">
        <v>399016</v>
      </c>
      <c r="B259" s="21" t="s">
        <v>312</v>
      </c>
      <c r="C259" s="21">
        <v>4049.497</v>
      </c>
      <c r="D259" s="21">
        <v>4871.458</v>
      </c>
      <c r="E259" s="21">
        <v>0</v>
      </c>
      <c r="F259" s="21">
        <v>0</v>
      </c>
      <c r="G259" s="21">
        <v>0</v>
      </c>
      <c r="H259" s="21">
        <v>1</v>
      </c>
      <c r="I259" s="19">
        <v>11.386</v>
      </c>
      <c r="J259" s="19">
        <v>26.338</v>
      </c>
      <c r="K259" s="22">
        <v>4</v>
      </c>
      <c r="L259" s="22">
        <v>0</v>
      </c>
      <c r="M259" s="22">
        <v>0</v>
      </c>
      <c r="N259" s="22">
        <v>0</v>
      </c>
      <c r="O259" s="22">
        <v>0</v>
      </c>
      <c r="P259" s="22">
        <v>8.396</v>
      </c>
      <c r="Q259" s="22">
        <v>0</v>
      </c>
      <c r="R259" s="22">
        <v>0</v>
      </c>
      <c r="S259" s="23"/>
      <c r="T259" s="23"/>
      <c r="U259" s="23"/>
      <c r="V259" s="23"/>
      <c r="W259" s="23"/>
    </row>
    <row r="260" ht="16.5" spans="1:23">
      <c r="A260" s="21">
        <v>399017</v>
      </c>
      <c r="B260" s="21" t="s">
        <v>313</v>
      </c>
      <c r="C260" s="21">
        <v>3517.15</v>
      </c>
      <c r="D260" s="21">
        <v>4289.335</v>
      </c>
      <c r="E260" s="21">
        <v>0</v>
      </c>
      <c r="F260" s="21">
        <v>0</v>
      </c>
      <c r="G260" s="21">
        <v>0</v>
      </c>
      <c r="H260" s="21">
        <v>1</v>
      </c>
      <c r="I260" s="19">
        <v>10.381</v>
      </c>
      <c r="J260" s="19">
        <v>26.515</v>
      </c>
      <c r="K260" s="22">
        <v>4</v>
      </c>
      <c r="L260" s="22">
        <v>0</v>
      </c>
      <c r="M260" s="22">
        <v>0</v>
      </c>
      <c r="N260" s="22">
        <v>0</v>
      </c>
      <c r="O260" s="22">
        <v>0</v>
      </c>
      <c r="P260" s="22">
        <v>30.263</v>
      </c>
      <c r="Q260" s="22">
        <v>0</v>
      </c>
      <c r="R260" s="22">
        <v>0</v>
      </c>
      <c r="S260" s="23"/>
      <c r="T260" s="23"/>
      <c r="U260" s="23"/>
      <c r="V260" s="23"/>
      <c r="W260" s="23"/>
    </row>
    <row r="261" ht="16.5" spans="1:23">
      <c r="A261" s="21">
        <v>399018</v>
      </c>
      <c r="B261" s="21" t="s">
        <v>314</v>
      </c>
      <c r="C261" s="21">
        <v>4104.137</v>
      </c>
      <c r="D261" s="21">
        <v>5031.243</v>
      </c>
      <c r="E261" s="21">
        <v>0</v>
      </c>
      <c r="F261" s="21">
        <v>0</v>
      </c>
      <c r="G261" s="21">
        <v>0</v>
      </c>
      <c r="H261" s="21">
        <v>1</v>
      </c>
      <c r="I261" s="19">
        <v>12.512</v>
      </c>
      <c r="J261" s="19">
        <v>28.634</v>
      </c>
      <c r="K261" s="22">
        <v>4</v>
      </c>
      <c r="L261" s="22">
        <v>0</v>
      </c>
      <c r="M261" s="22">
        <v>0</v>
      </c>
      <c r="N261" s="22">
        <v>0</v>
      </c>
      <c r="O261" s="22">
        <v>0</v>
      </c>
      <c r="P261" s="22">
        <v>12.135</v>
      </c>
      <c r="Q261" s="22">
        <v>0</v>
      </c>
      <c r="R261" s="22">
        <v>0</v>
      </c>
      <c r="S261" s="23"/>
      <c r="T261" s="23"/>
      <c r="U261" s="23"/>
      <c r="V261" s="23"/>
      <c r="W261" s="23"/>
    </row>
    <row r="262" ht="16.5" spans="1:23">
      <c r="A262" s="21">
        <v>399019</v>
      </c>
      <c r="B262" s="21" t="s">
        <v>315</v>
      </c>
      <c r="C262" s="21">
        <v>3487.711</v>
      </c>
      <c r="D262" s="21">
        <v>4242.27</v>
      </c>
      <c r="E262" s="21">
        <v>0</v>
      </c>
      <c r="F262" s="21">
        <v>0</v>
      </c>
      <c r="G262" s="21">
        <v>0</v>
      </c>
      <c r="H262" s="21">
        <v>1</v>
      </c>
      <c r="I262" s="19">
        <v>5.259</v>
      </c>
      <c r="J262" s="19">
        <v>22.111</v>
      </c>
      <c r="K262" s="22">
        <v>3</v>
      </c>
      <c r="L262" s="22">
        <v>0</v>
      </c>
      <c r="M262" s="22">
        <v>0</v>
      </c>
      <c r="N262" s="22">
        <v>0</v>
      </c>
      <c r="O262" s="22">
        <v>0</v>
      </c>
      <c r="P262" s="22">
        <v>18.957</v>
      </c>
      <c r="Q262" s="22">
        <v>0</v>
      </c>
      <c r="R262" s="22">
        <v>0</v>
      </c>
      <c r="S262" s="23"/>
      <c r="T262" s="23"/>
      <c r="U262" s="23"/>
      <c r="V262" s="23"/>
      <c r="W262" s="23"/>
    </row>
    <row r="263" ht="16.5" spans="1:23">
      <c r="A263" s="21">
        <v>399020</v>
      </c>
      <c r="B263" s="21" t="s">
        <v>316</v>
      </c>
      <c r="C263" s="21">
        <v>1391.812</v>
      </c>
      <c r="D263" s="21">
        <v>1700.446</v>
      </c>
      <c r="E263" s="21">
        <v>0</v>
      </c>
      <c r="F263" s="21">
        <v>0</v>
      </c>
      <c r="G263" s="21">
        <v>0</v>
      </c>
      <c r="H263" s="21">
        <v>1</v>
      </c>
      <c r="I263" s="19">
        <v>4.168</v>
      </c>
      <c r="J263" s="19">
        <v>21.562</v>
      </c>
      <c r="K263" s="22">
        <v>3</v>
      </c>
      <c r="L263" s="22">
        <v>0</v>
      </c>
      <c r="M263" s="22">
        <v>0</v>
      </c>
      <c r="N263" s="22">
        <v>0</v>
      </c>
      <c r="O263" s="22">
        <v>0</v>
      </c>
      <c r="P263" s="22">
        <v>0.878</v>
      </c>
      <c r="Q263" s="22">
        <v>0</v>
      </c>
      <c r="R263" s="22">
        <v>0</v>
      </c>
      <c r="S263" s="23"/>
      <c r="T263" s="23"/>
      <c r="U263" s="23"/>
      <c r="V263" s="23"/>
      <c r="W263" s="23"/>
    </row>
    <row r="264" ht="16.5" spans="1:23">
      <c r="A264" s="21">
        <v>399030</v>
      </c>
      <c r="B264" s="21" t="s">
        <v>317</v>
      </c>
      <c r="C264" s="21">
        <v>2754.359</v>
      </c>
      <c r="D264" s="21">
        <v>3369.191</v>
      </c>
      <c r="E264" s="21">
        <v>0</v>
      </c>
      <c r="F264" s="21">
        <v>0</v>
      </c>
      <c r="G264" s="21">
        <v>0</v>
      </c>
      <c r="H264" s="21">
        <v>1</v>
      </c>
      <c r="I264" s="19">
        <v>20.029</v>
      </c>
      <c r="J264" s="19">
        <v>34.623</v>
      </c>
      <c r="K264" s="22">
        <v>4</v>
      </c>
      <c r="L264" s="22">
        <v>0</v>
      </c>
      <c r="M264" s="22">
        <v>0</v>
      </c>
      <c r="N264" s="22">
        <v>0</v>
      </c>
      <c r="O264" s="22">
        <v>0</v>
      </c>
      <c r="P264" s="22">
        <v>9.575</v>
      </c>
      <c r="Q264" s="22">
        <v>0</v>
      </c>
      <c r="R264" s="22">
        <v>0</v>
      </c>
      <c r="S264" s="23"/>
      <c r="T264" s="23"/>
      <c r="U264" s="23"/>
      <c r="V264" s="23"/>
      <c r="W264" s="23"/>
    </row>
    <row r="265" ht="16.5" spans="1:23">
      <c r="A265" s="21">
        <v>399050</v>
      </c>
      <c r="B265" s="21" t="s">
        <v>318</v>
      </c>
      <c r="C265" s="21">
        <v>2398.826</v>
      </c>
      <c r="D265" s="21">
        <v>2726.091</v>
      </c>
      <c r="E265" s="21">
        <v>0</v>
      </c>
      <c r="F265" s="21">
        <v>0</v>
      </c>
      <c r="G265" s="21">
        <v>0</v>
      </c>
      <c r="H265" s="21">
        <v>1</v>
      </c>
      <c r="I265" s="19">
        <v>9.683</v>
      </c>
      <c r="J265" s="19">
        <v>20.526</v>
      </c>
      <c r="K265" s="22">
        <v>4</v>
      </c>
      <c r="L265" s="22">
        <v>0</v>
      </c>
      <c r="M265" s="22">
        <v>-1</v>
      </c>
      <c r="N265" s="22">
        <v>0</v>
      </c>
      <c r="O265" s="22">
        <v>0</v>
      </c>
      <c r="P265" s="22">
        <v>7.617</v>
      </c>
      <c r="Q265" s="22">
        <v>0</v>
      </c>
      <c r="R265" s="22">
        <v>0</v>
      </c>
      <c r="S265" s="23"/>
      <c r="T265" s="23"/>
      <c r="U265" s="23"/>
      <c r="V265" s="23"/>
      <c r="W265" s="23"/>
    </row>
    <row r="266" ht="16.5" spans="1:23">
      <c r="A266" s="21">
        <v>399060</v>
      </c>
      <c r="B266" s="21" t="s">
        <v>319</v>
      </c>
      <c r="C266" s="21">
        <v>2473.141</v>
      </c>
      <c r="D266" s="21">
        <v>2832.778</v>
      </c>
      <c r="E266" s="21">
        <v>0</v>
      </c>
      <c r="F266" s="21">
        <v>0</v>
      </c>
      <c r="G266" s="21">
        <v>0</v>
      </c>
      <c r="H266" s="21">
        <v>1</v>
      </c>
      <c r="I266" s="19">
        <v>10.487</v>
      </c>
      <c r="J266" s="19">
        <v>21.851</v>
      </c>
      <c r="K266" s="22">
        <v>4</v>
      </c>
      <c r="L266" s="22">
        <v>0</v>
      </c>
      <c r="M266" s="22">
        <v>0</v>
      </c>
      <c r="N266" s="22">
        <v>0</v>
      </c>
      <c r="O266" s="22">
        <v>0</v>
      </c>
      <c r="P266" s="22">
        <v>6.909</v>
      </c>
      <c r="Q266" s="22">
        <v>0</v>
      </c>
      <c r="R266" s="22">
        <v>0</v>
      </c>
      <c r="S266" s="23"/>
      <c r="T266" s="23"/>
      <c r="U266" s="23"/>
      <c r="V266" s="23"/>
      <c r="W266" s="23"/>
    </row>
    <row r="267" ht="16.5" spans="1:23">
      <c r="A267" s="21">
        <v>399088</v>
      </c>
      <c r="B267" s="21" t="s">
        <v>320</v>
      </c>
      <c r="C267" s="21">
        <v>3439.517</v>
      </c>
      <c r="D267" s="21">
        <v>4060.677</v>
      </c>
      <c r="E267" s="21">
        <v>0</v>
      </c>
      <c r="F267" s="21">
        <v>0</v>
      </c>
      <c r="G267" s="21">
        <v>0</v>
      </c>
      <c r="H267" s="21">
        <v>1</v>
      </c>
      <c r="I267" s="19">
        <v>13.339</v>
      </c>
      <c r="J267" s="19">
        <v>26.595</v>
      </c>
      <c r="K267" s="22">
        <v>4</v>
      </c>
      <c r="L267" s="22">
        <v>0</v>
      </c>
      <c r="M267" s="22">
        <v>0</v>
      </c>
      <c r="N267" s="22">
        <v>1</v>
      </c>
      <c r="O267" s="22">
        <v>0</v>
      </c>
      <c r="P267" s="22">
        <v>24.422</v>
      </c>
      <c r="Q267" s="22">
        <v>0</v>
      </c>
      <c r="R267" s="22">
        <v>0</v>
      </c>
      <c r="S267" s="23"/>
      <c r="T267" s="23"/>
      <c r="U267" s="23"/>
      <c r="V267" s="23"/>
      <c r="W267" s="23"/>
    </row>
    <row r="268" ht="16.5" spans="1:23">
      <c r="A268" s="21">
        <v>399100</v>
      </c>
      <c r="B268" s="21" t="s">
        <v>321</v>
      </c>
      <c r="C268" s="21">
        <v>9063.533</v>
      </c>
      <c r="D268" s="21">
        <v>10633.087</v>
      </c>
      <c r="E268" s="21">
        <v>0</v>
      </c>
      <c r="F268" s="21">
        <v>0</v>
      </c>
      <c r="G268" s="21">
        <v>0</v>
      </c>
      <c r="H268" s="21">
        <v>1</v>
      </c>
      <c r="I268" s="19">
        <v>8.396</v>
      </c>
      <c r="J268" s="19">
        <v>21.918</v>
      </c>
      <c r="K268" s="22">
        <v>4</v>
      </c>
      <c r="L268" s="22">
        <v>0</v>
      </c>
      <c r="M268" s="22">
        <v>0</v>
      </c>
      <c r="N268" s="22">
        <v>0</v>
      </c>
      <c r="O268" s="22">
        <v>0</v>
      </c>
      <c r="P268" s="22">
        <v>22.701</v>
      </c>
      <c r="Q268" s="22">
        <v>0</v>
      </c>
      <c r="R268" s="22">
        <v>0</v>
      </c>
      <c r="S268" s="23"/>
      <c r="T268" s="23"/>
      <c r="U268" s="23"/>
      <c r="V268" s="23"/>
      <c r="W268" s="23"/>
    </row>
    <row r="269" ht="16.5" spans="1:23">
      <c r="A269" s="21">
        <v>399101</v>
      </c>
      <c r="B269" s="21" t="s">
        <v>322</v>
      </c>
      <c r="C269" s="21">
        <v>11089.006</v>
      </c>
      <c r="D269" s="21">
        <v>12980.152</v>
      </c>
      <c r="E269" s="21">
        <v>0</v>
      </c>
      <c r="F269" s="21">
        <v>0</v>
      </c>
      <c r="G269" s="21">
        <v>0</v>
      </c>
      <c r="H269" s="21">
        <v>1</v>
      </c>
      <c r="I269" s="19">
        <v>8.041</v>
      </c>
      <c r="J269" s="19">
        <v>21.439</v>
      </c>
      <c r="K269" s="22">
        <v>2</v>
      </c>
      <c r="L269" s="22">
        <v>0</v>
      </c>
      <c r="M269" s="22">
        <v>0</v>
      </c>
      <c r="N269" s="22">
        <v>0</v>
      </c>
      <c r="O269" s="22">
        <v>0</v>
      </c>
      <c r="P269" s="22">
        <v>19.319</v>
      </c>
      <c r="Q269" s="22">
        <v>0</v>
      </c>
      <c r="R269" s="22">
        <v>0</v>
      </c>
      <c r="S269" s="23"/>
      <c r="T269" s="23"/>
      <c r="U269" s="23"/>
      <c r="V269" s="23"/>
      <c r="W269" s="23"/>
    </row>
    <row r="270" ht="16.5" spans="1:23">
      <c r="A270" s="21">
        <v>399102</v>
      </c>
      <c r="B270" s="21" t="s">
        <v>323</v>
      </c>
      <c r="C270" s="21">
        <v>2728.96</v>
      </c>
      <c r="D270" s="21">
        <v>3376.148</v>
      </c>
      <c r="E270" s="21">
        <v>0</v>
      </c>
      <c r="F270" s="21">
        <v>0</v>
      </c>
      <c r="G270" s="21">
        <v>0</v>
      </c>
      <c r="H270" s="21">
        <v>1</v>
      </c>
      <c r="I270" s="19">
        <v>11.577</v>
      </c>
      <c r="J270" s="19">
        <v>28.527</v>
      </c>
      <c r="K270" s="22">
        <v>3</v>
      </c>
      <c r="L270" s="22">
        <v>0</v>
      </c>
      <c r="M270" s="22">
        <v>0</v>
      </c>
      <c r="N270" s="22">
        <v>0</v>
      </c>
      <c r="O270" s="22">
        <v>0</v>
      </c>
      <c r="P270" s="22">
        <v>55.766</v>
      </c>
      <c r="Q270" s="22">
        <v>0</v>
      </c>
      <c r="R270" s="22">
        <v>0</v>
      </c>
      <c r="S270" s="23"/>
      <c r="T270" s="23"/>
      <c r="U270" s="23"/>
      <c r="V270" s="23"/>
      <c r="W270" s="23"/>
    </row>
    <row r="271" ht="16.5" spans="1:23">
      <c r="A271" s="21">
        <v>399103</v>
      </c>
      <c r="B271" s="21" t="s">
        <v>324</v>
      </c>
      <c r="C271" s="21">
        <v>7146.716</v>
      </c>
      <c r="D271" s="21">
        <v>8174.643</v>
      </c>
      <c r="E271" s="21">
        <v>0</v>
      </c>
      <c r="F271" s="21">
        <v>0</v>
      </c>
      <c r="G271" s="21">
        <v>0</v>
      </c>
      <c r="H271" s="21">
        <v>1</v>
      </c>
      <c r="I271" s="19">
        <v>8.782</v>
      </c>
      <c r="J271" s="19">
        <v>20.252</v>
      </c>
      <c r="K271" s="22">
        <v>4</v>
      </c>
      <c r="L271" s="22">
        <v>2</v>
      </c>
      <c r="M271" s="22">
        <v>0</v>
      </c>
      <c r="N271" s="22">
        <v>0</v>
      </c>
      <c r="O271" s="22">
        <v>0</v>
      </c>
      <c r="P271" s="22">
        <v>50.297</v>
      </c>
      <c r="Q271" s="22">
        <v>0</v>
      </c>
      <c r="R271" s="22">
        <v>0</v>
      </c>
      <c r="S271" s="23"/>
      <c r="T271" s="23"/>
      <c r="U271" s="23"/>
      <c r="V271" s="23"/>
      <c r="W271" s="23"/>
    </row>
    <row r="272" ht="16.5" spans="1:23">
      <c r="A272" s="21">
        <v>399106</v>
      </c>
      <c r="B272" s="21" t="s">
        <v>325</v>
      </c>
      <c r="C272" s="21">
        <v>1930.168</v>
      </c>
      <c r="D272" s="21">
        <v>2266.26</v>
      </c>
      <c r="E272" s="21">
        <v>0</v>
      </c>
      <c r="F272" s="21">
        <v>0</v>
      </c>
      <c r="G272" s="21">
        <v>0</v>
      </c>
      <c r="H272" s="21">
        <v>1</v>
      </c>
      <c r="I272" s="19">
        <v>8.199</v>
      </c>
      <c r="J272" s="19">
        <v>21.813</v>
      </c>
      <c r="K272" s="22">
        <v>4</v>
      </c>
      <c r="L272" s="22">
        <v>0</v>
      </c>
      <c r="M272" s="22">
        <v>0</v>
      </c>
      <c r="N272" s="22">
        <v>1</v>
      </c>
      <c r="O272" s="22">
        <v>0</v>
      </c>
      <c r="P272" s="22">
        <v>2.838</v>
      </c>
      <c r="Q272" s="22">
        <v>0</v>
      </c>
      <c r="R272" s="22">
        <v>0</v>
      </c>
      <c r="S272" s="23"/>
      <c r="T272" s="23"/>
      <c r="U272" s="23"/>
      <c r="V272" s="23"/>
      <c r="W272" s="23"/>
    </row>
    <row r="273" ht="16.5" spans="1:23">
      <c r="A273" s="21">
        <v>399107</v>
      </c>
      <c r="B273" s="21" t="s">
        <v>326</v>
      </c>
      <c r="C273" s="21">
        <v>2019.032</v>
      </c>
      <c r="D273" s="21">
        <v>2370.793</v>
      </c>
      <c r="E273" s="21">
        <v>0</v>
      </c>
      <c r="F273" s="21">
        <v>0</v>
      </c>
      <c r="G273" s="21">
        <v>0</v>
      </c>
      <c r="H273" s="21">
        <v>1</v>
      </c>
      <c r="I273" s="19">
        <v>8.203</v>
      </c>
      <c r="J273" s="19">
        <v>21.823</v>
      </c>
      <c r="K273" s="22">
        <v>3</v>
      </c>
      <c r="L273" s="22">
        <v>0</v>
      </c>
      <c r="M273" s="22">
        <v>0</v>
      </c>
      <c r="N273" s="22">
        <v>0</v>
      </c>
      <c r="O273" s="22">
        <v>0</v>
      </c>
      <c r="P273" s="22">
        <v>17.138</v>
      </c>
      <c r="Q273" s="22">
        <v>0</v>
      </c>
      <c r="R273" s="22">
        <v>0</v>
      </c>
      <c r="S273" s="23"/>
      <c r="T273" s="23"/>
      <c r="U273" s="23"/>
      <c r="V273" s="23"/>
      <c r="W273" s="23"/>
    </row>
    <row r="274" ht="16.5" spans="1:23">
      <c r="A274" s="21">
        <v>399108</v>
      </c>
      <c r="B274" s="21" t="s">
        <v>327</v>
      </c>
      <c r="C274" s="21">
        <v>1153.494</v>
      </c>
      <c r="D274" s="21">
        <v>1299.912</v>
      </c>
      <c r="E274" s="21">
        <v>0</v>
      </c>
      <c r="F274" s="21">
        <v>0</v>
      </c>
      <c r="G274" s="21">
        <v>0</v>
      </c>
      <c r="H274" s="21">
        <v>1</v>
      </c>
      <c r="I274" s="19">
        <v>4.669</v>
      </c>
      <c r="J274" s="19">
        <v>15.406</v>
      </c>
      <c r="K274" s="22">
        <v>4</v>
      </c>
      <c r="L274" s="22">
        <v>0</v>
      </c>
      <c r="M274" s="22">
        <v>0</v>
      </c>
      <c r="N274" s="22">
        <v>0</v>
      </c>
      <c r="O274" s="22">
        <v>0</v>
      </c>
      <c r="P274" s="22">
        <v>47.405</v>
      </c>
      <c r="Q274" s="22">
        <v>0</v>
      </c>
      <c r="R274" s="22">
        <v>0</v>
      </c>
      <c r="S274" s="23"/>
      <c r="T274" s="23"/>
      <c r="U274" s="23"/>
      <c r="V274" s="23"/>
      <c r="W274" s="23"/>
    </row>
    <row r="275" ht="16.5" spans="1:23">
      <c r="A275" s="21">
        <v>399231</v>
      </c>
      <c r="B275" s="21" t="s">
        <v>328</v>
      </c>
      <c r="C275" s="21">
        <v>1196.197</v>
      </c>
      <c r="D275" s="21">
        <v>1400.403</v>
      </c>
      <c r="E275" s="21">
        <v>0</v>
      </c>
      <c r="F275" s="21">
        <v>0</v>
      </c>
      <c r="G275" s="21">
        <v>0</v>
      </c>
      <c r="H275" s="21">
        <v>1</v>
      </c>
      <c r="I275" s="19">
        <v>7.238</v>
      </c>
      <c r="J275" s="19">
        <v>20.764</v>
      </c>
      <c r="K275" s="22">
        <v>4</v>
      </c>
      <c r="L275" s="22">
        <v>0</v>
      </c>
      <c r="M275" s="22">
        <v>0</v>
      </c>
      <c r="N275" s="22">
        <v>0</v>
      </c>
      <c r="O275" s="22">
        <v>0</v>
      </c>
      <c r="P275" s="22">
        <v>63.47</v>
      </c>
      <c r="Q275" s="22">
        <v>0</v>
      </c>
      <c r="R275" s="22">
        <v>0</v>
      </c>
      <c r="S275" s="23"/>
      <c r="T275" s="23"/>
      <c r="U275" s="23"/>
      <c r="V275" s="23"/>
      <c r="W275" s="23"/>
    </row>
    <row r="276" ht="16.5" spans="1:23">
      <c r="A276" s="21">
        <v>399232</v>
      </c>
      <c r="B276" s="21" t="s">
        <v>329</v>
      </c>
      <c r="C276" s="21">
        <v>2616.989</v>
      </c>
      <c r="D276" s="21">
        <v>3093.939</v>
      </c>
      <c r="E276" s="21">
        <v>0</v>
      </c>
      <c r="F276" s="21">
        <v>0</v>
      </c>
      <c r="G276" s="21">
        <v>0</v>
      </c>
      <c r="H276" s="21">
        <v>1</v>
      </c>
      <c r="I276" s="19">
        <v>6.672</v>
      </c>
      <c r="J276" s="19">
        <v>21.059</v>
      </c>
      <c r="K276" s="22">
        <v>4</v>
      </c>
      <c r="L276" s="22">
        <v>0</v>
      </c>
      <c r="M276" s="22">
        <v>-1</v>
      </c>
      <c r="N276" s="22">
        <v>1</v>
      </c>
      <c r="O276" s="22">
        <v>0</v>
      </c>
      <c r="P276" s="22">
        <v>11.367</v>
      </c>
      <c r="Q276" s="22">
        <v>0</v>
      </c>
      <c r="R276" s="22">
        <v>0</v>
      </c>
      <c r="S276" s="23"/>
      <c r="T276" s="23"/>
      <c r="U276" s="23"/>
      <c r="V276" s="23"/>
      <c r="W276" s="23"/>
    </row>
    <row r="277" ht="16.5" spans="1:23">
      <c r="A277" s="21">
        <v>399233</v>
      </c>
      <c r="B277" s="21" t="s">
        <v>330</v>
      </c>
      <c r="C277" s="21">
        <v>2471.119</v>
      </c>
      <c r="D277" s="21">
        <v>2947.595</v>
      </c>
      <c r="E277" s="21">
        <v>0</v>
      </c>
      <c r="F277" s="21">
        <v>0</v>
      </c>
      <c r="G277" s="21">
        <v>0</v>
      </c>
      <c r="H277" s="21">
        <v>1</v>
      </c>
      <c r="I277" s="19">
        <v>10.507</v>
      </c>
      <c r="J277" s="19">
        <v>24.973</v>
      </c>
      <c r="K277" s="22">
        <v>4</v>
      </c>
      <c r="L277" s="22">
        <v>0</v>
      </c>
      <c r="M277" s="22">
        <v>0</v>
      </c>
      <c r="N277" s="22">
        <v>0</v>
      </c>
      <c r="O277" s="22">
        <v>0</v>
      </c>
      <c r="P277" s="22">
        <v>23.975</v>
      </c>
      <c r="Q277" s="22">
        <v>0</v>
      </c>
      <c r="R277" s="22">
        <v>0</v>
      </c>
      <c r="S277" s="23"/>
      <c r="T277" s="23"/>
      <c r="U277" s="23"/>
      <c r="V277" s="23"/>
      <c r="W277" s="23"/>
    </row>
    <row r="278" ht="16.5" spans="1:23">
      <c r="A278" s="21">
        <v>399235</v>
      </c>
      <c r="B278" s="21" t="s">
        <v>331</v>
      </c>
      <c r="C278" s="21">
        <v>876.114</v>
      </c>
      <c r="D278" s="21">
        <v>1039.92</v>
      </c>
      <c r="E278" s="21">
        <v>0</v>
      </c>
      <c r="F278" s="21">
        <v>0</v>
      </c>
      <c r="G278" s="21">
        <v>0</v>
      </c>
      <c r="H278" s="21">
        <v>1</v>
      </c>
      <c r="I278" s="19">
        <v>3.868</v>
      </c>
      <c r="J278" s="19">
        <v>19.011</v>
      </c>
      <c r="K278" s="22">
        <v>4</v>
      </c>
      <c r="L278" s="22">
        <v>0</v>
      </c>
      <c r="M278" s="22">
        <v>0</v>
      </c>
      <c r="N278" s="22">
        <v>0</v>
      </c>
      <c r="O278" s="22">
        <v>0</v>
      </c>
      <c r="P278" s="22">
        <v>32.19</v>
      </c>
      <c r="Q278" s="22">
        <v>0</v>
      </c>
      <c r="R278" s="22">
        <v>0</v>
      </c>
      <c r="S278" s="23"/>
      <c r="T278" s="23"/>
      <c r="U278" s="23"/>
      <c r="V278" s="23"/>
      <c r="W278" s="23"/>
    </row>
    <row r="279" ht="16.5" spans="1:23">
      <c r="A279" s="21">
        <v>399236</v>
      </c>
      <c r="B279" s="21" t="s">
        <v>332</v>
      </c>
      <c r="C279" s="21">
        <v>1274.612</v>
      </c>
      <c r="D279" s="21">
        <v>1442.298</v>
      </c>
      <c r="E279" s="21">
        <v>0</v>
      </c>
      <c r="F279" s="21">
        <v>0</v>
      </c>
      <c r="G279" s="21">
        <v>0</v>
      </c>
      <c r="H279" s="21">
        <v>1</v>
      </c>
      <c r="I279" s="19">
        <v>4.585</v>
      </c>
      <c r="J279" s="19">
        <v>15.678</v>
      </c>
      <c r="K279" s="22">
        <v>4</v>
      </c>
      <c r="L279" s="22">
        <v>0</v>
      </c>
      <c r="M279" s="22">
        <v>0</v>
      </c>
      <c r="N279" s="22">
        <v>0</v>
      </c>
      <c r="O279" s="22">
        <v>0</v>
      </c>
      <c r="P279" s="22">
        <v>11.456</v>
      </c>
      <c r="Q279" s="22">
        <v>0</v>
      </c>
      <c r="R279" s="22">
        <v>1</v>
      </c>
      <c r="S279" s="23"/>
      <c r="T279" s="23"/>
      <c r="U279" s="23"/>
      <c r="V279" s="23"/>
      <c r="W279" s="23"/>
    </row>
    <row r="280" ht="16.5" spans="1:23">
      <c r="A280" s="21">
        <v>399238</v>
      </c>
      <c r="B280" s="21" t="s">
        <v>333</v>
      </c>
      <c r="C280" s="21">
        <v>1248.049</v>
      </c>
      <c r="D280" s="21">
        <v>1463.149</v>
      </c>
      <c r="E280" s="21">
        <v>0</v>
      </c>
      <c r="F280" s="21">
        <v>0</v>
      </c>
      <c r="G280" s="21">
        <v>0</v>
      </c>
      <c r="H280" s="21">
        <v>1</v>
      </c>
      <c r="I280" s="19">
        <v>5.593</v>
      </c>
      <c r="J280" s="19">
        <v>19.472</v>
      </c>
      <c r="K280" s="22">
        <v>4</v>
      </c>
      <c r="L280" s="22">
        <v>0</v>
      </c>
      <c r="M280" s="22">
        <v>0</v>
      </c>
      <c r="N280" s="22">
        <v>0</v>
      </c>
      <c r="O280" s="22">
        <v>0</v>
      </c>
      <c r="P280" s="22">
        <v>19.216</v>
      </c>
      <c r="Q280" s="22">
        <v>0</v>
      </c>
      <c r="R280" s="22">
        <v>0</v>
      </c>
      <c r="S280" s="23"/>
      <c r="T280" s="23"/>
      <c r="U280" s="23"/>
      <c r="V280" s="23"/>
      <c r="W280" s="23"/>
    </row>
    <row r="281" ht="16.5" spans="1:23">
      <c r="A281" s="21">
        <v>399239</v>
      </c>
      <c r="B281" s="21" t="s">
        <v>334</v>
      </c>
      <c r="C281" s="21">
        <v>1756.309</v>
      </c>
      <c r="D281" s="21">
        <v>2119.695</v>
      </c>
      <c r="E281" s="21">
        <v>0</v>
      </c>
      <c r="F281" s="21">
        <v>0</v>
      </c>
      <c r="G281" s="21">
        <v>0</v>
      </c>
      <c r="H281" s="21">
        <v>1</v>
      </c>
      <c r="I281" s="19">
        <v>3.279</v>
      </c>
      <c r="J281" s="19">
        <v>19.86</v>
      </c>
      <c r="K281" s="22">
        <v>4</v>
      </c>
      <c r="L281" s="22">
        <v>0</v>
      </c>
      <c r="M281" s="22">
        <v>0</v>
      </c>
      <c r="N281" s="22">
        <v>0</v>
      </c>
      <c r="O281" s="22">
        <v>0</v>
      </c>
      <c r="P281" s="22">
        <v>6.627</v>
      </c>
      <c r="Q281" s="22">
        <v>0</v>
      </c>
      <c r="R281" s="22">
        <v>0</v>
      </c>
      <c r="S281" s="23"/>
      <c r="T281" s="23"/>
      <c r="U281" s="23"/>
      <c r="V281" s="23"/>
      <c r="W281" s="23"/>
    </row>
    <row r="282" ht="16.5" spans="1:23">
      <c r="A282" s="21">
        <v>399240</v>
      </c>
      <c r="B282" s="21" t="s">
        <v>335</v>
      </c>
      <c r="C282" s="21">
        <v>1350.753</v>
      </c>
      <c r="D282" s="21">
        <v>1668.543</v>
      </c>
      <c r="E282" s="21">
        <v>0</v>
      </c>
      <c r="F282" s="21">
        <v>0</v>
      </c>
      <c r="G282" s="21">
        <v>0</v>
      </c>
      <c r="H282" s="21">
        <v>1</v>
      </c>
      <c r="I282" s="19">
        <v>3.599</v>
      </c>
      <c r="J282" s="19">
        <v>21.96</v>
      </c>
      <c r="K282" s="22">
        <v>4</v>
      </c>
      <c r="L282" s="22">
        <v>0</v>
      </c>
      <c r="M282" s="22">
        <v>0</v>
      </c>
      <c r="N282" s="22">
        <v>0</v>
      </c>
      <c r="O282" s="22">
        <v>0</v>
      </c>
      <c r="P282" s="22">
        <v>22.408</v>
      </c>
      <c r="Q282" s="22">
        <v>0</v>
      </c>
      <c r="R282" s="22">
        <v>0</v>
      </c>
      <c r="S282" s="23"/>
      <c r="T282" s="23"/>
      <c r="U282" s="23"/>
      <c r="V282" s="23"/>
      <c r="W282" s="23"/>
    </row>
    <row r="283" ht="16.5" spans="1:23">
      <c r="A283" s="21">
        <v>399241</v>
      </c>
      <c r="B283" s="21" t="s">
        <v>336</v>
      </c>
      <c r="C283" s="21">
        <v>1098.128</v>
      </c>
      <c r="D283" s="21">
        <v>1262.956</v>
      </c>
      <c r="E283" s="21">
        <v>0</v>
      </c>
      <c r="F283" s="21">
        <v>0</v>
      </c>
      <c r="G283" s="21">
        <v>0</v>
      </c>
      <c r="H283" s="21">
        <v>1</v>
      </c>
      <c r="I283" s="19">
        <v>2.316</v>
      </c>
      <c r="J283" s="19">
        <v>15.065</v>
      </c>
      <c r="K283" s="22">
        <v>3</v>
      </c>
      <c r="L283" s="22">
        <v>0</v>
      </c>
      <c r="M283" s="22">
        <v>0</v>
      </c>
      <c r="N283" s="22">
        <v>0</v>
      </c>
      <c r="O283" s="22">
        <v>0</v>
      </c>
      <c r="P283" s="22">
        <v>36.941</v>
      </c>
      <c r="Q283" s="22">
        <v>0</v>
      </c>
      <c r="R283" s="22">
        <v>0</v>
      </c>
      <c r="S283" s="23"/>
      <c r="T283" s="23"/>
      <c r="U283" s="23"/>
      <c r="V283" s="23"/>
      <c r="W283" s="23"/>
    </row>
    <row r="284" ht="16.5" spans="1:23">
      <c r="A284" s="21">
        <v>399242</v>
      </c>
      <c r="B284" s="21" t="s">
        <v>337</v>
      </c>
      <c r="C284" s="21">
        <v>1134.129</v>
      </c>
      <c r="D284" s="21">
        <v>1311.659</v>
      </c>
      <c r="E284" s="21">
        <v>0</v>
      </c>
      <c r="F284" s="21">
        <v>0</v>
      </c>
      <c r="G284" s="21">
        <v>0</v>
      </c>
      <c r="H284" s="21">
        <v>1</v>
      </c>
      <c r="I284" s="19">
        <v>6.938</v>
      </c>
      <c r="J284" s="19">
        <v>19.534</v>
      </c>
      <c r="K284" s="22">
        <v>4</v>
      </c>
      <c r="L284" s="22">
        <v>0</v>
      </c>
      <c r="M284" s="22">
        <v>0</v>
      </c>
      <c r="N284" s="22">
        <v>0</v>
      </c>
      <c r="O284" s="22">
        <v>0</v>
      </c>
      <c r="P284" s="22">
        <v>23.752</v>
      </c>
      <c r="Q284" s="22">
        <v>0</v>
      </c>
      <c r="R284" s="22">
        <v>0</v>
      </c>
      <c r="S284" s="23"/>
      <c r="T284" s="23"/>
      <c r="U284" s="23"/>
      <c r="V284" s="23"/>
      <c r="W284" s="23"/>
    </row>
    <row r="285" ht="16.5" spans="1:23">
      <c r="A285" s="21">
        <v>399244</v>
      </c>
      <c r="B285" s="21" t="s">
        <v>338</v>
      </c>
      <c r="C285" s="21">
        <v>515.758</v>
      </c>
      <c r="D285" s="21">
        <v>589.713</v>
      </c>
      <c r="E285" s="21">
        <v>0</v>
      </c>
      <c r="F285" s="21">
        <v>0</v>
      </c>
      <c r="G285" s="21">
        <v>0</v>
      </c>
      <c r="H285" s="21">
        <v>1</v>
      </c>
      <c r="I285" s="19">
        <v>4.974</v>
      </c>
      <c r="J285" s="19">
        <v>16.891</v>
      </c>
      <c r="K285" s="22">
        <v>4</v>
      </c>
      <c r="L285" s="22">
        <v>0</v>
      </c>
      <c r="M285" s="22">
        <v>0</v>
      </c>
      <c r="N285" s="22">
        <v>0</v>
      </c>
      <c r="O285" s="22">
        <v>0</v>
      </c>
      <c r="P285" s="22">
        <v>17.578</v>
      </c>
      <c r="Q285" s="22">
        <v>0</v>
      </c>
      <c r="R285" s="22">
        <v>1</v>
      </c>
      <c r="S285" s="23"/>
      <c r="T285" s="23"/>
      <c r="U285" s="23"/>
      <c r="V285" s="23"/>
      <c r="W285" s="23"/>
    </row>
    <row r="286" ht="16.5" spans="1:23">
      <c r="A286" s="21">
        <v>399248</v>
      </c>
      <c r="B286" s="21" t="s">
        <v>339</v>
      </c>
      <c r="C286" s="21">
        <v>841.5</v>
      </c>
      <c r="D286" s="21">
        <v>996.971</v>
      </c>
      <c r="E286" s="21">
        <v>0</v>
      </c>
      <c r="F286" s="21">
        <v>0</v>
      </c>
      <c r="G286" s="21">
        <v>0</v>
      </c>
      <c r="H286" s="21">
        <v>1</v>
      </c>
      <c r="I286" s="19">
        <v>1.03</v>
      </c>
      <c r="J286" s="19">
        <v>16.464</v>
      </c>
      <c r="K286" s="22">
        <v>3</v>
      </c>
      <c r="L286" s="22">
        <v>0</v>
      </c>
      <c r="M286" s="22">
        <v>0</v>
      </c>
      <c r="N286" s="22">
        <v>0</v>
      </c>
      <c r="O286" s="22">
        <v>0</v>
      </c>
      <c r="P286" s="22">
        <v>19.286</v>
      </c>
      <c r="Q286" s="22">
        <v>0</v>
      </c>
      <c r="R286" s="22">
        <v>0</v>
      </c>
      <c r="S286" s="23"/>
      <c r="T286" s="23"/>
      <c r="U286" s="23"/>
      <c r="V286" s="23"/>
      <c r="W286" s="23"/>
    </row>
    <row r="287" ht="16.5" spans="1:23">
      <c r="A287" s="21">
        <v>399249</v>
      </c>
      <c r="B287" s="21" t="s">
        <v>340</v>
      </c>
      <c r="C287" s="21">
        <v>2217.526</v>
      </c>
      <c r="D287" s="21">
        <v>2557.078</v>
      </c>
      <c r="E287" s="21">
        <v>0</v>
      </c>
      <c r="F287" s="21">
        <v>0</v>
      </c>
      <c r="G287" s="21">
        <v>0</v>
      </c>
      <c r="H287" s="21">
        <v>1</v>
      </c>
      <c r="I287" s="19">
        <v>1.261</v>
      </c>
      <c r="J287" s="19">
        <v>14.372</v>
      </c>
      <c r="K287" s="22">
        <v>3</v>
      </c>
      <c r="L287" s="22">
        <v>0</v>
      </c>
      <c r="M287" s="22">
        <v>0</v>
      </c>
      <c r="N287" s="22">
        <v>0</v>
      </c>
      <c r="O287" s="22">
        <v>0</v>
      </c>
      <c r="P287" s="22">
        <v>12.329</v>
      </c>
      <c r="Q287" s="22">
        <v>0</v>
      </c>
      <c r="R287" s="22">
        <v>0</v>
      </c>
      <c r="S287" s="23"/>
      <c r="T287" s="23"/>
      <c r="U287" s="23"/>
      <c r="V287" s="23"/>
      <c r="W287" s="23"/>
    </row>
    <row r="288" ht="16.5" spans="1:23">
      <c r="A288" s="21">
        <v>399258</v>
      </c>
      <c r="B288" s="21" t="s">
        <v>341</v>
      </c>
      <c r="C288" s="21">
        <v>3048.414</v>
      </c>
      <c r="D288" s="21">
        <v>3529.874</v>
      </c>
      <c r="E288" s="21">
        <v>0</v>
      </c>
      <c r="F288" s="21">
        <v>0</v>
      </c>
      <c r="G288" s="21">
        <v>0</v>
      </c>
      <c r="H288" s="21">
        <v>1</v>
      </c>
      <c r="I288" s="19">
        <v>11.89</v>
      </c>
      <c r="J288" s="19">
        <v>23.908</v>
      </c>
      <c r="K288" s="22">
        <v>3</v>
      </c>
      <c r="L288" s="22">
        <v>0</v>
      </c>
      <c r="M288" s="22">
        <v>0</v>
      </c>
      <c r="N288" s="22">
        <v>0</v>
      </c>
      <c r="O288" s="22">
        <v>0</v>
      </c>
      <c r="P288" s="22">
        <v>24.656</v>
      </c>
      <c r="Q288" s="22">
        <v>0</v>
      </c>
      <c r="R288" s="22">
        <v>0</v>
      </c>
      <c r="S288" s="23"/>
      <c r="T288" s="23"/>
      <c r="U288" s="23"/>
      <c r="V288" s="23"/>
      <c r="W288" s="23"/>
    </row>
    <row r="289" ht="16.5" spans="1:23">
      <c r="A289" s="21">
        <v>399259</v>
      </c>
      <c r="B289" s="21" t="s">
        <v>342</v>
      </c>
      <c r="C289" s="21">
        <v>3077.165</v>
      </c>
      <c r="D289" s="21">
        <v>3770.396</v>
      </c>
      <c r="E289" s="21">
        <v>0</v>
      </c>
      <c r="F289" s="21">
        <v>0</v>
      </c>
      <c r="G289" s="21">
        <v>0</v>
      </c>
      <c r="H289" s="21">
        <v>1</v>
      </c>
      <c r="I289" s="19">
        <v>16.901</v>
      </c>
      <c r="J289" s="19">
        <v>32.18</v>
      </c>
      <c r="K289" s="22">
        <v>3</v>
      </c>
      <c r="L289" s="22">
        <v>0</v>
      </c>
      <c r="M289" s="22">
        <v>0</v>
      </c>
      <c r="N289" s="22">
        <v>0</v>
      </c>
      <c r="O289" s="22">
        <v>0</v>
      </c>
      <c r="P289" s="22">
        <v>24.873</v>
      </c>
      <c r="Q289" s="22">
        <v>0</v>
      </c>
      <c r="R289" s="22">
        <v>0</v>
      </c>
      <c r="S289" s="23"/>
      <c r="T289" s="23"/>
      <c r="U289" s="23"/>
      <c r="V289" s="23"/>
      <c r="W289" s="23"/>
    </row>
    <row r="290" ht="16.5" spans="1:23">
      <c r="A290" s="21">
        <v>399260</v>
      </c>
      <c r="B290" s="21" t="s">
        <v>343</v>
      </c>
      <c r="C290" s="21">
        <v>2562.501</v>
      </c>
      <c r="D290" s="21">
        <v>3024.505</v>
      </c>
      <c r="E290" s="21">
        <v>0</v>
      </c>
      <c r="F290" s="21">
        <v>0</v>
      </c>
      <c r="G290" s="21">
        <v>0</v>
      </c>
      <c r="H290" s="21">
        <v>1</v>
      </c>
      <c r="I290" s="19">
        <v>14.562</v>
      </c>
      <c r="J290" s="19">
        <v>27.613</v>
      </c>
      <c r="K290" s="22">
        <v>4</v>
      </c>
      <c r="L290" s="22">
        <v>0</v>
      </c>
      <c r="M290" s="22">
        <v>0</v>
      </c>
      <c r="N290" s="22">
        <v>0</v>
      </c>
      <c r="O290" s="22">
        <v>0</v>
      </c>
      <c r="P290" s="22">
        <v>24.433</v>
      </c>
      <c r="Q290" s="22">
        <v>0</v>
      </c>
      <c r="R290" s="22">
        <v>0</v>
      </c>
      <c r="S290" s="23"/>
      <c r="T290" s="23"/>
      <c r="U290" s="23"/>
      <c r="V290" s="23"/>
      <c r="W290" s="23"/>
    </row>
    <row r="291" ht="16.5" spans="1:23">
      <c r="A291" s="21">
        <v>399261</v>
      </c>
      <c r="B291" s="21" t="s">
        <v>344</v>
      </c>
      <c r="C291" s="21">
        <v>3100.615</v>
      </c>
      <c r="D291" s="21">
        <v>4295.065</v>
      </c>
      <c r="E291" s="21">
        <v>0</v>
      </c>
      <c r="F291" s="21">
        <v>0</v>
      </c>
      <c r="G291" s="21">
        <v>0</v>
      </c>
      <c r="H291" s="21">
        <v>1</v>
      </c>
      <c r="I291" s="19">
        <v>25.386</v>
      </c>
      <c r="J291" s="19">
        <v>46.136</v>
      </c>
      <c r="K291" s="22">
        <v>3</v>
      </c>
      <c r="L291" s="22">
        <v>0</v>
      </c>
      <c r="M291" s="22">
        <v>0</v>
      </c>
      <c r="N291" s="22">
        <v>0</v>
      </c>
      <c r="O291" s="22">
        <v>0</v>
      </c>
      <c r="P291" s="22">
        <v>21.018</v>
      </c>
      <c r="Q291" s="22">
        <v>0</v>
      </c>
      <c r="R291" s="22">
        <v>0</v>
      </c>
      <c r="S291" s="23"/>
      <c r="T291" s="23"/>
      <c r="U291" s="23"/>
      <c r="V291" s="23"/>
      <c r="W291" s="23"/>
    </row>
    <row r="292" ht="16.5" spans="1:23">
      <c r="A292" s="21">
        <v>399262</v>
      </c>
      <c r="B292" s="21" t="s">
        <v>345</v>
      </c>
      <c r="C292" s="21">
        <v>1718.136</v>
      </c>
      <c r="D292" s="21">
        <v>2270.386</v>
      </c>
      <c r="E292" s="21">
        <v>0</v>
      </c>
      <c r="F292" s="21">
        <v>0</v>
      </c>
      <c r="G292" s="21">
        <v>0</v>
      </c>
      <c r="H292" s="21">
        <v>1</v>
      </c>
      <c r="I292" s="19">
        <v>17.844</v>
      </c>
      <c r="J292" s="19">
        <v>37.828</v>
      </c>
      <c r="K292" s="22">
        <v>3</v>
      </c>
      <c r="L292" s="22">
        <v>0</v>
      </c>
      <c r="M292" s="22">
        <v>0</v>
      </c>
      <c r="N292" s="22">
        <v>0</v>
      </c>
      <c r="O292" s="22">
        <v>0</v>
      </c>
      <c r="P292" s="22">
        <v>8.288</v>
      </c>
      <c r="Q292" s="22">
        <v>0</v>
      </c>
      <c r="R292" s="22">
        <v>0</v>
      </c>
      <c r="S292" s="23"/>
      <c r="T292" s="23"/>
      <c r="U292" s="23"/>
      <c r="V292" s="23"/>
      <c r="W292" s="23"/>
    </row>
    <row r="293" ht="16.5" spans="1:23">
      <c r="A293" s="21">
        <v>399263</v>
      </c>
      <c r="B293" s="21" t="s">
        <v>346</v>
      </c>
      <c r="C293" s="21">
        <v>1815.297</v>
      </c>
      <c r="D293" s="21">
        <v>2491.929</v>
      </c>
      <c r="E293" s="21">
        <v>0</v>
      </c>
      <c r="F293" s="21">
        <v>0</v>
      </c>
      <c r="G293" s="21">
        <v>0</v>
      </c>
      <c r="H293" s="21">
        <v>1</v>
      </c>
      <c r="I293" s="19">
        <v>19.867</v>
      </c>
      <c r="J293" s="19">
        <v>41.625</v>
      </c>
      <c r="K293" s="22">
        <v>4</v>
      </c>
      <c r="L293" s="22">
        <v>0</v>
      </c>
      <c r="M293" s="22">
        <v>-1</v>
      </c>
      <c r="N293" s="22">
        <v>1</v>
      </c>
      <c r="O293" s="22">
        <v>0</v>
      </c>
      <c r="P293" s="22">
        <v>5.698</v>
      </c>
      <c r="Q293" s="22">
        <v>0</v>
      </c>
      <c r="R293" s="22">
        <v>0</v>
      </c>
      <c r="S293" s="23"/>
      <c r="T293" s="23"/>
      <c r="U293" s="23"/>
      <c r="V293" s="23"/>
      <c r="W293" s="23"/>
    </row>
    <row r="294" ht="16.5" spans="1:23">
      <c r="A294" s="21">
        <v>399265</v>
      </c>
      <c r="B294" s="21" t="s">
        <v>347</v>
      </c>
      <c r="C294" s="21">
        <v>906</v>
      </c>
      <c r="D294" s="21">
        <v>1146.553</v>
      </c>
      <c r="E294" s="21">
        <v>0</v>
      </c>
      <c r="F294" s="21">
        <v>0</v>
      </c>
      <c r="G294" s="21">
        <v>0</v>
      </c>
      <c r="H294" s="21">
        <v>1</v>
      </c>
      <c r="I294" s="19">
        <v>2.515</v>
      </c>
      <c r="J294" s="19">
        <v>22.968</v>
      </c>
      <c r="K294" s="22">
        <v>4</v>
      </c>
      <c r="L294" s="22">
        <v>0</v>
      </c>
      <c r="M294" s="22">
        <v>0</v>
      </c>
      <c r="N294" s="22">
        <v>0</v>
      </c>
      <c r="O294" s="22">
        <v>0</v>
      </c>
      <c r="P294" s="22">
        <v>15.369</v>
      </c>
      <c r="Q294" s="22">
        <v>0</v>
      </c>
      <c r="R294" s="22">
        <v>0</v>
      </c>
      <c r="S294" s="23"/>
      <c r="T294" s="23"/>
      <c r="U294" s="23"/>
      <c r="V294" s="23"/>
      <c r="W294" s="23"/>
    </row>
    <row r="295" ht="16.5" spans="1:23">
      <c r="A295" s="21">
        <v>399266</v>
      </c>
      <c r="B295" s="21" t="s">
        <v>348</v>
      </c>
      <c r="C295" s="21">
        <v>2107.66</v>
      </c>
      <c r="D295" s="21">
        <v>2611.088</v>
      </c>
      <c r="E295" s="21">
        <v>0</v>
      </c>
      <c r="F295" s="21">
        <v>0</v>
      </c>
      <c r="G295" s="21">
        <v>0</v>
      </c>
      <c r="H295" s="21">
        <v>1</v>
      </c>
      <c r="I295" s="19">
        <v>21.02</v>
      </c>
      <c r="J295" s="19">
        <v>36.248</v>
      </c>
      <c r="K295" s="22">
        <v>4</v>
      </c>
      <c r="L295" s="22">
        <v>0</v>
      </c>
      <c r="M295" s="22">
        <v>-1</v>
      </c>
      <c r="N295" s="22">
        <v>1</v>
      </c>
      <c r="O295" s="22">
        <v>0</v>
      </c>
      <c r="P295" s="22">
        <v>4.933</v>
      </c>
      <c r="Q295" s="22">
        <v>0</v>
      </c>
      <c r="R295" s="22">
        <v>0</v>
      </c>
      <c r="S295" s="23"/>
      <c r="T295" s="23"/>
      <c r="U295" s="23"/>
      <c r="V295" s="23"/>
      <c r="W295" s="23"/>
    </row>
    <row r="296" ht="16.5" spans="1:23">
      <c r="A296" s="21">
        <v>399269</v>
      </c>
      <c r="B296" s="21" t="s">
        <v>349</v>
      </c>
      <c r="C296" s="21">
        <v>4031.562</v>
      </c>
      <c r="D296" s="21">
        <v>5710.194</v>
      </c>
      <c r="E296" s="21">
        <v>0</v>
      </c>
      <c r="F296" s="21">
        <v>0</v>
      </c>
      <c r="G296" s="21">
        <v>0</v>
      </c>
      <c r="H296" s="21">
        <v>1</v>
      </c>
      <c r="I296" s="19">
        <v>24.802</v>
      </c>
      <c r="J296" s="19">
        <v>46.908</v>
      </c>
      <c r="K296" s="22">
        <v>4</v>
      </c>
      <c r="L296" s="22">
        <v>0</v>
      </c>
      <c r="M296" s="22">
        <v>0</v>
      </c>
      <c r="N296" s="22">
        <v>0</v>
      </c>
      <c r="O296" s="22">
        <v>0</v>
      </c>
      <c r="P296" s="22">
        <v>14.625</v>
      </c>
      <c r="Q296" s="22">
        <v>0</v>
      </c>
      <c r="R296" s="22">
        <v>0</v>
      </c>
      <c r="S296" s="23"/>
      <c r="T296" s="23"/>
      <c r="U296" s="23"/>
      <c r="V296" s="23"/>
      <c r="W296" s="23"/>
    </row>
    <row r="297" ht="16.5" spans="1:23">
      <c r="A297" s="21">
        <v>399274</v>
      </c>
      <c r="B297" s="21" t="s">
        <v>350</v>
      </c>
      <c r="C297" s="21">
        <v>3646.513</v>
      </c>
      <c r="D297" s="21">
        <v>4684.759</v>
      </c>
      <c r="E297" s="21">
        <v>0</v>
      </c>
      <c r="F297" s="21">
        <v>0</v>
      </c>
      <c r="G297" s="21">
        <v>0</v>
      </c>
      <c r="H297" s="21">
        <v>1</v>
      </c>
      <c r="I297" s="19">
        <v>17.575</v>
      </c>
      <c r="J297" s="19">
        <v>35.842</v>
      </c>
      <c r="K297" s="22">
        <v>4</v>
      </c>
      <c r="L297" s="22">
        <v>0</v>
      </c>
      <c r="M297" s="22">
        <v>0</v>
      </c>
      <c r="N297" s="22">
        <v>0</v>
      </c>
      <c r="O297" s="22">
        <v>0</v>
      </c>
      <c r="P297" s="22">
        <v>41.45</v>
      </c>
      <c r="Q297" s="22">
        <v>0</v>
      </c>
      <c r="R297" s="22">
        <v>0</v>
      </c>
      <c r="S297" s="23"/>
      <c r="T297" s="23"/>
      <c r="U297" s="23"/>
      <c r="V297" s="23"/>
      <c r="W297" s="23"/>
    </row>
    <row r="298" ht="16.5" spans="1:23">
      <c r="A298" s="21">
        <v>399275</v>
      </c>
      <c r="B298" s="21" t="s">
        <v>351</v>
      </c>
      <c r="C298" s="21">
        <v>2383.951</v>
      </c>
      <c r="D298" s="21">
        <v>2906.694</v>
      </c>
      <c r="E298" s="21">
        <v>0</v>
      </c>
      <c r="F298" s="21">
        <v>0</v>
      </c>
      <c r="G298" s="21">
        <v>0</v>
      </c>
      <c r="H298" s="21">
        <v>1</v>
      </c>
      <c r="I298" s="19">
        <v>3.201</v>
      </c>
      <c r="J298" s="19">
        <v>20.609</v>
      </c>
      <c r="K298" s="22">
        <v>4</v>
      </c>
      <c r="L298" s="22">
        <v>0</v>
      </c>
      <c r="M298" s="22">
        <v>0</v>
      </c>
      <c r="N298" s="22">
        <v>0</v>
      </c>
      <c r="O298" s="22">
        <v>0</v>
      </c>
      <c r="P298" s="22">
        <v>53.435</v>
      </c>
      <c r="Q298" s="22">
        <v>0</v>
      </c>
      <c r="R298" s="22">
        <v>0</v>
      </c>
      <c r="S298" s="23"/>
      <c r="T298" s="23"/>
      <c r="U298" s="23"/>
      <c r="V298" s="23"/>
      <c r="W298" s="23"/>
    </row>
    <row r="299" ht="16.5" spans="1:23">
      <c r="A299" s="21">
        <v>399276</v>
      </c>
      <c r="B299" s="21" t="s">
        <v>352</v>
      </c>
      <c r="C299" s="21">
        <v>4513.625</v>
      </c>
      <c r="D299" s="21">
        <v>5829.458</v>
      </c>
      <c r="E299" s="21">
        <v>0</v>
      </c>
      <c r="F299" s="21">
        <v>0</v>
      </c>
      <c r="G299" s="21">
        <v>0</v>
      </c>
      <c r="H299" s="21">
        <v>1</v>
      </c>
      <c r="I299" s="19">
        <v>21.029</v>
      </c>
      <c r="J299" s="19">
        <v>38.854</v>
      </c>
      <c r="K299" s="22">
        <v>4</v>
      </c>
      <c r="L299" s="22">
        <v>0</v>
      </c>
      <c r="M299" s="22">
        <v>0</v>
      </c>
      <c r="N299" s="22">
        <v>0</v>
      </c>
      <c r="O299" s="22">
        <v>0</v>
      </c>
      <c r="P299" s="22">
        <v>15.121</v>
      </c>
      <c r="Q299" s="22">
        <v>0</v>
      </c>
      <c r="R299" s="22">
        <v>0</v>
      </c>
      <c r="S299" s="23"/>
      <c r="T299" s="23"/>
      <c r="U299" s="23"/>
      <c r="V299" s="23"/>
      <c r="W299" s="23"/>
    </row>
    <row r="300" ht="16.5" spans="1:23">
      <c r="A300" s="21">
        <v>399278</v>
      </c>
      <c r="B300" s="21" t="s">
        <v>353</v>
      </c>
      <c r="C300" s="21">
        <v>1469.045</v>
      </c>
      <c r="D300" s="21">
        <v>1777.141</v>
      </c>
      <c r="E300" s="21">
        <v>0</v>
      </c>
      <c r="F300" s="21">
        <v>0</v>
      </c>
      <c r="G300" s="21">
        <v>0</v>
      </c>
      <c r="H300" s="21">
        <v>1</v>
      </c>
      <c r="I300" s="19">
        <v>13.778</v>
      </c>
      <c r="J300" s="19">
        <v>28.726</v>
      </c>
      <c r="K300" s="22">
        <v>4</v>
      </c>
      <c r="L300" s="22">
        <v>0</v>
      </c>
      <c r="M300" s="22">
        <v>0</v>
      </c>
      <c r="N300" s="22">
        <v>0</v>
      </c>
      <c r="O300" s="22">
        <v>0</v>
      </c>
      <c r="P300" s="22">
        <v>24.703</v>
      </c>
      <c r="Q300" s="22">
        <v>0</v>
      </c>
      <c r="R300" s="22">
        <v>0</v>
      </c>
      <c r="S300" s="23"/>
      <c r="T300" s="23"/>
      <c r="U300" s="23"/>
      <c r="V300" s="23"/>
      <c r="W300" s="23"/>
    </row>
    <row r="301" ht="16.5" spans="1:23">
      <c r="A301" s="21">
        <v>399279</v>
      </c>
      <c r="B301" s="21" t="s">
        <v>354</v>
      </c>
      <c r="C301" s="21">
        <v>2944.725</v>
      </c>
      <c r="D301" s="21">
        <v>3841.797</v>
      </c>
      <c r="E301" s="21">
        <v>0</v>
      </c>
      <c r="F301" s="21">
        <v>0</v>
      </c>
      <c r="G301" s="21">
        <v>0</v>
      </c>
      <c r="H301" s="21">
        <v>1</v>
      </c>
      <c r="I301" s="19">
        <v>18.271</v>
      </c>
      <c r="J301" s="19">
        <v>37.355</v>
      </c>
      <c r="K301" s="22">
        <v>4</v>
      </c>
      <c r="L301" s="22">
        <v>0</v>
      </c>
      <c r="M301" s="22">
        <v>0</v>
      </c>
      <c r="N301" s="22">
        <v>0</v>
      </c>
      <c r="O301" s="22">
        <v>0</v>
      </c>
      <c r="P301" s="22">
        <v>8.766</v>
      </c>
      <c r="Q301" s="22">
        <v>0</v>
      </c>
      <c r="R301" s="22">
        <v>0</v>
      </c>
      <c r="S301" s="23"/>
      <c r="T301" s="23"/>
      <c r="U301" s="23"/>
      <c r="V301" s="23"/>
      <c r="W301" s="23"/>
    </row>
    <row r="302" ht="16.5" spans="1:23">
      <c r="A302" s="21">
        <v>399280</v>
      </c>
      <c r="B302" s="21" t="s">
        <v>355</v>
      </c>
      <c r="C302" s="21">
        <v>1909.847</v>
      </c>
      <c r="D302" s="21">
        <v>2253.235</v>
      </c>
      <c r="E302" s="21">
        <v>0</v>
      </c>
      <c r="F302" s="21">
        <v>0</v>
      </c>
      <c r="G302" s="21">
        <v>0</v>
      </c>
      <c r="H302" s="21">
        <v>1</v>
      </c>
      <c r="I302" s="19">
        <v>2.728</v>
      </c>
      <c r="J302" s="19">
        <v>17.552</v>
      </c>
      <c r="K302" s="22">
        <v>4</v>
      </c>
      <c r="L302" s="22">
        <v>0</v>
      </c>
      <c r="M302" s="22">
        <v>0</v>
      </c>
      <c r="N302" s="22">
        <v>0</v>
      </c>
      <c r="O302" s="22">
        <v>0</v>
      </c>
      <c r="P302" s="22">
        <v>9.178</v>
      </c>
      <c r="Q302" s="22">
        <v>0</v>
      </c>
      <c r="R302" s="22">
        <v>0</v>
      </c>
      <c r="S302" s="23"/>
      <c r="T302" s="23"/>
      <c r="U302" s="23"/>
      <c r="V302" s="23"/>
      <c r="W302" s="23"/>
    </row>
    <row r="303" ht="16.5" spans="1:23">
      <c r="A303" s="21">
        <v>399281</v>
      </c>
      <c r="B303" s="21" t="s">
        <v>356</v>
      </c>
      <c r="C303" s="21">
        <v>2987.43</v>
      </c>
      <c r="D303" s="21">
        <v>3791.107</v>
      </c>
      <c r="E303" s="21">
        <v>0</v>
      </c>
      <c r="F303" s="21">
        <v>0</v>
      </c>
      <c r="G303" s="21">
        <v>0</v>
      </c>
      <c r="H303" s="21">
        <v>1</v>
      </c>
      <c r="I303" s="19">
        <v>15.985</v>
      </c>
      <c r="J303" s="19">
        <v>33.795</v>
      </c>
      <c r="K303" s="22">
        <v>4</v>
      </c>
      <c r="L303" s="22">
        <v>0</v>
      </c>
      <c r="M303" s="22">
        <v>-1</v>
      </c>
      <c r="N303" s="22">
        <v>1</v>
      </c>
      <c r="O303" s="22">
        <v>0</v>
      </c>
      <c r="P303" s="22">
        <v>1.858</v>
      </c>
      <c r="Q303" s="22">
        <v>0</v>
      </c>
      <c r="R303" s="22">
        <v>0</v>
      </c>
      <c r="S303" s="23"/>
      <c r="T303" s="23"/>
      <c r="U303" s="23"/>
      <c r="V303" s="23"/>
      <c r="W303" s="23"/>
    </row>
    <row r="304" ht="16.5" spans="1:23">
      <c r="A304" s="21">
        <v>399282</v>
      </c>
      <c r="B304" s="21" t="s">
        <v>357</v>
      </c>
      <c r="C304" s="21">
        <v>4293.455</v>
      </c>
      <c r="D304" s="21">
        <v>5276.648</v>
      </c>
      <c r="E304" s="21">
        <v>0</v>
      </c>
      <c r="F304" s="21">
        <v>0</v>
      </c>
      <c r="G304" s="21">
        <v>0</v>
      </c>
      <c r="H304" s="21">
        <v>1</v>
      </c>
      <c r="I304" s="19">
        <v>5.639</v>
      </c>
      <c r="J304" s="19">
        <v>23.221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  <c r="S304" s="23"/>
      <c r="T304" s="23"/>
      <c r="U304" s="23"/>
      <c r="V304" s="23"/>
      <c r="W304" s="23"/>
    </row>
    <row r="305" ht="16.5" spans="1:23">
      <c r="A305" s="21">
        <v>399283</v>
      </c>
      <c r="B305" s="21" t="s">
        <v>358</v>
      </c>
      <c r="C305" s="21">
        <v>3293.246</v>
      </c>
      <c r="D305" s="21">
        <v>3881.345</v>
      </c>
      <c r="E305" s="21">
        <v>0</v>
      </c>
      <c r="F305" s="21">
        <v>0</v>
      </c>
      <c r="G305" s="21">
        <v>0</v>
      </c>
      <c r="H305" s="21">
        <v>1</v>
      </c>
      <c r="I305" s="19">
        <v>11.397</v>
      </c>
      <c r="J305" s="19">
        <v>24.822</v>
      </c>
      <c r="K305" s="22">
        <v>4</v>
      </c>
      <c r="L305" s="22">
        <v>2</v>
      </c>
      <c r="M305" s="22">
        <v>-1</v>
      </c>
      <c r="N305" s="22">
        <v>1</v>
      </c>
      <c r="O305" s="22">
        <v>0</v>
      </c>
      <c r="P305" s="22">
        <v>7.163</v>
      </c>
      <c r="Q305" s="22">
        <v>0</v>
      </c>
      <c r="R305" s="22">
        <v>0</v>
      </c>
      <c r="S305" s="23"/>
      <c r="T305" s="23"/>
      <c r="U305" s="23"/>
      <c r="V305" s="23"/>
      <c r="W305" s="23"/>
    </row>
    <row r="306" ht="16.5" spans="1:23">
      <c r="A306" s="21">
        <v>399284</v>
      </c>
      <c r="B306" s="21" t="s">
        <v>359</v>
      </c>
      <c r="C306" s="21">
        <v>3082.063</v>
      </c>
      <c r="D306" s="21">
        <v>3663.314</v>
      </c>
      <c r="E306" s="21">
        <v>0</v>
      </c>
      <c r="F306" s="21">
        <v>0</v>
      </c>
      <c r="G306" s="21">
        <v>0</v>
      </c>
      <c r="H306" s="21">
        <v>1</v>
      </c>
      <c r="I306" s="19">
        <v>6.088</v>
      </c>
      <c r="J306" s="19">
        <v>20.989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3"/>
      <c r="T306" s="23"/>
      <c r="U306" s="23"/>
      <c r="V306" s="23"/>
      <c r="W306" s="23"/>
    </row>
    <row r="307" ht="16.5" spans="1:23">
      <c r="A307" s="21">
        <v>399285</v>
      </c>
      <c r="B307" s="21" t="s">
        <v>360</v>
      </c>
      <c r="C307" s="21">
        <v>3814.179</v>
      </c>
      <c r="D307" s="21">
        <v>4842.193</v>
      </c>
      <c r="E307" s="21">
        <v>0</v>
      </c>
      <c r="F307" s="21">
        <v>0</v>
      </c>
      <c r="G307" s="21">
        <v>0</v>
      </c>
      <c r="H307" s="21">
        <v>1</v>
      </c>
      <c r="I307" s="19">
        <v>17.116</v>
      </c>
      <c r="J307" s="19">
        <v>34.712</v>
      </c>
      <c r="K307" s="22">
        <v>0</v>
      </c>
      <c r="L307" s="22">
        <v>0</v>
      </c>
      <c r="M307" s="22">
        <v>0</v>
      </c>
      <c r="N307" s="22">
        <v>0</v>
      </c>
      <c r="O307" s="22">
        <v>0</v>
      </c>
      <c r="P307" s="22">
        <v>0</v>
      </c>
      <c r="Q307" s="22">
        <v>0</v>
      </c>
      <c r="R307" s="22">
        <v>0</v>
      </c>
      <c r="S307" s="23"/>
      <c r="T307" s="23"/>
      <c r="U307" s="23"/>
      <c r="V307" s="23"/>
      <c r="W307" s="23"/>
    </row>
    <row r="308" ht="16.5" spans="1:23">
      <c r="A308" s="21">
        <v>399286</v>
      </c>
      <c r="B308" s="21" t="s">
        <v>361</v>
      </c>
      <c r="C308" s="21">
        <v>3508.55</v>
      </c>
      <c r="D308" s="21">
        <v>4100.547</v>
      </c>
      <c r="E308" s="21">
        <v>0</v>
      </c>
      <c r="F308" s="21">
        <v>0</v>
      </c>
      <c r="G308" s="21">
        <v>0</v>
      </c>
      <c r="H308" s="21">
        <v>1</v>
      </c>
      <c r="I308" s="19">
        <v>3.627</v>
      </c>
      <c r="J308" s="19">
        <v>17.541</v>
      </c>
      <c r="K308" s="22">
        <v>0</v>
      </c>
      <c r="L308" s="22">
        <v>0</v>
      </c>
      <c r="M308" s="22">
        <v>0</v>
      </c>
      <c r="N308" s="22">
        <v>0</v>
      </c>
      <c r="O308" s="22">
        <v>0</v>
      </c>
      <c r="P308" s="22">
        <v>0</v>
      </c>
      <c r="Q308" s="22">
        <v>0</v>
      </c>
      <c r="R308" s="22">
        <v>0</v>
      </c>
      <c r="S308" s="23"/>
      <c r="T308" s="23"/>
      <c r="U308" s="23"/>
      <c r="V308" s="23"/>
      <c r="W308" s="23"/>
    </row>
    <row r="309" ht="16.5" spans="1:23">
      <c r="A309" s="21">
        <v>399289</v>
      </c>
      <c r="B309" s="21" t="s">
        <v>362</v>
      </c>
      <c r="C309" s="21">
        <v>118.741</v>
      </c>
      <c r="D309" s="21">
        <v>119.811</v>
      </c>
      <c r="E309" s="21">
        <v>0</v>
      </c>
      <c r="F309" s="21">
        <v>0</v>
      </c>
      <c r="G309" s="21">
        <v>0</v>
      </c>
      <c r="H309" s="21">
        <v>1</v>
      </c>
      <c r="I309" s="19">
        <v>0.3</v>
      </c>
      <c r="J309" s="19">
        <v>1.19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0</v>
      </c>
      <c r="R309" s="22">
        <v>0</v>
      </c>
      <c r="S309" s="23"/>
      <c r="T309" s="23"/>
      <c r="U309" s="23"/>
      <c r="V309" s="23"/>
      <c r="W309" s="23"/>
    </row>
    <row r="310" ht="16.5" spans="1:23">
      <c r="A310" s="21">
        <v>399290</v>
      </c>
      <c r="B310" s="21" t="s">
        <v>363</v>
      </c>
      <c r="C310" s="21">
        <v>162.868</v>
      </c>
      <c r="D310" s="21">
        <v>180.12</v>
      </c>
      <c r="E310" s="21">
        <v>0</v>
      </c>
      <c r="F310" s="21">
        <v>0</v>
      </c>
      <c r="G310" s="21">
        <v>0</v>
      </c>
      <c r="H310" s="21">
        <v>1</v>
      </c>
      <c r="I310" s="19">
        <v>3.321</v>
      </c>
      <c r="J310" s="19">
        <v>12.581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  <c r="S310" s="23"/>
      <c r="T310" s="23"/>
      <c r="U310" s="23"/>
      <c r="V310" s="23"/>
      <c r="W310" s="23"/>
    </row>
    <row r="311" ht="16.5" spans="1:23">
      <c r="A311" s="21">
        <v>399291</v>
      </c>
      <c r="B311" s="21" t="s">
        <v>364</v>
      </c>
      <c r="C311" s="21">
        <v>3426.176</v>
      </c>
      <c r="D311" s="21">
        <v>4070.088</v>
      </c>
      <c r="E311" s="21">
        <v>0</v>
      </c>
      <c r="F311" s="21">
        <v>0</v>
      </c>
      <c r="G311" s="21">
        <v>0</v>
      </c>
      <c r="H311" s="21">
        <v>1</v>
      </c>
      <c r="I311" s="19">
        <v>6.644</v>
      </c>
      <c r="J311" s="19">
        <v>21.414</v>
      </c>
      <c r="K311" s="22">
        <v>4</v>
      </c>
      <c r="L311" s="22">
        <v>0</v>
      </c>
      <c r="M311" s="22">
        <v>0</v>
      </c>
      <c r="N311" s="22">
        <v>0</v>
      </c>
      <c r="O311" s="22">
        <v>0</v>
      </c>
      <c r="P311" s="22">
        <v>0.972</v>
      </c>
      <c r="Q311" s="22">
        <v>0</v>
      </c>
      <c r="R311" s="22">
        <v>1</v>
      </c>
      <c r="S311" s="23"/>
      <c r="T311" s="23"/>
      <c r="U311" s="23"/>
      <c r="V311" s="23"/>
      <c r="W311" s="23"/>
    </row>
    <row r="312" ht="16.5" spans="1:23">
      <c r="A312" s="21">
        <v>399292</v>
      </c>
      <c r="B312" s="21" t="s">
        <v>365</v>
      </c>
      <c r="C312" s="21">
        <v>1052.695</v>
      </c>
      <c r="D312" s="21">
        <v>1280.296</v>
      </c>
      <c r="E312" s="21">
        <v>0</v>
      </c>
      <c r="F312" s="21">
        <v>0</v>
      </c>
      <c r="G312" s="21">
        <v>0</v>
      </c>
      <c r="H312" s="21">
        <v>1</v>
      </c>
      <c r="I312" s="19">
        <v>10.631</v>
      </c>
      <c r="J312" s="19">
        <v>26.518</v>
      </c>
      <c r="K312" s="22">
        <v>0</v>
      </c>
      <c r="L312" s="22">
        <v>0</v>
      </c>
      <c r="M312" s="22">
        <v>0</v>
      </c>
      <c r="N312" s="22">
        <v>0</v>
      </c>
      <c r="O312" s="22">
        <v>0</v>
      </c>
      <c r="P312" s="22">
        <v>0</v>
      </c>
      <c r="Q312" s="22">
        <v>0</v>
      </c>
      <c r="R312" s="22">
        <v>0</v>
      </c>
      <c r="S312" s="23"/>
      <c r="T312" s="23"/>
      <c r="U312" s="23"/>
      <c r="V312" s="23"/>
      <c r="W312" s="23"/>
    </row>
    <row r="313" ht="16.5" spans="1:23">
      <c r="A313" s="21">
        <v>399293</v>
      </c>
      <c r="B313" s="21" t="s">
        <v>366</v>
      </c>
      <c r="C313" s="21">
        <v>3688.283</v>
      </c>
      <c r="D313" s="21">
        <v>4911.463</v>
      </c>
      <c r="E313" s="21">
        <v>0</v>
      </c>
      <c r="F313" s="21">
        <v>0</v>
      </c>
      <c r="G313" s="21">
        <v>0</v>
      </c>
      <c r="H313" s="21">
        <v>1</v>
      </c>
      <c r="I313" s="19">
        <v>21.348</v>
      </c>
      <c r="J313" s="19">
        <v>40.936</v>
      </c>
      <c r="K313" s="22">
        <v>0</v>
      </c>
      <c r="L313" s="22">
        <v>0</v>
      </c>
      <c r="M313" s="22">
        <v>0</v>
      </c>
      <c r="N313" s="22">
        <v>0</v>
      </c>
      <c r="O313" s="22">
        <v>0</v>
      </c>
      <c r="P313" s="22">
        <v>0</v>
      </c>
      <c r="Q313" s="22">
        <v>0</v>
      </c>
      <c r="R313" s="22">
        <v>0</v>
      </c>
      <c r="S313" s="23"/>
      <c r="T313" s="23"/>
      <c r="U313" s="23"/>
      <c r="V313" s="23"/>
      <c r="W313" s="23"/>
    </row>
    <row r="314" ht="16.5" spans="1:23">
      <c r="A314" s="21">
        <v>399294</v>
      </c>
      <c r="B314" s="21" t="s">
        <v>367</v>
      </c>
      <c r="C314" s="21">
        <v>2595.063</v>
      </c>
      <c r="D314" s="21">
        <v>3011.386</v>
      </c>
      <c r="E314" s="21">
        <v>0</v>
      </c>
      <c r="F314" s="21">
        <v>0</v>
      </c>
      <c r="G314" s="21">
        <v>0</v>
      </c>
      <c r="H314" s="21">
        <v>1</v>
      </c>
      <c r="I314" s="19">
        <v>10.828</v>
      </c>
      <c r="J314" s="19">
        <v>23.156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12.283</v>
      </c>
      <c r="Q314" s="22">
        <v>0</v>
      </c>
      <c r="R314" s="22">
        <v>0</v>
      </c>
      <c r="S314" s="23"/>
      <c r="T314" s="23"/>
      <c r="U314" s="23"/>
      <c r="V314" s="23"/>
      <c r="W314" s="23"/>
    </row>
    <row r="315" ht="16.5" spans="1:23">
      <c r="A315" s="21">
        <v>399295</v>
      </c>
      <c r="B315" s="21" t="s">
        <v>368</v>
      </c>
      <c r="C315" s="21">
        <v>4152.695</v>
      </c>
      <c r="D315" s="21">
        <v>4797.387</v>
      </c>
      <c r="E315" s="21">
        <v>0</v>
      </c>
      <c r="F315" s="21">
        <v>0</v>
      </c>
      <c r="G315" s="21">
        <v>0</v>
      </c>
      <c r="H315" s="21">
        <v>1</v>
      </c>
      <c r="I315" s="19">
        <v>11.068</v>
      </c>
      <c r="J315" s="19">
        <v>23.019</v>
      </c>
      <c r="K315" s="22">
        <v>4</v>
      </c>
      <c r="L315" s="22">
        <v>0</v>
      </c>
      <c r="M315" s="22">
        <v>0</v>
      </c>
      <c r="N315" s="22">
        <v>1</v>
      </c>
      <c r="O315" s="22">
        <v>0</v>
      </c>
      <c r="P315" s="22">
        <v>3.237</v>
      </c>
      <c r="Q315" s="22">
        <v>0</v>
      </c>
      <c r="R315" s="22">
        <v>0</v>
      </c>
      <c r="S315" s="23"/>
      <c r="T315" s="23"/>
      <c r="U315" s="23"/>
      <c r="V315" s="23"/>
      <c r="W315" s="23"/>
    </row>
    <row r="316" ht="16.5" spans="1:23">
      <c r="A316" s="21">
        <v>399296</v>
      </c>
      <c r="B316" s="21" t="s">
        <v>369</v>
      </c>
      <c r="C316" s="21">
        <v>3973.239</v>
      </c>
      <c r="D316" s="21">
        <v>5023.753</v>
      </c>
      <c r="E316" s="21">
        <v>0</v>
      </c>
      <c r="F316" s="21">
        <v>0</v>
      </c>
      <c r="G316" s="21">
        <v>0</v>
      </c>
      <c r="H316" s="21">
        <v>1</v>
      </c>
      <c r="I316" s="19">
        <v>14.242</v>
      </c>
      <c r="J316" s="19">
        <v>32.175</v>
      </c>
      <c r="K316" s="22">
        <v>3</v>
      </c>
      <c r="L316" s="22">
        <v>0</v>
      </c>
      <c r="M316" s="22">
        <v>0</v>
      </c>
      <c r="N316" s="22">
        <v>0</v>
      </c>
      <c r="O316" s="22">
        <v>0</v>
      </c>
      <c r="P316" s="22">
        <v>5.412</v>
      </c>
      <c r="Q316" s="22">
        <v>0</v>
      </c>
      <c r="R316" s="22">
        <v>1</v>
      </c>
      <c r="S316" s="23"/>
      <c r="T316" s="23"/>
      <c r="U316" s="23"/>
      <c r="V316" s="23"/>
      <c r="W316" s="23"/>
    </row>
    <row r="317" ht="16.5" spans="1:23">
      <c r="A317" s="21">
        <v>399297</v>
      </c>
      <c r="B317" s="21" t="s">
        <v>370</v>
      </c>
      <c r="C317" s="21">
        <v>4955.957</v>
      </c>
      <c r="D317" s="21">
        <v>5731.878</v>
      </c>
      <c r="E317" s="21">
        <v>0</v>
      </c>
      <c r="F317" s="21">
        <v>0</v>
      </c>
      <c r="G317" s="21">
        <v>0</v>
      </c>
      <c r="H317" s="21">
        <v>1</v>
      </c>
      <c r="I317" s="19">
        <v>3.366</v>
      </c>
      <c r="J317" s="19">
        <v>16.447</v>
      </c>
      <c r="K317" s="22">
        <v>4</v>
      </c>
      <c r="L317" s="22">
        <v>0</v>
      </c>
      <c r="M317" s="22">
        <v>-1</v>
      </c>
      <c r="N317" s="22">
        <v>1</v>
      </c>
      <c r="O317" s="22">
        <v>0</v>
      </c>
      <c r="P317" s="22">
        <v>1.542</v>
      </c>
      <c r="Q317" s="22">
        <v>0</v>
      </c>
      <c r="R317" s="22">
        <v>0</v>
      </c>
      <c r="S317" s="23"/>
      <c r="T317" s="23"/>
      <c r="U317" s="23"/>
      <c r="V317" s="23"/>
      <c r="W317" s="23"/>
    </row>
    <row r="318" ht="16.5" spans="1:23">
      <c r="A318" s="21">
        <v>399298</v>
      </c>
      <c r="B318" s="21" t="s">
        <v>371</v>
      </c>
      <c r="C318" s="21">
        <v>210.762</v>
      </c>
      <c r="D318" s="21">
        <v>212.373</v>
      </c>
      <c r="E318" s="21">
        <v>0</v>
      </c>
      <c r="F318" s="21">
        <v>0</v>
      </c>
      <c r="G318" s="21">
        <v>0</v>
      </c>
      <c r="H318" s="21">
        <v>1</v>
      </c>
      <c r="I318" s="19">
        <v>0.194</v>
      </c>
      <c r="J318" s="19">
        <v>0.951</v>
      </c>
      <c r="K318" s="22">
        <v>4</v>
      </c>
      <c r="L318" s="22">
        <v>2</v>
      </c>
      <c r="M318" s="22">
        <v>0</v>
      </c>
      <c r="N318" s="22">
        <v>1</v>
      </c>
      <c r="O318" s="22">
        <v>0</v>
      </c>
      <c r="P318" s="22">
        <v>3.306</v>
      </c>
      <c r="Q318" s="22">
        <v>0</v>
      </c>
      <c r="R318" s="22">
        <v>1</v>
      </c>
      <c r="S318" s="23"/>
      <c r="T318" s="23"/>
      <c r="U318" s="23"/>
      <c r="V318" s="23"/>
      <c r="W318" s="23"/>
    </row>
    <row r="319" ht="16.5" spans="1:23">
      <c r="A319" s="21">
        <v>399299</v>
      </c>
      <c r="B319" s="21" t="s">
        <v>372</v>
      </c>
      <c r="C319" s="21">
        <v>242.346</v>
      </c>
      <c r="D319" s="21">
        <v>244.35</v>
      </c>
      <c r="E319" s="21">
        <v>0</v>
      </c>
      <c r="F319" s="21">
        <v>0</v>
      </c>
      <c r="G319" s="21">
        <v>0</v>
      </c>
      <c r="H319" s="21">
        <v>1</v>
      </c>
      <c r="I319" s="19">
        <v>0.193</v>
      </c>
      <c r="J319" s="19">
        <v>1.011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0</v>
      </c>
      <c r="R319" s="22">
        <v>0</v>
      </c>
      <c r="S319" s="23"/>
      <c r="T319" s="23"/>
      <c r="U319" s="23"/>
      <c r="V319" s="23"/>
      <c r="W319" s="23"/>
    </row>
    <row r="320" ht="16.5" spans="1:23">
      <c r="A320" s="21">
        <v>399300</v>
      </c>
      <c r="B320" s="21" t="s">
        <v>207</v>
      </c>
      <c r="C320" s="21">
        <v>3800.696</v>
      </c>
      <c r="D320" s="21">
        <v>4230.543</v>
      </c>
      <c r="E320" s="21">
        <v>0</v>
      </c>
      <c r="F320" s="21">
        <v>0</v>
      </c>
      <c r="G320" s="21">
        <v>0</v>
      </c>
      <c r="H320" s="21">
        <v>1</v>
      </c>
      <c r="I320" s="19">
        <v>6.981</v>
      </c>
      <c r="J320" s="19">
        <v>16.432</v>
      </c>
      <c r="K320" s="22">
        <v>4</v>
      </c>
      <c r="L320" s="22">
        <v>0</v>
      </c>
      <c r="M320" s="22">
        <v>-1</v>
      </c>
      <c r="N320" s="22">
        <v>1</v>
      </c>
      <c r="O320" s="22">
        <v>0</v>
      </c>
      <c r="P320" s="22">
        <v>5.583</v>
      </c>
      <c r="Q320" s="22">
        <v>0</v>
      </c>
      <c r="R320" s="22">
        <v>0</v>
      </c>
      <c r="S320" s="23"/>
      <c r="T320" s="23"/>
      <c r="U320" s="23"/>
      <c r="V320" s="23"/>
      <c r="W320" s="23"/>
    </row>
    <row r="321" ht="16.5" spans="1:23">
      <c r="A321" s="21">
        <v>399301</v>
      </c>
      <c r="B321" s="21" t="s">
        <v>373</v>
      </c>
      <c r="C321" s="21">
        <v>214.564</v>
      </c>
      <c r="D321" s="21">
        <v>216.204</v>
      </c>
      <c r="E321" s="21">
        <v>0</v>
      </c>
      <c r="F321" s="21">
        <v>0</v>
      </c>
      <c r="G321" s="21">
        <v>0</v>
      </c>
      <c r="H321" s="21">
        <v>1</v>
      </c>
      <c r="I321" s="19">
        <v>0.195</v>
      </c>
      <c r="J321" s="19">
        <v>0.952</v>
      </c>
      <c r="K321" s="22">
        <v>4</v>
      </c>
      <c r="L321" s="22">
        <v>0</v>
      </c>
      <c r="M321" s="22">
        <v>-1</v>
      </c>
      <c r="N321" s="22">
        <v>0</v>
      </c>
      <c r="O321" s="22">
        <v>0</v>
      </c>
      <c r="P321" s="22">
        <v>4.343</v>
      </c>
      <c r="Q321" s="22">
        <v>0</v>
      </c>
      <c r="R321" s="22">
        <v>0</v>
      </c>
      <c r="S321" s="23"/>
      <c r="T321" s="23"/>
      <c r="U321" s="23"/>
      <c r="V321" s="23"/>
      <c r="W321" s="23"/>
    </row>
    <row r="322" ht="16.5" spans="1:23">
      <c r="A322" s="21">
        <v>399302</v>
      </c>
      <c r="B322" s="21" t="s">
        <v>374</v>
      </c>
      <c r="C322" s="21">
        <v>218.511</v>
      </c>
      <c r="D322" s="21">
        <v>220.294</v>
      </c>
      <c r="E322" s="21">
        <v>0</v>
      </c>
      <c r="F322" s="21">
        <v>0</v>
      </c>
      <c r="G322" s="21">
        <v>0</v>
      </c>
      <c r="H322" s="21">
        <v>1</v>
      </c>
      <c r="I322" s="19">
        <v>0.058</v>
      </c>
      <c r="J322" s="19">
        <v>0.867</v>
      </c>
      <c r="K322" s="22">
        <v>4</v>
      </c>
      <c r="L322" s="22">
        <v>0</v>
      </c>
      <c r="M322" s="22">
        <v>0</v>
      </c>
      <c r="N322" s="22">
        <v>0</v>
      </c>
      <c r="O322" s="22">
        <v>0</v>
      </c>
      <c r="P322" s="22">
        <v>11.317</v>
      </c>
      <c r="Q322" s="22">
        <v>0</v>
      </c>
      <c r="R322" s="22">
        <v>0</v>
      </c>
      <c r="S322" s="23"/>
      <c r="T322" s="23"/>
      <c r="U322" s="23"/>
      <c r="V322" s="23"/>
      <c r="W322" s="23"/>
    </row>
    <row r="323" ht="16.5" spans="1:23">
      <c r="A323" s="21">
        <v>399303</v>
      </c>
      <c r="B323" s="21" t="s">
        <v>375</v>
      </c>
      <c r="C323" s="21">
        <v>7671.55</v>
      </c>
      <c r="D323" s="21">
        <v>9128.167</v>
      </c>
      <c r="E323" s="21">
        <v>0</v>
      </c>
      <c r="F323" s="21">
        <v>0</v>
      </c>
      <c r="G323" s="21">
        <v>0</v>
      </c>
      <c r="H323" s="21">
        <v>1</v>
      </c>
      <c r="I323" s="19">
        <v>5.896</v>
      </c>
      <c r="J323" s="19">
        <v>20.912</v>
      </c>
      <c r="K323" s="22">
        <v>4</v>
      </c>
      <c r="L323" s="22">
        <v>0</v>
      </c>
      <c r="M323" s="22">
        <v>0</v>
      </c>
      <c r="N323" s="22">
        <v>0</v>
      </c>
      <c r="O323" s="22">
        <v>0</v>
      </c>
      <c r="P323" s="22">
        <v>22.834</v>
      </c>
      <c r="Q323" s="22">
        <v>0</v>
      </c>
      <c r="R323" s="22">
        <v>0</v>
      </c>
      <c r="S323" s="23"/>
      <c r="T323" s="23"/>
      <c r="U323" s="23"/>
      <c r="V323" s="23"/>
      <c r="W323" s="23"/>
    </row>
    <row r="324" ht="16.5" spans="1:23">
      <c r="A324" s="21">
        <v>399306</v>
      </c>
      <c r="B324" s="21" t="s">
        <v>376</v>
      </c>
      <c r="C324" s="21">
        <v>1425.975</v>
      </c>
      <c r="D324" s="21">
        <v>1639.059</v>
      </c>
      <c r="E324" s="21">
        <v>0</v>
      </c>
      <c r="F324" s="21">
        <v>0</v>
      </c>
      <c r="G324" s="21">
        <v>0</v>
      </c>
      <c r="H324" s="21">
        <v>1</v>
      </c>
      <c r="I324" s="19">
        <v>9.083</v>
      </c>
      <c r="J324" s="19">
        <v>20.902</v>
      </c>
      <c r="K324" s="22">
        <v>3</v>
      </c>
      <c r="L324" s="22">
        <v>0</v>
      </c>
      <c r="M324" s="22">
        <v>0</v>
      </c>
      <c r="N324" s="22">
        <v>0</v>
      </c>
      <c r="O324" s="22">
        <v>0</v>
      </c>
      <c r="P324" s="22">
        <v>15.159</v>
      </c>
      <c r="Q324" s="22">
        <v>0</v>
      </c>
      <c r="R324" s="22">
        <v>0</v>
      </c>
      <c r="S324" s="23"/>
      <c r="T324" s="23"/>
      <c r="U324" s="23"/>
      <c r="V324" s="23"/>
      <c r="W324" s="23"/>
    </row>
    <row r="325" ht="16.5" spans="1:23">
      <c r="A325" s="21">
        <v>399307</v>
      </c>
      <c r="B325" s="21" t="s">
        <v>377</v>
      </c>
      <c r="C325" s="21">
        <v>304.549</v>
      </c>
      <c r="D325" s="21">
        <v>339.227</v>
      </c>
      <c r="E325" s="21">
        <v>0</v>
      </c>
      <c r="F325" s="21">
        <v>0</v>
      </c>
      <c r="G325" s="21">
        <v>0</v>
      </c>
      <c r="H325" s="21">
        <v>1</v>
      </c>
      <c r="I325" s="19">
        <v>2.807</v>
      </c>
      <c r="J325" s="19">
        <v>12.743</v>
      </c>
      <c r="K325" s="22">
        <v>3</v>
      </c>
      <c r="L325" s="22">
        <v>0</v>
      </c>
      <c r="M325" s="22">
        <v>0</v>
      </c>
      <c r="N325" s="22">
        <v>0</v>
      </c>
      <c r="O325" s="22">
        <v>0</v>
      </c>
      <c r="P325" s="22">
        <v>16.518</v>
      </c>
      <c r="Q325" s="22">
        <v>0</v>
      </c>
      <c r="R325" s="22">
        <v>0</v>
      </c>
      <c r="S325" s="23"/>
      <c r="T325" s="23"/>
      <c r="U325" s="23"/>
      <c r="V325" s="23"/>
      <c r="W325" s="23"/>
    </row>
    <row r="326" ht="16.5" spans="1:23">
      <c r="A326" s="21">
        <v>399310</v>
      </c>
      <c r="B326" s="21" t="s">
        <v>378</v>
      </c>
      <c r="C326" s="21">
        <v>6184.519</v>
      </c>
      <c r="D326" s="21">
        <v>7004.864</v>
      </c>
      <c r="E326" s="21">
        <v>0</v>
      </c>
      <c r="F326" s="21">
        <v>0</v>
      </c>
      <c r="G326" s="21">
        <v>0</v>
      </c>
      <c r="H326" s="21">
        <v>1</v>
      </c>
      <c r="I326" s="19">
        <v>9.988</v>
      </c>
      <c r="J326" s="19">
        <v>20.529</v>
      </c>
      <c r="K326" s="22">
        <v>3</v>
      </c>
      <c r="L326" s="22">
        <v>0</v>
      </c>
      <c r="M326" s="22">
        <v>0</v>
      </c>
      <c r="N326" s="22">
        <v>-1</v>
      </c>
      <c r="O326" s="22">
        <v>0</v>
      </c>
      <c r="P326" s="22">
        <v>9.25</v>
      </c>
      <c r="Q326" s="22">
        <v>0</v>
      </c>
      <c r="R326" s="22">
        <v>0</v>
      </c>
      <c r="S326" s="23"/>
      <c r="T326" s="23"/>
      <c r="U326" s="23"/>
      <c r="V326" s="23"/>
      <c r="W326" s="23"/>
    </row>
    <row r="327" ht="16.5" spans="1:23">
      <c r="A327" s="21">
        <v>399311</v>
      </c>
      <c r="B327" s="21" t="s">
        <v>379</v>
      </c>
      <c r="C327" s="21">
        <v>3961.186</v>
      </c>
      <c r="D327" s="21">
        <v>4460.414</v>
      </c>
      <c r="E327" s="21">
        <v>0</v>
      </c>
      <c r="F327" s="21">
        <v>0</v>
      </c>
      <c r="G327" s="21">
        <v>0</v>
      </c>
      <c r="H327" s="21">
        <v>1</v>
      </c>
      <c r="I327" s="19">
        <v>7.666</v>
      </c>
      <c r="J327" s="19">
        <v>18</v>
      </c>
      <c r="K327" s="22">
        <v>3</v>
      </c>
      <c r="L327" s="22">
        <v>0</v>
      </c>
      <c r="M327" s="22">
        <v>0</v>
      </c>
      <c r="N327" s="22">
        <v>0</v>
      </c>
      <c r="O327" s="22">
        <v>0</v>
      </c>
      <c r="P327" s="22">
        <v>3.978</v>
      </c>
      <c r="Q327" s="22">
        <v>0</v>
      </c>
      <c r="R327" s="22">
        <v>0</v>
      </c>
      <c r="S327" s="23"/>
      <c r="T327" s="23"/>
      <c r="U327" s="23"/>
      <c r="V327" s="23"/>
      <c r="W327" s="23"/>
    </row>
    <row r="328" ht="16.5" spans="1:23">
      <c r="A328" s="21">
        <v>399312</v>
      </c>
      <c r="B328" s="21" t="s">
        <v>380</v>
      </c>
      <c r="C328" s="21">
        <v>4266.03</v>
      </c>
      <c r="D328" s="21">
        <v>4819.185</v>
      </c>
      <c r="E328" s="21">
        <v>0</v>
      </c>
      <c r="F328" s="21">
        <v>0</v>
      </c>
      <c r="G328" s="21">
        <v>0</v>
      </c>
      <c r="H328" s="21">
        <v>1</v>
      </c>
      <c r="I328" s="19">
        <v>9.231</v>
      </c>
      <c r="J328" s="19">
        <v>19.649</v>
      </c>
      <c r="K328" s="22">
        <v>4</v>
      </c>
      <c r="L328" s="22">
        <v>0</v>
      </c>
      <c r="M328" s="22">
        <v>-1</v>
      </c>
      <c r="N328" s="22">
        <v>1</v>
      </c>
      <c r="O328" s="22">
        <v>0</v>
      </c>
      <c r="P328" s="22">
        <v>5.336</v>
      </c>
      <c r="Q328" s="22">
        <v>0</v>
      </c>
      <c r="R328" s="22">
        <v>0</v>
      </c>
      <c r="S328" s="23"/>
      <c r="T328" s="23"/>
      <c r="U328" s="23"/>
      <c r="V328" s="23"/>
      <c r="W328" s="23"/>
    </row>
    <row r="329" ht="16.5" spans="1:23">
      <c r="A329" s="21">
        <v>399313</v>
      </c>
      <c r="B329" s="21" t="s">
        <v>381</v>
      </c>
      <c r="C329" s="21">
        <v>4593.203</v>
      </c>
      <c r="D329" s="21">
        <v>5070.365</v>
      </c>
      <c r="E329" s="21">
        <v>0</v>
      </c>
      <c r="F329" s="21">
        <v>0</v>
      </c>
      <c r="G329" s="21">
        <v>0</v>
      </c>
      <c r="H329" s="21">
        <v>1</v>
      </c>
      <c r="I329" s="19">
        <v>6.198</v>
      </c>
      <c r="J329" s="19">
        <v>15.026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10.184</v>
      </c>
      <c r="Q329" s="22">
        <v>0</v>
      </c>
      <c r="R329" s="22">
        <v>0</v>
      </c>
      <c r="S329" s="23"/>
      <c r="T329" s="23"/>
      <c r="U329" s="23"/>
      <c r="V329" s="23"/>
      <c r="W329" s="23"/>
    </row>
    <row r="330" ht="16.5" spans="1:23">
      <c r="A330" s="21">
        <v>399314</v>
      </c>
      <c r="B330" s="21" t="s">
        <v>382</v>
      </c>
      <c r="C330" s="21">
        <v>4228.057</v>
      </c>
      <c r="D330" s="21">
        <v>4695.006</v>
      </c>
      <c r="E330" s="21">
        <v>0</v>
      </c>
      <c r="F330" s="21">
        <v>0</v>
      </c>
      <c r="G330" s="21">
        <v>0</v>
      </c>
      <c r="H330" s="21">
        <v>1</v>
      </c>
      <c r="I330" s="19">
        <v>6.899</v>
      </c>
      <c r="J330" s="19">
        <v>16.158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9.881</v>
      </c>
      <c r="Q330" s="22">
        <v>0</v>
      </c>
      <c r="R330" s="22">
        <v>0</v>
      </c>
      <c r="S330" s="23"/>
      <c r="T330" s="23"/>
      <c r="U330" s="23"/>
      <c r="V330" s="23"/>
      <c r="W330" s="23"/>
    </row>
    <row r="331" ht="16.5" spans="1:23">
      <c r="A331" s="21">
        <v>399315</v>
      </c>
      <c r="B331" s="21" t="s">
        <v>383</v>
      </c>
      <c r="C331" s="21">
        <v>3595.339</v>
      </c>
      <c r="D331" s="21">
        <v>4142.864</v>
      </c>
      <c r="E331" s="21">
        <v>0</v>
      </c>
      <c r="F331" s="21">
        <v>0</v>
      </c>
      <c r="G331" s="21">
        <v>0</v>
      </c>
      <c r="H331" s="21">
        <v>1</v>
      </c>
      <c r="I331" s="19">
        <v>9.176</v>
      </c>
      <c r="J331" s="19">
        <v>21.18</v>
      </c>
      <c r="K331" s="22">
        <v>4</v>
      </c>
      <c r="L331" s="22">
        <v>0</v>
      </c>
      <c r="M331" s="22">
        <v>0</v>
      </c>
      <c r="N331" s="22">
        <v>0</v>
      </c>
      <c r="O331" s="22">
        <v>0</v>
      </c>
      <c r="P331" s="22">
        <v>37.277</v>
      </c>
      <c r="Q331" s="22">
        <v>0</v>
      </c>
      <c r="R331" s="22">
        <v>0</v>
      </c>
      <c r="S331" s="23"/>
      <c r="T331" s="23"/>
      <c r="U331" s="23"/>
      <c r="V331" s="23"/>
      <c r="W331" s="23"/>
    </row>
    <row r="332" ht="16.5" spans="1:23">
      <c r="A332" s="21">
        <v>399316</v>
      </c>
      <c r="B332" s="21" t="s">
        <v>384</v>
      </c>
      <c r="C332" s="21">
        <v>4583.11</v>
      </c>
      <c r="D332" s="21">
        <v>5315.865</v>
      </c>
      <c r="E332" s="21">
        <v>0</v>
      </c>
      <c r="F332" s="21">
        <v>0</v>
      </c>
      <c r="G332" s="21">
        <v>0</v>
      </c>
      <c r="H332" s="21">
        <v>1</v>
      </c>
      <c r="I332" s="19">
        <v>7.927</v>
      </c>
      <c r="J332" s="19">
        <v>20.619</v>
      </c>
      <c r="K332" s="22">
        <v>3</v>
      </c>
      <c r="L332" s="22">
        <v>0</v>
      </c>
      <c r="M332" s="22">
        <v>0</v>
      </c>
      <c r="N332" s="22">
        <v>0</v>
      </c>
      <c r="O332" s="22">
        <v>0</v>
      </c>
      <c r="P332" s="22">
        <v>26.804</v>
      </c>
      <c r="Q332" s="22">
        <v>0</v>
      </c>
      <c r="R332" s="22">
        <v>0</v>
      </c>
      <c r="S332" s="23"/>
      <c r="T332" s="23"/>
      <c r="U332" s="23"/>
      <c r="V332" s="23"/>
      <c r="W332" s="23"/>
    </row>
    <row r="333" ht="16.5" spans="1:23">
      <c r="A333" s="21">
        <v>399317</v>
      </c>
      <c r="B333" s="21" t="s">
        <v>385</v>
      </c>
      <c r="C333" s="21">
        <v>5340.139</v>
      </c>
      <c r="D333" s="21">
        <v>6160.006</v>
      </c>
      <c r="E333" s="21">
        <v>0</v>
      </c>
      <c r="F333" s="21">
        <v>0</v>
      </c>
      <c r="G333" s="21">
        <v>0</v>
      </c>
      <c r="H333" s="21">
        <v>1</v>
      </c>
      <c r="I333" s="19">
        <v>7.365</v>
      </c>
      <c r="J333" s="19">
        <v>19.694</v>
      </c>
      <c r="K333" s="22">
        <v>3</v>
      </c>
      <c r="L333" s="22">
        <v>0</v>
      </c>
      <c r="M333" s="22">
        <v>0</v>
      </c>
      <c r="N333" s="22">
        <v>0</v>
      </c>
      <c r="O333" s="22">
        <v>0</v>
      </c>
      <c r="P333" s="22">
        <v>10.177</v>
      </c>
      <c r="Q333" s="22">
        <v>0</v>
      </c>
      <c r="R333" s="22">
        <v>0</v>
      </c>
      <c r="S333" s="23"/>
      <c r="T333" s="23"/>
      <c r="U333" s="23"/>
      <c r="V333" s="23"/>
      <c r="W333" s="23"/>
    </row>
    <row r="334" ht="16.5" spans="1:23">
      <c r="A334" s="21">
        <v>399318</v>
      </c>
      <c r="B334" s="21" t="s">
        <v>386</v>
      </c>
      <c r="C334" s="21">
        <v>4843.598</v>
      </c>
      <c r="D334" s="21">
        <v>5306.96</v>
      </c>
      <c r="E334" s="21">
        <v>0</v>
      </c>
      <c r="F334" s="21">
        <v>0</v>
      </c>
      <c r="G334" s="21">
        <v>0</v>
      </c>
      <c r="H334" s="21">
        <v>1</v>
      </c>
      <c r="I334" s="19">
        <v>2.108</v>
      </c>
      <c r="J334" s="19">
        <v>10.655</v>
      </c>
      <c r="K334" s="22">
        <v>4</v>
      </c>
      <c r="L334" s="22">
        <v>0</v>
      </c>
      <c r="M334" s="22">
        <v>0</v>
      </c>
      <c r="N334" s="22">
        <v>0</v>
      </c>
      <c r="O334" s="22">
        <v>0</v>
      </c>
      <c r="P334" s="22">
        <v>25.666</v>
      </c>
      <c r="Q334" s="22">
        <v>0</v>
      </c>
      <c r="R334" s="22">
        <v>0</v>
      </c>
      <c r="S334" s="23"/>
      <c r="T334" s="23"/>
      <c r="U334" s="23"/>
      <c r="V334" s="23"/>
      <c r="W334" s="23"/>
    </row>
    <row r="335" ht="16.5" spans="1:23">
      <c r="A335" s="21">
        <v>399319</v>
      </c>
      <c r="B335" s="21" t="s">
        <v>387</v>
      </c>
      <c r="C335" s="21">
        <v>2278.431</v>
      </c>
      <c r="D335" s="21">
        <v>2605.163</v>
      </c>
      <c r="E335" s="21">
        <v>0</v>
      </c>
      <c r="F335" s="21">
        <v>0</v>
      </c>
      <c r="G335" s="21">
        <v>0</v>
      </c>
      <c r="H335" s="21">
        <v>1</v>
      </c>
      <c r="I335" s="19">
        <v>7.835</v>
      </c>
      <c r="J335" s="19">
        <v>19.394</v>
      </c>
      <c r="K335" s="22">
        <v>3</v>
      </c>
      <c r="L335" s="22">
        <v>0</v>
      </c>
      <c r="M335" s="22">
        <v>0</v>
      </c>
      <c r="N335" s="22">
        <v>0</v>
      </c>
      <c r="O335" s="22">
        <v>0</v>
      </c>
      <c r="P335" s="22">
        <v>9.199</v>
      </c>
      <c r="Q335" s="22">
        <v>0</v>
      </c>
      <c r="R335" s="22">
        <v>0</v>
      </c>
      <c r="S335" s="23"/>
      <c r="T335" s="23"/>
      <c r="U335" s="23"/>
      <c r="V335" s="23"/>
      <c r="W335" s="23"/>
    </row>
    <row r="336" ht="16.5" spans="1:23">
      <c r="A336" s="21">
        <v>399322</v>
      </c>
      <c r="B336" s="21" t="s">
        <v>388</v>
      </c>
      <c r="C336" s="21">
        <v>8552.607</v>
      </c>
      <c r="D336" s="21">
        <v>9327.514</v>
      </c>
      <c r="E336" s="21">
        <v>0</v>
      </c>
      <c r="F336" s="21">
        <v>0</v>
      </c>
      <c r="G336" s="21">
        <v>0</v>
      </c>
      <c r="H336" s="21">
        <v>1</v>
      </c>
      <c r="I336" s="19">
        <v>6.2</v>
      </c>
      <c r="J336" s="19">
        <v>13.993</v>
      </c>
      <c r="K336" s="22">
        <v>4</v>
      </c>
      <c r="L336" s="22">
        <v>0</v>
      </c>
      <c r="M336" s="22">
        <v>0</v>
      </c>
      <c r="N336" s="22">
        <v>0</v>
      </c>
      <c r="O336" s="22">
        <v>0</v>
      </c>
      <c r="P336" s="22">
        <v>7.294</v>
      </c>
      <c r="Q336" s="22">
        <v>0</v>
      </c>
      <c r="R336" s="22">
        <v>0</v>
      </c>
      <c r="S336" s="23"/>
      <c r="T336" s="23"/>
      <c r="U336" s="23"/>
      <c r="V336" s="23"/>
      <c r="W336" s="23"/>
    </row>
    <row r="337" ht="16.5" spans="1:23">
      <c r="A337" s="21">
        <v>399324</v>
      </c>
      <c r="B337" s="21" t="s">
        <v>389</v>
      </c>
      <c r="C337" s="21">
        <v>8247.961</v>
      </c>
      <c r="D337" s="21">
        <v>8960.008</v>
      </c>
      <c r="E337" s="21">
        <v>0</v>
      </c>
      <c r="F337" s="21">
        <v>0</v>
      </c>
      <c r="G337" s="21">
        <v>0</v>
      </c>
      <c r="H337" s="21">
        <v>1</v>
      </c>
      <c r="I337" s="19">
        <v>2.641</v>
      </c>
      <c r="J337" s="19">
        <v>10.378</v>
      </c>
      <c r="K337" s="22">
        <v>3</v>
      </c>
      <c r="L337" s="22">
        <v>0</v>
      </c>
      <c r="M337" s="22">
        <v>0</v>
      </c>
      <c r="N337" s="22">
        <v>0</v>
      </c>
      <c r="O337" s="22">
        <v>0</v>
      </c>
      <c r="P337" s="22">
        <v>24.634</v>
      </c>
      <c r="Q337" s="22">
        <v>0</v>
      </c>
      <c r="R337" s="22">
        <v>0</v>
      </c>
      <c r="S337" s="23"/>
      <c r="T337" s="23"/>
      <c r="U337" s="23"/>
      <c r="V337" s="23"/>
      <c r="W337" s="23"/>
    </row>
    <row r="338" ht="16.5" spans="1:23">
      <c r="A338" s="21">
        <v>399326</v>
      </c>
      <c r="B338" s="21" t="s">
        <v>390</v>
      </c>
      <c r="C338" s="21">
        <v>3871.2</v>
      </c>
      <c r="D338" s="21">
        <v>4801.003</v>
      </c>
      <c r="E338" s="21">
        <v>0</v>
      </c>
      <c r="F338" s="21">
        <v>0</v>
      </c>
      <c r="G338" s="21">
        <v>0</v>
      </c>
      <c r="H338" s="21">
        <v>1</v>
      </c>
      <c r="I338" s="19">
        <v>16.374</v>
      </c>
      <c r="J338" s="19">
        <v>32.57</v>
      </c>
      <c r="K338" s="22">
        <v>3</v>
      </c>
      <c r="L338" s="22">
        <v>0</v>
      </c>
      <c r="M338" s="22">
        <v>0</v>
      </c>
      <c r="N338" s="22">
        <v>0</v>
      </c>
      <c r="O338" s="22">
        <v>0</v>
      </c>
      <c r="P338" s="22">
        <v>6.957</v>
      </c>
      <c r="Q338" s="22">
        <v>0</v>
      </c>
      <c r="R338" s="22">
        <v>0</v>
      </c>
      <c r="S338" s="23"/>
      <c r="T338" s="23"/>
      <c r="U338" s="23"/>
      <c r="V338" s="23"/>
      <c r="W338" s="23"/>
    </row>
    <row r="339" ht="16.5" spans="1:23">
      <c r="A339" s="21">
        <v>399328</v>
      </c>
      <c r="B339" s="21" t="s">
        <v>391</v>
      </c>
      <c r="C339" s="21">
        <v>8434.249</v>
      </c>
      <c r="D339" s="21">
        <v>9504.232</v>
      </c>
      <c r="E339" s="21">
        <v>0</v>
      </c>
      <c r="F339" s="21">
        <v>0</v>
      </c>
      <c r="G339" s="21">
        <v>0</v>
      </c>
      <c r="H339" s="21">
        <v>1</v>
      </c>
      <c r="I339" s="19">
        <v>9.037</v>
      </c>
      <c r="J339" s="19">
        <v>19.277</v>
      </c>
      <c r="K339" s="22">
        <v>4</v>
      </c>
      <c r="L339" s="22">
        <v>0</v>
      </c>
      <c r="M339" s="22">
        <v>0</v>
      </c>
      <c r="N339" s="22">
        <v>0</v>
      </c>
      <c r="O339" s="22">
        <v>0</v>
      </c>
      <c r="P339" s="22">
        <v>33.031</v>
      </c>
      <c r="Q339" s="22">
        <v>0</v>
      </c>
      <c r="R339" s="22">
        <v>0</v>
      </c>
      <c r="S339" s="23"/>
      <c r="T339" s="23"/>
      <c r="U339" s="23"/>
      <c r="V339" s="23"/>
      <c r="W339" s="23"/>
    </row>
    <row r="340" ht="16.5" spans="1:23">
      <c r="A340" s="21">
        <v>399330</v>
      </c>
      <c r="B340" s="21" t="s">
        <v>392</v>
      </c>
      <c r="C340" s="21">
        <v>4347.292</v>
      </c>
      <c r="D340" s="21">
        <v>5041.439</v>
      </c>
      <c r="E340" s="21">
        <v>0</v>
      </c>
      <c r="F340" s="21">
        <v>0</v>
      </c>
      <c r="G340" s="21">
        <v>0</v>
      </c>
      <c r="H340" s="21">
        <v>1</v>
      </c>
      <c r="I340" s="19">
        <v>11.369</v>
      </c>
      <c r="J340" s="19">
        <v>23.573</v>
      </c>
      <c r="K340" s="22">
        <v>3</v>
      </c>
      <c r="L340" s="22">
        <v>0</v>
      </c>
      <c r="M340" s="22">
        <v>0</v>
      </c>
      <c r="N340" s="22">
        <v>-1</v>
      </c>
      <c r="O340" s="22">
        <v>0</v>
      </c>
      <c r="P340" s="22">
        <v>34.764</v>
      </c>
      <c r="Q340" s="22">
        <v>0</v>
      </c>
      <c r="R340" s="22">
        <v>0</v>
      </c>
      <c r="S340" s="23"/>
      <c r="T340" s="23"/>
      <c r="U340" s="23"/>
      <c r="V340" s="23"/>
      <c r="W340" s="23"/>
    </row>
    <row r="341" ht="16.5" spans="1:23">
      <c r="A341" s="21">
        <v>399333</v>
      </c>
      <c r="B341" s="21" t="s">
        <v>393</v>
      </c>
      <c r="C341" s="21">
        <v>7473.64</v>
      </c>
      <c r="D341" s="21">
        <v>8663.279</v>
      </c>
      <c r="E341" s="21">
        <v>0</v>
      </c>
      <c r="F341" s="21">
        <v>0</v>
      </c>
      <c r="G341" s="21">
        <v>0</v>
      </c>
      <c r="H341" s="21">
        <v>1</v>
      </c>
      <c r="I341" s="19">
        <v>10.104</v>
      </c>
      <c r="J341" s="19">
        <v>22.448</v>
      </c>
      <c r="K341" s="22">
        <v>4</v>
      </c>
      <c r="L341" s="22">
        <v>0</v>
      </c>
      <c r="M341" s="22">
        <v>0</v>
      </c>
      <c r="N341" s="22">
        <v>0</v>
      </c>
      <c r="O341" s="22">
        <v>0</v>
      </c>
      <c r="P341" s="22">
        <v>19.149</v>
      </c>
      <c r="Q341" s="22">
        <v>0</v>
      </c>
      <c r="R341" s="22">
        <v>0</v>
      </c>
      <c r="S341" s="23"/>
      <c r="T341" s="23"/>
      <c r="U341" s="23"/>
      <c r="V341" s="23"/>
      <c r="W341" s="23"/>
    </row>
    <row r="342" ht="16.5" spans="1:23">
      <c r="A342" s="21">
        <v>399335</v>
      </c>
      <c r="B342" s="21" t="s">
        <v>394</v>
      </c>
      <c r="C342" s="21">
        <v>3574.578</v>
      </c>
      <c r="D342" s="21">
        <v>4042.955</v>
      </c>
      <c r="E342" s="21">
        <v>0</v>
      </c>
      <c r="F342" s="21">
        <v>0</v>
      </c>
      <c r="G342" s="21">
        <v>0</v>
      </c>
      <c r="H342" s="21">
        <v>1</v>
      </c>
      <c r="I342" s="19">
        <v>4.19</v>
      </c>
      <c r="J342" s="19">
        <v>15.29</v>
      </c>
      <c r="K342" s="22">
        <v>3</v>
      </c>
      <c r="L342" s="22">
        <v>0</v>
      </c>
      <c r="M342" s="22">
        <v>0</v>
      </c>
      <c r="N342" s="22">
        <v>-1</v>
      </c>
      <c r="O342" s="22">
        <v>0</v>
      </c>
      <c r="P342" s="22">
        <v>21.223</v>
      </c>
      <c r="Q342" s="22">
        <v>0</v>
      </c>
      <c r="R342" s="22">
        <v>0</v>
      </c>
      <c r="S342" s="23"/>
      <c r="T342" s="23"/>
      <c r="U342" s="23"/>
      <c r="V342" s="23"/>
      <c r="W342" s="23"/>
    </row>
    <row r="343" ht="16.5" spans="1:23">
      <c r="A343" s="21">
        <v>399337</v>
      </c>
      <c r="B343" s="21" t="s">
        <v>395</v>
      </c>
      <c r="C343" s="21">
        <v>4298.31</v>
      </c>
      <c r="D343" s="21">
        <v>5277.155</v>
      </c>
      <c r="E343" s="21">
        <v>0</v>
      </c>
      <c r="F343" s="21">
        <v>0</v>
      </c>
      <c r="G343" s="21">
        <v>0</v>
      </c>
      <c r="H343" s="21">
        <v>1</v>
      </c>
      <c r="I343" s="19">
        <v>16.349</v>
      </c>
      <c r="J343" s="19">
        <v>31.865</v>
      </c>
      <c r="K343" s="22">
        <v>3</v>
      </c>
      <c r="L343" s="22">
        <v>0</v>
      </c>
      <c r="M343" s="22">
        <v>0</v>
      </c>
      <c r="N343" s="22">
        <v>0</v>
      </c>
      <c r="O343" s="22">
        <v>0</v>
      </c>
      <c r="P343" s="22">
        <v>27.708</v>
      </c>
      <c r="Q343" s="22">
        <v>0</v>
      </c>
      <c r="R343" s="22">
        <v>0</v>
      </c>
      <c r="S343" s="23"/>
      <c r="T343" s="23"/>
      <c r="U343" s="23"/>
      <c r="V343" s="23"/>
      <c r="W343" s="23"/>
    </row>
    <row r="344" ht="16.5" spans="1:23">
      <c r="A344" s="21">
        <v>399339</v>
      </c>
      <c r="B344" s="21" t="s">
        <v>396</v>
      </c>
      <c r="C344" s="21">
        <v>6421.134</v>
      </c>
      <c r="D344" s="21">
        <v>7617.028</v>
      </c>
      <c r="E344" s="21">
        <v>0</v>
      </c>
      <c r="F344" s="21">
        <v>0</v>
      </c>
      <c r="G344" s="21">
        <v>0</v>
      </c>
      <c r="H344" s="21">
        <v>1</v>
      </c>
      <c r="I344" s="19">
        <v>11.952</v>
      </c>
      <c r="J344" s="19">
        <v>25.776</v>
      </c>
      <c r="K344" s="22">
        <v>3</v>
      </c>
      <c r="L344" s="22">
        <v>0</v>
      </c>
      <c r="M344" s="22">
        <v>0</v>
      </c>
      <c r="N344" s="22">
        <v>0</v>
      </c>
      <c r="O344" s="22">
        <v>0</v>
      </c>
      <c r="P344" s="22">
        <v>17.351</v>
      </c>
      <c r="Q344" s="22">
        <v>0</v>
      </c>
      <c r="R344" s="22">
        <v>0</v>
      </c>
      <c r="S344" s="23"/>
      <c r="T344" s="23"/>
      <c r="U344" s="23"/>
      <c r="V344" s="23"/>
      <c r="W344" s="23"/>
    </row>
    <row r="345" ht="16.5" spans="1:23">
      <c r="A345" s="21">
        <v>399341</v>
      </c>
      <c r="B345" s="21" t="s">
        <v>397</v>
      </c>
      <c r="C345" s="21">
        <v>1427.554</v>
      </c>
      <c r="D345" s="21">
        <v>1572.549</v>
      </c>
      <c r="E345" s="21">
        <v>0</v>
      </c>
      <c r="F345" s="21">
        <v>0</v>
      </c>
      <c r="G345" s="21">
        <v>0</v>
      </c>
      <c r="H345" s="21">
        <v>1</v>
      </c>
      <c r="I345" s="19">
        <v>6.315</v>
      </c>
      <c r="J345" s="19">
        <v>14.954</v>
      </c>
      <c r="K345" s="22">
        <v>0</v>
      </c>
      <c r="L345" s="22">
        <v>2</v>
      </c>
      <c r="M345" s="22">
        <v>1</v>
      </c>
      <c r="N345" s="22">
        <v>-1</v>
      </c>
      <c r="O345" s="22">
        <v>0</v>
      </c>
      <c r="P345" s="22">
        <v>-0.001</v>
      </c>
      <c r="Q345" s="22">
        <v>0</v>
      </c>
      <c r="R345" s="22">
        <v>0</v>
      </c>
      <c r="S345" s="23"/>
      <c r="T345" s="23"/>
      <c r="U345" s="23"/>
      <c r="V345" s="23"/>
      <c r="W345" s="23"/>
    </row>
    <row r="346" ht="16.5" spans="1:23">
      <c r="A346" s="21">
        <v>399344</v>
      </c>
      <c r="B346" s="21" t="s">
        <v>398</v>
      </c>
      <c r="C346" s="21">
        <v>5408.739</v>
      </c>
      <c r="D346" s="21">
        <v>6374.22</v>
      </c>
      <c r="E346" s="21">
        <v>0</v>
      </c>
      <c r="F346" s="21">
        <v>0</v>
      </c>
      <c r="G346" s="21">
        <v>0</v>
      </c>
      <c r="H346" s="21">
        <v>1</v>
      </c>
      <c r="I346" s="19">
        <v>11.882</v>
      </c>
      <c r="J346" s="19">
        <v>25.229</v>
      </c>
      <c r="K346" s="22">
        <v>3</v>
      </c>
      <c r="L346" s="22">
        <v>1</v>
      </c>
      <c r="M346" s="22">
        <v>0</v>
      </c>
      <c r="N346" s="22">
        <v>0</v>
      </c>
      <c r="O346" s="22">
        <v>0</v>
      </c>
      <c r="P346" s="22">
        <v>0.33</v>
      </c>
      <c r="Q346" s="22">
        <v>0</v>
      </c>
      <c r="R346" s="22">
        <v>0</v>
      </c>
      <c r="S346" s="23"/>
      <c r="T346" s="23"/>
      <c r="U346" s="23"/>
      <c r="V346" s="23"/>
      <c r="W346" s="23"/>
    </row>
    <row r="347" ht="16.5" spans="1:23">
      <c r="A347" s="21">
        <v>399346</v>
      </c>
      <c r="B347" s="21" t="s">
        <v>399</v>
      </c>
      <c r="C347" s="21">
        <v>2845.546</v>
      </c>
      <c r="D347" s="21">
        <v>3407.475</v>
      </c>
      <c r="E347" s="21">
        <v>0</v>
      </c>
      <c r="F347" s="21">
        <v>0</v>
      </c>
      <c r="G347" s="21">
        <v>0</v>
      </c>
      <c r="H347" s="21">
        <v>1</v>
      </c>
      <c r="I347" s="19">
        <v>16.075</v>
      </c>
      <c r="J347" s="19">
        <v>29.915</v>
      </c>
      <c r="K347" s="22">
        <v>3</v>
      </c>
      <c r="L347" s="22">
        <v>0</v>
      </c>
      <c r="M347" s="22">
        <v>0</v>
      </c>
      <c r="N347" s="22">
        <v>0</v>
      </c>
      <c r="O347" s="22">
        <v>0</v>
      </c>
      <c r="P347" s="22">
        <v>20.243</v>
      </c>
      <c r="Q347" s="22">
        <v>0</v>
      </c>
      <c r="R347" s="22">
        <v>0</v>
      </c>
      <c r="S347" s="23"/>
      <c r="T347" s="23"/>
      <c r="U347" s="23"/>
      <c r="V347" s="23"/>
      <c r="W347" s="23"/>
    </row>
    <row r="348" ht="16.5" spans="1:23">
      <c r="A348" s="21">
        <v>399348</v>
      </c>
      <c r="B348" s="21" t="s">
        <v>400</v>
      </c>
      <c r="C348" s="21">
        <v>5711.849</v>
      </c>
      <c r="D348" s="21">
        <v>6266.433</v>
      </c>
      <c r="E348" s="21">
        <v>0</v>
      </c>
      <c r="F348" s="21">
        <v>0</v>
      </c>
      <c r="G348" s="21">
        <v>0</v>
      </c>
      <c r="H348" s="21">
        <v>1</v>
      </c>
      <c r="I348" s="19">
        <v>2.833</v>
      </c>
      <c r="J348" s="19">
        <v>11.432</v>
      </c>
      <c r="K348" s="22">
        <v>4</v>
      </c>
      <c r="L348" s="22">
        <v>0</v>
      </c>
      <c r="M348" s="22">
        <v>0</v>
      </c>
      <c r="N348" s="22">
        <v>0</v>
      </c>
      <c r="O348" s="22">
        <v>0</v>
      </c>
      <c r="P348" s="22">
        <v>5.777</v>
      </c>
      <c r="Q348" s="22">
        <v>0</v>
      </c>
      <c r="R348" s="22">
        <v>0</v>
      </c>
      <c r="S348" s="23"/>
      <c r="T348" s="23"/>
      <c r="U348" s="23"/>
      <c r="V348" s="23"/>
      <c r="W348" s="23"/>
    </row>
    <row r="349" ht="16.5" spans="1:23">
      <c r="A349" s="21">
        <v>399350</v>
      </c>
      <c r="B349" s="21" t="s">
        <v>401</v>
      </c>
      <c r="C349" s="21">
        <v>2018.61</v>
      </c>
      <c r="D349" s="21">
        <v>2344.911</v>
      </c>
      <c r="E349" s="21">
        <v>0</v>
      </c>
      <c r="F349" s="21">
        <v>0</v>
      </c>
      <c r="G349" s="21">
        <v>0</v>
      </c>
      <c r="H349" s="21">
        <v>1</v>
      </c>
      <c r="I349" s="19">
        <v>13.747</v>
      </c>
      <c r="J349" s="19">
        <v>25.749</v>
      </c>
      <c r="K349" s="22">
        <v>4</v>
      </c>
      <c r="L349" s="22">
        <v>0</v>
      </c>
      <c r="M349" s="22">
        <v>0</v>
      </c>
      <c r="N349" s="22">
        <v>0</v>
      </c>
      <c r="O349" s="22">
        <v>0</v>
      </c>
      <c r="P349" s="22">
        <v>25.599</v>
      </c>
      <c r="Q349" s="22">
        <v>0</v>
      </c>
      <c r="R349" s="22">
        <v>0</v>
      </c>
      <c r="S349" s="23"/>
      <c r="T349" s="23"/>
      <c r="U349" s="23"/>
      <c r="V349" s="23"/>
      <c r="W349" s="23"/>
    </row>
    <row r="350" ht="16.5" spans="1:23">
      <c r="A350" s="21">
        <v>399351</v>
      </c>
      <c r="B350" s="21" t="s">
        <v>402</v>
      </c>
      <c r="C350" s="21">
        <v>8593.793</v>
      </c>
      <c r="D350" s="21">
        <v>9804.048</v>
      </c>
      <c r="E350" s="21">
        <v>0</v>
      </c>
      <c r="F350" s="21">
        <v>0</v>
      </c>
      <c r="G350" s="21">
        <v>0</v>
      </c>
      <c r="H350" s="21">
        <v>1</v>
      </c>
      <c r="I350" s="19">
        <v>8.52</v>
      </c>
      <c r="J350" s="19">
        <v>19.812</v>
      </c>
      <c r="K350" s="22">
        <v>4</v>
      </c>
      <c r="L350" s="22">
        <v>0</v>
      </c>
      <c r="M350" s="22">
        <v>-1</v>
      </c>
      <c r="N350" s="22">
        <v>0</v>
      </c>
      <c r="O350" s="22">
        <v>0</v>
      </c>
      <c r="P350" s="22">
        <v>5.987</v>
      </c>
      <c r="Q350" s="22">
        <v>0</v>
      </c>
      <c r="R350" s="22">
        <v>0</v>
      </c>
      <c r="S350" s="23"/>
      <c r="T350" s="23"/>
      <c r="U350" s="23"/>
      <c r="V350" s="23"/>
      <c r="W350" s="23"/>
    </row>
    <row r="351" ht="16.5" spans="1:23">
      <c r="A351" s="21">
        <v>399352</v>
      </c>
      <c r="B351" s="21" t="s">
        <v>403</v>
      </c>
      <c r="C351" s="21">
        <v>8625.791</v>
      </c>
      <c r="D351" s="21">
        <v>10021.59</v>
      </c>
      <c r="E351" s="21">
        <v>0</v>
      </c>
      <c r="F351" s="21">
        <v>0</v>
      </c>
      <c r="G351" s="21">
        <v>0</v>
      </c>
      <c r="H351" s="21">
        <v>1</v>
      </c>
      <c r="I351" s="19">
        <v>7.141</v>
      </c>
      <c r="J351" s="19">
        <v>20.075</v>
      </c>
      <c r="K351" s="22">
        <v>4</v>
      </c>
      <c r="L351" s="22">
        <v>0</v>
      </c>
      <c r="M351" s="22">
        <v>-1</v>
      </c>
      <c r="N351" s="22">
        <v>0</v>
      </c>
      <c r="O351" s="22">
        <v>0</v>
      </c>
      <c r="P351" s="22">
        <v>17.098</v>
      </c>
      <c r="Q351" s="22">
        <v>0</v>
      </c>
      <c r="R351" s="22">
        <v>0</v>
      </c>
      <c r="S351" s="23"/>
      <c r="T351" s="23"/>
      <c r="U351" s="23"/>
      <c r="V351" s="23"/>
      <c r="W351" s="23"/>
    </row>
    <row r="352" ht="16.5" spans="1:23">
      <c r="A352" s="21">
        <v>399354</v>
      </c>
      <c r="B352" s="21" t="s">
        <v>404</v>
      </c>
      <c r="C352" s="21">
        <v>7038.784</v>
      </c>
      <c r="D352" s="21">
        <v>7769.126</v>
      </c>
      <c r="E352" s="21">
        <v>0</v>
      </c>
      <c r="F352" s="21">
        <v>0</v>
      </c>
      <c r="G352" s="21">
        <v>0</v>
      </c>
      <c r="H352" s="21">
        <v>1</v>
      </c>
      <c r="I352" s="19">
        <v>6.015</v>
      </c>
      <c r="J352" s="19">
        <v>14.85</v>
      </c>
      <c r="K352" s="22">
        <v>4</v>
      </c>
      <c r="L352" s="22">
        <v>0</v>
      </c>
      <c r="M352" s="22">
        <v>0</v>
      </c>
      <c r="N352" s="22">
        <v>0</v>
      </c>
      <c r="O352" s="22">
        <v>0</v>
      </c>
      <c r="P352" s="22">
        <v>29.153</v>
      </c>
      <c r="Q352" s="22">
        <v>0</v>
      </c>
      <c r="R352" s="22">
        <v>1</v>
      </c>
      <c r="S352" s="23"/>
      <c r="T352" s="23"/>
      <c r="U352" s="23"/>
      <c r="V352" s="23"/>
      <c r="W352" s="23"/>
    </row>
    <row r="353" ht="16.5" spans="1:23">
      <c r="A353" s="21">
        <v>399355</v>
      </c>
      <c r="B353" s="21" t="s">
        <v>405</v>
      </c>
      <c r="C353" s="21">
        <v>3140.271</v>
      </c>
      <c r="D353" s="21">
        <v>3592.888</v>
      </c>
      <c r="E353" s="21">
        <v>0</v>
      </c>
      <c r="F353" s="21">
        <v>0</v>
      </c>
      <c r="G353" s="21">
        <v>0</v>
      </c>
      <c r="H353" s="21">
        <v>1</v>
      </c>
      <c r="I353" s="19">
        <v>3.401</v>
      </c>
      <c r="J353" s="19">
        <v>15.571</v>
      </c>
      <c r="K353" s="22">
        <v>3</v>
      </c>
      <c r="L353" s="22">
        <v>0</v>
      </c>
      <c r="M353" s="22">
        <v>0</v>
      </c>
      <c r="N353" s="22">
        <v>0</v>
      </c>
      <c r="O353" s="22">
        <v>0</v>
      </c>
      <c r="P353" s="22">
        <v>12.911</v>
      </c>
      <c r="Q353" s="22">
        <v>0</v>
      </c>
      <c r="R353" s="22">
        <v>0</v>
      </c>
      <c r="S353" s="23"/>
      <c r="T353" s="23"/>
      <c r="U353" s="23"/>
      <c r="V353" s="23"/>
      <c r="W353" s="23"/>
    </row>
    <row r="354" ht="16.5" spans="1:23">
      <c r="A354" s="21">
        <v>399356</v>
      </c>
      <c r="B354" s="21" t="s">
        <v>406</v>
      </c>
      <c r="C354" s="21">
        <v>9072.21</v>
      </c>
      <c r="D354" s="21">
        <v>9979.44</v>
      </c>
      <c r="E354" s="21">
        <v>0</v>
      </c>
      <c r="F354" s="21">
        <v>0</v>
      </c>
      <c r="G354" s="21">
        <v>0</v>
      </c>
      <c r="H354" s="21">
        <v>1</v>
      </c>
      <c r="I354" s="19">
        <v>4.926</v>
      </c>
      <c r="J354" s="19">
        <v>13.569</v>
      </c>
      <c r="K354" s="22">
        <v>1</v>
      </c>
      <c r="L354" s="22">
        <v>0</v>
      </c>
      <c r="M354" s="22">
        <v>1</v>
      </c>
      <c r="N354" s="22">
        <v>-1</v>
      </c>
      <c r="O354" s="22">
        <v>0</v>
      </c>
      <c r="P354" s="22">
        <v>0</v>
      </c>
      <c r="Q354" s="22">
        <v>0</v>
      </c>
      <c r="R354" s="22">
        <v>0</v>
      </c>
      <c r="S354" s="23"/>
      <c r="T354" s="23"/>
      <c r="U354" s="23"/>
      <c r="V354" s="23"/>
      <c r="W354" s="23"/>
    </row>
    <row r="355" ht="16.5" spans="1:23">
      <c r="A355" s="21">
        <v>399357</v>
      </c>
      <c r="B355" s="21" t="s">
        <v>407</v>
      </c>
      <c r="C355" s="21">
        <v>2903.846</v>
      </c>
      <c r="D355" s="21">
        <v>3217.483</v>
      </c>
      <c r="E355" s="21">
        <v>0</v>
      </c>
      <c r="F355" s="21">
        <v>0</v>
      </c>
      <c r="G355" s="21">
        <v>0</v>
      </c>
      <c r="H355" s="21">
        <v>1</v>
      </c>
      <c r="I355" s="19">
        <v>7.27</v>
      </c>
      <c r="J355" s="19">
        <v>16.309</v>
      </c>
      <c r="K355" s="22">
        <v>2</v>
      </c>
      <c r="L355" s="22">
        <v>0</v>
      </c>
      <c r="M355" s="22">
        <v>0</v>
      </c>
      <c r="N355" s="22">
        <v>0</v>
      </c>
      <c r="O355" s="22">
        <v>0</v>
      </c>
      <c r="P355" s="22">
        <v>0.004</v>
      </c>
      <c r="Q355" s="22">
        <v>0</v>
      </c>
      <c r="R355" s="22">
        <v>0</v>
      </c>
      <c r="S355" s="23"/>
      <c r="T355" s="23"/>
      <c r="U355" s="23"/>
      <c r="V355" s="23"/>
      <c r="W355" s="23"/>
    </row>
    <row r="356" ht="16.5" spans="1:23">
      <c r="A356" s="21">
        <v>399358</v>
      </c>
      <c r="B356" s="21" t="s">
        <v>408</v>
      </c>
      <c r="C356" s="21">
        <v>4137.7</v>
      </c>
      <c r="D356" s="21">
        <v>4689.374</v>
      </c>
      <c r="E356" s="21">
        <v>0</v>
      </c>
      <c r="F356" s="21">
        <v>0</v>
      </c>
      <c r="G356" s="21">
        <v>0</v>
      </c>
      <c r="H356" s="21">
        <v>1</v>
      </c>
      <c r="I356" s="19">
        <v>7.154</v>
      </c>
      <c r="J356" s="19">
        <v>18.077</v>
      </c>
      <c r="K356" s="22">
        <v>4</v>
      </c>
      <c r="L356" s="22">
        <v>0</v>
      </c>
      <c r="M356" s="22">
        <v>0</v>
      </c>
      <c r="N356" s="22">
        <v>0</v>
      </c>
      <c r="O356" s="22">
        <v>0</v>
      </c>
      <c r="P356" s="22">
        <v>11.96</v>
      </c>
      <c r="Q356" s="22">
        <v>0</v>
      </c>
      <c r="R356" s="22">
        <v>0</v>
      </c>
      <c r="S356" s="23"/>
      <c r="T356" s="23"/>
      <c r="U356" s="23"/>
      <c r="V356" s="23"/>
      <c r="W356" s="23"/>
    </row>
    <row r="357" ht="16.5" spans="1:23">
      <c r="A357" s="21">
        <v>399360</v>
      </c>
      <c r="B357" s="21" t="s">
        <v>409</v>
      </c>
      <c r="C357" s="21">
        <v>5679.619</v>
      </c>
      <c r="D357" s="21">
        <v>6884.879</v>
      </c>
      <c r="E357" s="21">
        <v>0</v>
      </c>
      <c r="F357" s="21">
        <v>0</v>
      </c>
      <c r="G357" s="21">
        <v>0</v>
      </c>
      <c r="H357" s="21">
        <v>1</v>
      </c>
      <c r="I357" s="19">
        <v>8.656</v>
      </c>
      <c r="J357" s="19">
        <v>24.647</v>
      </c>
      <c r="K357" s="22">
        <v>1</v>
      </c>
      <c r="L357" s="22">
        <v>0</v>
      </c>
      <c r="M357" s="22">
        <v>1</v>
      </c>
      <c r="N357" s="22">
        <v>-1</v>
      </c>
      <c r="O357" s="22">
        <v>0</v>
      </c>
      <c r="P357" s="22">
        <v>0</v>
      </c>
      <c r="Q357" s="22">
        <v>0</v>
      </c>
      <c r="R357" s="22">
        <v>0</v>
      </c>
      <c r="S357" s="23"/>
      <c r="T357" s="23"/>
      <c r="U357" s="23"/>
      <c r="V357" s="23"/>
      <c r="W357" s="23"/>
    </row>
    <row r="358" ht="16.5" spans="1:23">
      <c r="A358" s="21">
        <v>399361</v>
      </c>
      <c r="B358" s="21" t="s">
        <v>410</v>
      </c>
      <c r="C358" s="21">
        <v>3200.328</v>
      </c>
      <c r="D358" s="21">
        <v>3777.057</v>
      </c>
      <c r="E358" s="21">
        <v>0</v>
      </c>
      <c r="F358" s="21">
        <v>0</v>
      </c>
      <c r="G358" s="21">
        <v>0</v>
      </c>
      <c r="H358" s="21">
        <v>1</v>
      </c>
      <c r="I358" s="19">
        <v>7.767</v>
      </c>
      <c r="J358" s="19">
        <v>21.85</v>
      </c>
      <c r="K358" s="22">
        <v>1</v>
      </c>
      <c r="L358" s="22">
        <v>0</v>
      </c>
      <c r="M358" s="22">
        <v>1</v>
      </c>
      <c r="N358" s="22">
        <v>-1</v>
      </c>
      <c r="O358" s="22">
        <v>0</v>
      </c>
      <c r="P358" s="22">
        <v>0</v>
      </c>
      <c r="Q358" s="22">
        <v>0</v>
      </c>
      <c r="R358" s="22">
        <v>0</v>
      </c>
      <c r="S358" s="23"/>
      <c r="T358" s="23"/>
      <c r="U358" s="23"/>
      <c r="V358" s="23"/>
      <c r="W358" s="23"/>
    </row>
    <row r="359" ht="16.5" spans="1:23">
      <c r="A359" s="21">
        <v>399362</v>
      </c>
      <c r="B359" s="21" t="s">
        <v>411</v>
      </c>
      <c r="C359" s="21">
        <v>5983.814</v>
      </c>
      <c r="D359" s="21">
        <v>7184.768</v>
      </c>
      <c r="E359" s="21">
        <v>0</v>
      </c>
      <c r="F359" s="21">
        <v>0</v>
      </c>
      <c r="G359" s="21">
        <v>0</v>
      </c>
      <c r="H359" s="21">
        <v>1</v>
      </c>
      <c r="I359" s="19">
        <v>14.721</v>
      </c>
      <c r="J359" s="19">
        <v>28.976</v>
      </c>
      <c r="K359" s="22">
        <v>3</v>
      </c>
      <c r="L359" s="22">
        <v>0</v>
      </c>
      <c r="M359" s="22">
        <v>0</v>
      </c>
      <c r="N359" s="22">
        <v>0</v>
      </c>
      <c r="O359" s="22">
        <v>0</v>
      </c>
      <c r="P359" s="22">
        <v>39.175</v>
      </c>
      <c r="Q359" s="22">
        <v>0</v>
      </c>
      <c r="R359" s="22">
        <v>1</v>
      </c>
      <c r="S359" s="23"/>
      <c r="T359" s="23"/>
      <c r="U359" s="23"/>
      <c r="V359" s="23"/>
      <c r="W359" s="23"/>
    </row>
    <row r="360" ht="16.5" spans="1:23">
      <c r="A360" s="21">
        <v>399363</v>
      </c>
      <c r="B360" s="21" t="s">
        <v>412</v>
      </c>
      <c r="C360" s="21">
        <v>4971.343</v>
      </c>
      <c r="D360" s="21">
        <v>6700.643</v>
      </c>
      <c r="E360" s="21">
        <v>0</v>
      </c>
      <c r="F360" s="21">
        <v>0</v>
      </c>
      <c r="G360" s="21">
        <v>0</v>
      </c>
      <c r="H360" s="21">
        <v>1</v>
      </c>
      <c r="I360" s="19">
        <v>22.819</v>
      </c>
      <c r="J360" s="19">
        <v>42.738</v>
      </c>
      <c r="K360" s="22">
        <v>4</v>
      </c>
      <c r="L360" s="22">
        <v>0</v>
      </c>
      <c r="M360" s="22">
        <v>0</v>
      </c>
      <c r="N360" s="22">
        <v>0</v>
      </c>
      <c r="O360" s="22">
        <v>0</v>
      </c>
      <c r="P360" s="22">
        <v>5.186</v>
      </c>
      <c r="Q360" s="22">
        <v>0</v>
      </c>
      <c r="R360" s="22">
        <v>0</v>
      </c>
      <c r="S360" s="23"/>
      <c r="T360" s="23"/>
      <c r="U360" s="23"/>
      <c r="V360" s="23"/>
      <c r="W360" s="23"/>
    </row>
    <row r="361" ht="16.5" spans="1:23">
      <c r="A361" s="21">
        <v>399364</v>
      </c>
      <c r="B361" s="21" t="s">
        <v>413</v>
      </c>
      <c r="C361" s="21">
        <v>7954.782</v>
      </c>
      <c r="D361" s="21">
        <v>9380.72</v>
      </c>
      <c r="E361" s="21">
        <v>0</v>
      </c>
      <c r="F361" s="21">
        <v>0</v>
      </c>
      <c r="G361" s="21">
        <v>0</v>
      </c>
      <c r="H361" s="21">
        <v>1</v>
      </c>
      <c r="I361" s="19">
        <v>13.889</v>
      </c>
      <c r="J361" s="19">
        <v>26.978</v>
      </c>
      <c r="K361" s="22">
        <v>3</v>
      </c>
      <c r="L361" s="22">
        <v>0</v>
      </c>
      <c r="M361" s="22">
        <v>0</v>
      </c>
      <c r="N361" s="22">
        <v>0</v>
      </c>
      <c r="O361" s="22">
        <v>0</v>
      </c>
      <c r="P361" s="22">
        <v>0.667</v>
      </c>
      <c r="Q361" s="22">
        <v>0</v>
      </c>
      <c r="R361" s="22">
        <v>1</v>
      </c>
      <c r="S361" s="23"/>
      <c r="T361" s="23"/>
      <c r="U361" s="23"/>
      <c r="V361" s="23"/>
      <c r="W361" s="23"/>
    </row>
    <row r="362" ht="16.5" spans="1:23">
      <c r="A362" s="21">
        <v>399365</v>
      </c>
      <c r="B362" s="21" t="s">
        <v>414</v>
      </c>
      <c r="C362" s="21">
        <v>11331.497</v>
      </c>
      <c r="D362" s="21">
        <v>12427.851</v>
      </c>
      <c r="E362" s="21">
        <v>0</v>
      </c>
      <c r="F362" s="21">
        <v>0</v>
      </c>
      <c r="G362" s="21">
        <v>0</v>
      </c>
      <c r="H362" s="21">
        <v>1</v>
      </c>
      <c r="I362" s="19">
        <v>2.649</v>
      </c>
      <c r="J362" s="19">
        <v>11.237</v>
      </c>
      <c r="K362" s="22">
        <v>4</v>
      </c>
      <c r="L362" s="22">
        <v>0</v>
      </c>
      <c r="M362" s="22">
        <v>0</v>
      </c>
      <c r="N362" s="22">
        <v>0</v>
      </c>
      <c r="O362" s="22">
        <v>0</v>
      </c>
      <c r="P362" s="22">
        <v>21.702</v>
      </c>
      <c r="Q362" s="22">
        <v>0</v>
      </c>
      <c r="R362" s="22">
        <v>0</v>
      </c>
      <c r="S362" s="23"/>
      <c r="T362" s="23"/>
      <c r="U362" s="23"/>
      <c r="V362" s="23"/>
      <c r="W362" s="23"/>
    </row>
    <row r="363" ht="16.5" spans="1:23">
      <c r="A363" s="21">
        <v>399366</v>
      </c>
      <c r="B363" s="21" t="s">
        <v>415</v>
      </c>
      <c r="C363" s="21">
        <v>1457.058</v>
      </c>
      <c r="D363" s="21">
        <v>1969.573</v>
      </c>
      <c r="E363" s="21">
        <v>0</v>
      </c>
      <c r="F363" s="21">
        <v>0</v>
      </c>
      <c r="G363" s="21">
        <v>0</v>
      </c>
      <c r="H363" s="21">
        <v>1</v>
      </c>
      <c r="I363" s="19">
        <v>12.143</v>
      </c>
      <c r="J363" s="19">
        <v>35.005</v>
      </c>
      <c r="K363" s="22">
        <v>4</v>
      </c>
      <c r="L363" s="22">
        <v>0</v>
      </c>
      <c r="M363" s="22">
        <v>0</v>
      </c>
      <c r="N363" s="22">
        <v>0</v>
      </c>
      <c r="O363" s="22">
        <v>0</v>
      </c>
      <c r="P363" s="22">
        <v>14.765</v>
      </c>
      <c r="Q363" s="22">
        <v>0</v>
      </c>
      <c r="R363" s="22">
        <v>0</v>
      </c>
      <c r="S363" s="23"/>
      <c r="T363" s="23"/>
      <c r="U363" s="23"/>
      <c r="V363" s="23"/>
      <c r="W363" s="23"/>
    </row>
    <row r="364" ht="16.5" spans="1:23">
      <c r="A364" s="21">
        <v>399369</v>
      </c>
      <c r="B364" s="21" t="s">
        <v>416</v>
      </c>
      <c r="C364" s="21">
        <v>1428.505</v>
      </c>
      <c r="D364" s="21">
        <v>1538.141</v>
      </c>
      <c r="E364" s="21">
        <v>0</v>
      </c>
      <c r="F364" s="21">
        <v>0</v>
      </c>
      <c r="G364" s="21">
        <v>0</v>
      </c>
      <c r="H364" s="21">
        <v>1</v>
      </c>
      <c r="I364" s="19">
        <v>1.729</v>
      </c>
      <c r="J364" s="19">
        <v>8.734</v>
      </c>
      <c r="K364" s="22">
        <v>4</v>
      </c>
      <c r="L364" s="22">
        <v>0</v>
      </c>
      <c r="M364" s="22">
        <v>0</v>
      </c>
      <c r="N364" s="22">
        <v>0</v>
      </c>
      <c r="O364" s="22">
        <v>0</v>
      </c>
      <c r="P364" s="22">
        <v>15.479</v>
      </c>
      <c r="Q364" s="22">
        <v>0</v>
      </c>
      <c r="R364" s="22">
        <v>0</v>
      </c>
      <c r="S364" s="23"/>
      <c r="T364" s="23"/>
      <c r="U364" s="23"/>
      <c r="V364" s="23"/>
      <c r="W364" s="23"/>
    </row>
    <row r="365" ht="16.5" spans="1:23">
      <c r="A365" s="21">
        <v>399370</v>
      </c>
      <c r="B365" s="21" t="s">
        <v>417</v>
      </c>
      <c r="C365" s="21">
        <v>3684.416</v>
      </c>
      <c r="D365" s="21">
        <v>4211.118</v>
      </c>
      <c r="E365" s="21">
        <v>0</v>
      </c>
      <c r="F365" s="21">
        <v>0</v>
      </c>
      <c r="G365" s="21">
        <v>0</v>
      </c>
      <c r="H365" s="21">
        <v>1</v>
      </c>
      <c r="I365" s="19">
        <v>11.79</v>
      </c>
      <c r="J365" s="19">
        <v>22.822</v>
      </c>
      <c r="K365" s="22">
        <v>4</v>
      </c>
      <c r="L365" s="22">
        <v>0</v>
      </c>
      <c r="M365" s="22">
        <v>0</v>
      </c>
      <c r="N365" s="22">
        <v>0</v>
      </c>
      <c r="O365" s="22">
        <v>0</v>
      </c>
      <c r="P365" s="22">
        <v>13.39</v>
      </c>
      <c r="Q365" s="22">
        <v>0</v>
      </c>
      <c r="R365" s="22">
        <v>0</v>
      </c>
      <c r="S365" s="23"/>
      <c r="T365" s="23"/>
      <c r="U365" s="23"/>
      <c r="V365" s="23"/>
      <c r="W365" s="23"/>
    </row>
    <row r="366" ht="16.5" spans="1:23">
      <c r="A366" s="21">
        <v>399372</v>
      </c>
      <c r="B366" s="21" t="s">
        <v>418</v>
      </c>
      <c r="C366" s="21">
        <v>3858.25</v>
      </c>
      <c r="D366" s="21">
        <v>4405.284</v>
      </c>
      <c r="E366" s="21">
        <v>0</v>
      </c>
      <c r="F366" s="21">
        <v>0</v>
      </c>
      <c r="G366" s="21">
        <v>0</v>
      </c>
      <c r="H366" s="21">
        <v>1</v>
      </c>
      <c r="I366" s="19">
        <v>12.44</v>
      </c>
      <c r="J366" s="19">
        <v>23.313</v>
      </c>
      <c r="K366" s="22">
        <v>4</v>
      </c>
      <c r="L366" s="22">
        <v>0</v>
      </c>
      <c r="M366" s="22">
        <v>0</v>
      </c>
      <c r="N366" s="22">
        <v>0</v>
      </c>
      <c r="O366" s="22">
        <v>0</v>
      </c>
      <c r="P366" s="22">
        <v>13.129</v>
      </c>
      <c r="Q366" s="22">
        <v>0</v>
      </c>
      <c r="R366" s="22">
        <v>0</v>
      </c>
      <c r="S366" s="23"/>
      <c r="T366" s="23"/>
      <c r="U366" s="23"/>
      <c r="V366" s="23"/>
      <c r="W366" s="23"/>
    </row>
    <row r="367" ht="16.5" spans="1:23">
      <c r="A367" s="21">
        <v>399374</v>
      </c>
      <c r="B367" s="21" t="s">
        <v>419</v>
      </c>
      <c r="C367" s="21">
        <v>3361.511</v>
      </c>
      <c r="D367" s="21">
        <v>3800.188</v>
      </c>
      <c r="E367" s="21">
        <v>0</v>
      </c>
      <c r="F367" s="21">
        <v>0</v>
      </c>
      <c r="G367" s="21">
        <v>0</v>
      </c>
      <c r="H367" s="21">
        <v>1</v>
      </c>
      <c r="I367" s="19">
        <v>9.6</v>
      </c>
      <c r="J367" s="19">
        <v>20.036</v>
      </c>
      <c r="K367" s="22">
        <v>4</v>
      </c>
      <c r="L367" s="22">
        <v>0</v>
      </c>
      <c r="M367" s="22">
        <v>0</v>
      </c>
      <c r="N367" s="22">
        <v>0</v>
      </c>
      <c r="O367" s="22">
        <v>0</v>
      </c>
      <c r="P367" s="22">
        <v>16.484</v>
      </c>
      <c r="Q367" s="22">
        <v>0</v>
      </c>
      <c r="R367" s="22">
        <v>0</v>
      </c>
      <c r="S367" s="23"/>
      <c r="T367" s="23"/>
      <c r="U367" s="23"/>
      <c r="V367" s="23"/>
      <c r="W367" s="23"/>
    </row>
    <row r="368" ht="16.5" spans="1:23">
      <c r="A368" s="21">
        <v>399375</v>
      </c>
      <c r="B368" s="21" t="s">
        <v>420</v>
      </c>
      <c r="C368" s="21">
        <v>4831.754</v>
      </c>
      <c r="D368" s="21">
        <v>5295.926</v>
      </c>
      <c r="E368" s="21">
        <v>0</v>
      </c>
      <c r="F368" s="21">
        <v>0</v>
      </c>
      <c r="G368" s="21">
        <v>0</v>
      </c>
      <c r="H368" s="21">
        <v>1</v>
      </c>
      <c r="I368" s="19">
        <v>3.813</v>
      </c>
      <c r="J368" s="19">
        <v>12.244</v>
      </c>
      <c r="K368" s="22">
        <v>3</v>
      </c>
      <c r="L368" s="22">
        <v>0</v>
      </c>
      <c r="M368" s="22">
        <v>0</v>
      </c>
      <c r="N368" s="22">
        <v>0</v>
      </c>
      <c r="O368" s="22">
        <v>0</v>
      </c>
      <c r="P368" s="22">
        <v>22.05</v>
      </c>
      <c r="Q368" s="22">
        <v>0</v>
      </c>
      <c r="R368" s="22">
        <v>0</v>
      </c>
      <c r="S368" s="23"/>
      <c r="T368" s="23"/>
      <c r="U368" s="23"/>
      <c r="V368" s="23"/>
      <c r="W368" s="23"/>
    </row>
    <row r="369" ht="16.5" spans="1:23">
      <c r="A369" s="21">
        <v>399376</v>
      </c>
      <c r="B369" s="21" t="s">
        <v>421</v>
      </c>
      <c r="C369" s="21">
        <v>4423.658</v>
      </c>
      <c r="D369" s="21">
        <v>5234.114</v>
      </c>
      <c r="E369" s="21">
        <v>0</v>
      </c>
      <c r="F369" s="21">
        <v>0</v>
      </c>
      <c r="G369" s="21">
        <v>0</v>
      </c>
      <c r="H369" s="21">
        <v>1</v>
      </c>
      <c r="I369" s="19">
        <v>11.116</v>
      </c>
      <c r="J369" s="19">
        <v>24.879</v>
      </c>
      <c r="K369" s="22">
        <v>3</v>
      </c>
      <c r="L369" s="22">
        <v>0</v>
      </c>
      <c r="M369" s="22">
        <v>0</v>
      </c>
      <c r="N369" s="22">
        <v>0</v>
      </c>
      <c r="O369" s="22">
        <v>0</v>
      </c>
      <c r="P369" s="22">
        <v>21.811</v>
      </c>
      <c r="Q369" s="22">
        <v>0</v>
      </c>
      <c r="R369" s="22">
        <v>0</v>
      </c>
      <c r="S369" s="23"/>
      <c r="T369" s="23"/>
      <c r="U369" s="23"/>
      <c r="V369" s="23"/>
      <c r="W369" s="23"/>
    </row>
    <row r="370" ht="16.5" spans="1:23">
      <c r="A370" s="21">
        <v>399377</v>
      </c>
      <c r="B370" s="21" t="s">
        <v>422</v>
      </c>
      <c r="C370" s="21">
        <v>6283.424</v>
      </c>
      <c r="D370" s="21">
        <v>7060.82</v>
      </c>
      <c r="E370" s="21">
        <v>0</v>
      </c>
      <c r="F370" s="21">
        <v>0</v>
      </c>
      <c r="G370" s="21">
        <v>0</v>
      </c>
      <c r="H370" s="21">
        <v>1</v>
      </c>
      <c r="I370" s="19">
        <v>5.737</v>
      </c>
      <c r="J370" s="19">
        <v>16.116</v>
      </c>
      <c r="K370" s="22">
        <v>4</v>
      </c>
      <c r="L370" s="22">
        <v>0</v>
      </c>
      <c r="M370" s="22">
        <v>-1</v>
      </c>
      <c r="N370" s="22">
        <v>1</v>
      </c>
      <c r="O370" s="22">
        <v>0</v>
      </c>
      <c r="P370" s="22">
        <v>7.393</v>
      </c>
      <c r="Q370" s="22">
        <v>0</v>
      </c>
      <c r="R370" s="22">
        <v>0</v>
      </c>
      <c r="S370" s="23"/>
      <c r="T370" s="23"/>
      <c r="U370" s="23"/>
      <c r="V370" s="23"/>
      <c r="W370" s="23"/>
    </row>
    <row r="371" ht="16.5" spans="1:23">
      <c r="A371" s="21">
        <v>399378</v>
      </c>
      <c r="B371" s="21" t="s">
        <v>423</v>
      </c>
      <c r="C371" s="21">
        <v>2335.781</v>
      </c>
      <c r="D371" s="21">
        <v>2605.744</v>
      </c>
      <c r="E371" s="21">
        <v>0</v>
      </c>
      <c r="F371" s="21">
        <v>0</v>
      </c>
      <c r="G371" s="21">
        <v>0</v>
      </c>
      <c r="H371" s="21">
        <v>1</v>
      </c>
      <c r="I371" s="19">
        <v>7.903</v>
      </c>
      <c r="J371" s="19">
        <v>17.445</v>
      </c>
      <c r="K371" s="22">
        <v>4</v>
      </c>
      <c r="L371" s="22">
        <v>0</v>
      </c>
      <c r="M371" s="22">
        <v>0</v>
      </c>
      <c r="N371" s="22">
        <v>0</v>
      </c>
      <c r="O371" s="22">
        <v>0</v>
      </c>
      <c r="P371" s="22">
        <v>5.133</v>
      </c>
      <c r="Q371" s="22">
        <v>0</v>
      </c>
      <c r="R371" s="22">
        <v>0</v>
      </c>
      <c r="S371" s="23"/>
      <c r="T371" s="23"/>
      <c r="U371" s="23"/>
      <c r="V371" s="23"/>
      <c r="W371" s="23"/>
    </row>
    <row r="372" ht="16.5" spans="1:23">
      <c r="A372" s="21">
        <v>399379</v>
      </c>
      <c r="B372" s="21" t="s">
        <v>424</v>
      </c>
      <c r="C372" s="21">
        <v>7518.881</v>
      </c>
      <c r="D372" s="21">
        <v>8446.658</v>
      </c>
      <c r="E372" s="21">
        <v>0</v>
      </c>
      <c r="F372" s="21">
        <v>0</v>
      </c>
      <c r="G372" s="21">
        <v>0</v>
      </c>
      <c r="H372" s="21">
        <v>1</v>
      </c>
      <c r="I372" s="19">
        <v>7.242</v>
      </c>
      <c r="J372" s="19">
        <v>17.43</v>
      </c>
      <c r="K372" s="22">
        <v>4</v>
      </c>
      <c r="L372" s="22">
        <v>0</v>
      </c>
      <c r="M372" s="22">
        <v>0</v>
      </c>
      <c r="N372" s="22">
        <v>1</v>
      </c>
      <c r="O372" s="22">
        <v>0</v>
      </c>
      <c r="P372" s="22">
        <v>3.04</v>
      </c>
      <c r="Q372" s="22">
        <v>1</v>
      </c>
      <c r="R372" s="22">
        <v>0</v>
      </c>
      <c r="S372" s="23"/>
      <c r="T372" s="23"/>
      <c r="U372" s="23"/>
      <c r="V372" s="23"/>
      <c r="W372" s="23"/>
    </row>
    <row r="373" ht="16.5" spans="1:23">
      <c r="A373" s="21">
        <v>399380</v>
      </c>
      <c r="B373" s="21" t="s">
        <v>425</v>
      </c>
      <c r="C373" s="21">
        <v>1475.733</v>
      </c>
      <c r="D373" s="21">
        <v>1665.971</v>
      </c>
      <c r="E373" s="21">
        <v>0</v>
      </c>
      <c r="F373" s="21">
        <v>0</v>
      </c>
      <c r="G373" s="21">
        <v>0</v>
      </c>
      <c r="H373" s="21">
        <v>1</v>
      </c>
      <c r="I373" s="19">
        <v>7.544</v>
      </c>
      <c r="J373" s="19">
        <v>18.101</v>
      </c>
      <c r="K373" s="22">
        <v>3</v>
      </c>
      <c r="L373" s="22">
        <v>0</v>
      </c>
      <c r="M373" s="22">
        <v>0</v>
      </c>
      <c r="N373" s="22">
        <v>0</v>
      </c>
      <c r="O373" s="22">
        <v>0</v>
      </c>
      <c r="P373" s="22">
        <v>12.281</v>
      </c>
      <c r="Q373" s="22">
        <v>0</v>
      </c>
      <c r="R373" s="22">
        <v>1</v>
      </c>
      <c r="S373" s="23"/>
      <c r="T373" s="23"/>
      <c r="U373" s="23"/>
      <c r="V373" s="23"/>
      <c r="W373" s="23"/>
    </row>
    <row r="374" ht="16.5" spans="1:23">
      <c r="A374" s="21">
        <v>399382</v>
      </c>
      <c r="B374" s="21" t="s">
        <v>426</v>
      </c>
      <c r="C374" s="21">
        <v>2394.653</v>
      </c>
      <c r="D374" s="21">
        <v>2845.095</v>
      </c>
      <c r="E374" s="21">
        <v>0</v>
      </c>
      <c r="F374" s="21">
        <v>0</v>
      </c>
      <c r="G374" s="21">
        <v>0</v>
      </c>
      <c r="H374" s="21">
        <v>1</v>
      </c>
      <c r="I374" s="19">
        <v>10.705</v>
      </c>
      <c r="J374" s="19">
        <v>24.843</v>
      </c>
      <c r="K374" s="22">
        <v>4</v>
      </c>
      <c r="L374" s="22">
        <v>0</v>
      </c>
      <c r="M374" s="22">
        <v>-1</v>
      </c>
      <c r="N374" s="22">
        <v>1</v>
      </c>
      <c r="O374" s="22">
        <v>0</v>
      </c>
      <c r="P374" s="22">
        <v>16.79</v>
      </c>
      <c r="Q374" s="22">
        <v>0</v>
      </c>
      <c r="R374" s="22">
        <v>0</v>
      </c>
      <c r="S374" s="23"/>
      <c r="T374" s="23"/>
      <c r="U374" s="23"/>
      <c r="V374" s="23"/>
      <c r="W374" s="23"/>
    </row>
    <row r="375" ht="16.5" spans="1:23">
      <c r="A375" s="21">
        <v>399383</v>
      </c>
      <c r="B375" s="21" t="s">
        <v>427</v>
      </c>
      <c r="C375" s="21">
        <v>2238.002</v>
      </c>
      <c r="D375" s="21">
        <v>2547.99</v>
      </c>
      <c r="E375" s="21">
        <v>0</v>
      </c>
      <c r="F375" s="21">
        <v>0</v>
      </c>
      <c r="G375" s="21">
        <v>0</v>
      </c>
      <c r="H375" s="21">
        <v>1</v>
      </c>
      <c r="I375" s="19">
        <v>7.76</v>
      </c>
      <c r="J375" s="19">
        <v>18.982</v>
      </c>
      <c r="K375" s="22">
        <v>0</v>
      </c>
      <c r="L375" s="22">
        <v>0</v>
      </c>
      <c r="M375" s="22">
        <v>0</v>
      </c>
      <c r="N375" s="22">
        <v>0</v>
      </c>
      <c r="O375" s="22">
        <v>0</v>
      </c>
      <c r="P375" s="22">
        <v>0</v>
      </c>
      <c r="Q375" s="22">
        <v>0</v>
      </c>
      <c r="R375" s="22">
        <v>0</v>
      </c>
      <c r="S375" s="23"/>
      <c r="T375" s="23"/>
      <c r="U375" s="23"/>
      <c r="V375" s="23"/>
      <c r="W375" s="23"/>
    </row>
    <row r="376" ht="16.5" spans="1:23">
      <c r="A376" s="21">
        <v>399384</v>
      </c>
      <c r="B376" s="21" t="s">
        <v>428</v>
      </c>
      <c r="C376" s="21">
        <v>3729.047</v>
      </c>
      <c r="D376" s="21">
        <v>4142.113</v>
      </c>
      <c r="E376" s="21">
        <v>0</v>
      </c>
      <c r="F376" s="21">
        <v>0</v>
      </c>
      <c r="G376" s="21">
        <v>0</v>
      </c>
      <c r="H376" s="21">
        <v>1</v>
      </c>
      <c r="I376" s="19">
        <v>1.912</v>
      </c>
      <c r="J376" s="19">
        <v>11.694</v>
      </c>
      <c r="K376" s="22">
        <v>4</v>
      </c>
      <c r="L376" s="22">
        <v>0</v>
      </c>
      <c r="M376" s="22">
        <v>0</v>
      </c>
      <c r="N376" s="22">
        <v>0</v>
      </c>
      <c r="O376" s="22">
        <v>0</v>
      </c>
      <c r="P376" s="22">
        <v>9.951</v>
      </c>
      <c r="Q376" s="22">
        <v>0</v>
      </c>
      <c r="R376" s="22">
        <v>-1</v>
      </c>
      <c r="S376" s="23"/>
      <c r="T376" s="23"/>
      <c r="U376" s="23"/>
      <c r="V376" s="23"/>
      <c r="W376" s="23"/>
    </row>
    <row r="377" ht="16.5" spans="1:23">
      <c r="A377" s="21">
        <v>399385</v>
      </c>
      <c r="B377" s="21" t="s">
        <v>429</v>
      </c>
      <c r="C377" s="21">
        <v>9373.329</v>
      </c>
      <c r="D377" s="21">
        <v>10245.962</v>
      </c>
      <c r="E377" s="21">
        <v>0</v>
      </c>
      <c r="F377" s="21">
        <v>0</v>
      </c>
      <c r="G377" s="21">
        <v>0</v>
      </c>
      <c r="H377" s="21">
        <v>1</v>
      </c>
      <c r="I377" s="19">
        <v>2.55</v>
      </c>
      <c r="J377" s="19">
        <v>10.85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3"/>
      <c r="T377" s="23"/>
      <c r="U377" s="23"/>
      <c r="V377" s="23"/>
      <c r="W377" s="23"/>
    </row>
    <row r="378" ht="16.5" spans="1:23">
      <c r="A378" s="21">
        <v>399386</v>
      </c>
      <c r="B378" s="21" t="s">
        <v>430</v>
      </c>
      <c r="C378" s="21">
        <v>5415.614</v>
      </c>
      <c r="D378" s="21">
        <v>6304.823</v>
      </c>
      <c r="E378" s="21">
        <v>0</v>
      </c>
      <c r="F378" s="21">
        <v>0</v>
      </c>
      <c r="G378" s="21">
        <v>0</v>
      </c>
      <c r="H378" s="21">
        <v>1</v>
      </c>
      <c r="I378" s="19">
        <v>4.497</v>
      </c>
      <c r="J378" s="19">
        <v>17.966</v>
      </c>
      <c r="K378" s="22">
        <v>4</v>
      </c>
      <c r="L378" s="22">
        <v>0</v>
      </c>
      <c r="M378" s="22">
        <v>0</v>
      </c>
      <c r="N378" s="22">
        <v>0</v>
      </c>
      <c r="O378" s="22">
        <v>0</v>
      </c>
      <c r="P378" s="22">
        <v>16.921</v>
      </c>
      <c r="Q378" s="22">
        <v>0</v>
      </c>
      <c r="R378" s="22">
        <v>0</v>
      </c>
      <c r="S378" s="23"/>
      <c r="T378" s="23"/>
      <c r="U378" s="23"/>
      <c r="V378" s="23"/>
      <c r="W378" s="23"/>
    </row>
    <row r="379" ht="16.5" spans="1:23">
      <c r="A379" s="21">
        <v>399388</v>
      </c>
      <c r="B379" s="21" t="s">
        <v>431</v>
      </c>
      <c r="C379" s="21">
        <v>4385.92</v>
      </c>
      <c r="D379" s="21">
        <v>5369.245</v>
      </c>
      <c r="E379" s="21">
        <v>0</v>
      </c>
      <c r="F379" s="21">
        <v>0</v>
      </c>
      <c r="G379" s="21">
        <v>0</v>
      </c>
      <c r="H379" s="21">
        <v>1</v>
      </c>
      <c r="I379" s="19">
        <v>13.747</v>
      </c>
      <c r="J379" s="19">
        <v>29.543</v>
      </c>
      <c r="K379" s="22">
        <v>4</v>
      </c>
      <c r="L379" s="22">
        <v>0</v>
      </c>
      <c r="M379" s="22">
        <v>0</v>
      </c>
      <c r="N379" s="22">
        <v>0</v>
      </c>
      <c r="O379" s="22">
        <v>0</v>
      </c>
      <c r="P379" s="22">
        <v>39.152</v>
      </c>
      <c r="Q379" s="22">
        <v>0</v>
      </c>
      <c r="R379" s="22">
        <v>0</v>
      </c>
      <c r="S379" s="23"/>
      <c r="T379" s="23"/>
      <c r="U379" s="23"/>
      <c r="V379" s="23"/>
      <c r="W379" s="23"/>
    </row>
    <row r="380" ht="16.5" spans="1:23">
      <c r="A380" s="21">
        <v>399389</v>
      </c>
      <c r="B380" s="21" t="s">
        <v>432</v>
      </c>
      <c r="C380" s="21">
        <v>4224.797</v>
      </c>
      <c r="D380" s="21">
        <v>5879.734</v>
      </c>
      <c r="E380" s="21">
        <v>0</v>
      </c>
      <c r="F380" s="21">
        <v>0</v>
      </c>
      <c r="G380" s="21">
        <v>0</v>
      </c>
      <c r="H380" s="21">
        <v>1</v>
      </c>
      <c r="I380" s="19">
        <v>20.551</v>
      </c>
      <c r="J380" s="19">
        <v>42.913</v>
      </c>
      <c r="K380" s="22">
        <v>0</v>
      </c>
      <c r="L380" s="22">
        <v>0</v>
      </c>
      <c r="M380" s="22">
        <v>0</v>
      </c>
      <c r="N380" s="22">
        <v>0</v>
      </c>
      <c r="O380" s="22">
        <v>0</v>
      </c>
      <c r="P380" s="22">
        <v>0</v>
      </c>
      <c r="Q380" s="22">
        <v>0</v>
      </c>
      <c r="R380" s="22">
        <v>0</v>
      </c>
      <c r="S380" s="23"/>
      <c r="T380" s="23"/>
      <c r="U380" s="23"/>
      <c r="V380" s="23"/>
      <c r="W380" s="23"/>
    </row>
    <row r="381" ht="16.5" spans="1:23">
      <c r="A381" s="21">
        <v>399391</v>
      </c>
      <c r="B381" s="21" t="s">
        <v>433</v>
      </c>
      <c r="C381" s="21">
        <v>3086.575</v>
      </c>
      <c r="D381" s="21">
        <v>3315.055</v>
      </c>
      <c r="E381" s="21">
        <v>0</v>
      </c>
      <c r="F381" s="21">
        <v>0</v>
      </c>
      <c r="G381" s="21">
        <v>0</v>
      </c>
      <c r="H381" s="21">
        <v>1</v>
      </c>
      <c r="I381" s="19">
        <v>2.604</v>
      </c>
      <c r="J381" s="19">
        <v>9.317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3"/>
      <c r="T381" s="23"/>
      <c r="U381" s="23"/>
      <c r="V381" s="23"/>
      <c r="W381" s="23"/>
    </row>
    <row r="382" ht="16.5" spans="1:23">
      <c r="A382" s="21">
        <v>399392</v>
      </c>
      <c r="B382" s="21" t="s">
        <v>434</v>
      </c>
      <c r="C382" s="21">
        <v>2267.069</v>
      </c>
      <c r="D382" s="21">
        <v>2655.12</v>
      </c>
      <c r="E382" s="21">
        <v>0</v>
      </c>
      <c r="F382" s="21">
        <v>0</v>
      </c>
      <c r="G382" s="21">
        <v>0</v>
      </c>
      <c r="H382" s="21">
        <v>1</v>
      </c>
      <c r="I382" s="19">
        <v>10.131</v>
      </c>
      <c r="J382" s="19">
        <v>23.266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3"/>
      <c r="T382" s="23"/>
      <c r="U382" s="23"/>
      <c r="V382" s="23"/>
      <c r="W382" s="23"/>
    </row>
    <row r="383" ht="16.5" spans="1:23">
      <c r="A383" s="21">
        <v>399393</v>
      </c>
      <c r="B383" s="21" t="s">
        <v>435</v>
      </c>
      <c r="C383" s="21">
        <v>2935.324</v>
      </c>
      <c r="D383" s="21">
        <v>3351.396</v>
      </c>
      <c r="E383" s="21">
        <v>0</v>
      </c>
      <c r="F383" s="21">
        <v>0</v>
      </c>
      <c r="G383" s="21">
        <v>0</v>
      </c>
      <c r="H383" s="21">
        <v>1</v>
      </c>
      <c r="I383" s="19">
        <v>1.691</v>
      </c>
      <c r="J383" s="19">
        <v>13.896</v>
      </c>
      <c r="K383" s="22">
        <v>0</v>
      </c>
      <c r="L383" s="22">
        <v>0</v>
      </c>
      <c r="M383" s="22">
        <v>0</v>
      </c>
      <c r="N383" s="22">
        <v>0</v>
      </c>
      <c r="O383" s="22">
        <v>0</v>
      </c>
      <c r="P383" s="22">
        <v>0</v>
      </c>
      <c r="Q383" s="22">
        <v>0</v>
      </c>
      <c r="R383" s="22">
        <v>0</v>
      </c>
      <c r="S383" s="23"/>
      <c r="T383" s="23"/>
      <c r="U383" s="23"/>
      <c r="V383" s="23"/>
      <c r="W383" s="23"/>
    </row>
    <row r="384" ht="16.5" spans="1:23">
      <c r="A384" s="21">
        <v>399394</v>
      </c>
      <c r="B384" s="21" t="s">
        <v>436</v>
      </c>
      <c r="C384" s="21">
        <v>8066.355</v>
      </c>
      <c r="D384" s="21">
        <v>9376.572</v>
      </c>
      <c r="E384" s="21">
        <v>0</v>
      </c>
      <c r="F384" s="21">
        <v>0</v>
      </c>
      <c r="G384" s="21">
        <v>0</v>
      </c>
      <c r="H384" s="21">
        <v>1</v>
      </c>
      <c r="I384" s="19">
        <v>4.331</v>
      </c>
      <c r="J384" s="19">
        <v>17.699</v>
      </c>
      <c r="K384" s="22">
        <v>4</v>
      </c>
      <c r="L384" s="22">
        <v>0</v>
      </c>
      <c r="M384" s="22">
        <v>0</v>
      </c>
      <c r="N384" s="22">
        <v>0</v>
      </c>
      <c r="O384" s="22">
        <v>0</v>
      </c>
      <c r="P384" s="22">
        <v>25.291</v>
      </c>
      <c r="Q384" s="22">
        <v>0</v>
      </c>
      <c r="R384" s="22">
        <v>0</v>
      </c>
      <c r="S384" s="23"/>
      <c r="T384" s="23"/>
      <c r="U384" s="23"/>
      <c r="V384" s="23"/>
      <c r="W384" s="23"/>
    </row>
    <row r="385" ht="16.5" spans="1:23">
      <c r="A385" s="21">
        <v>399395</v>
      </c>
      <c r="B385" s="21" t="s">
        <v>437</v>
      </c>
      <c r="C385" s="21">
        <v>5296.317</v>
      </c>
      <c r="D385" s="21">
        <v>6610.148</v>
      </c>
      <c r="E385" s="21">
        <v>0</v>
      </c>
      <c r="F385" s="21">
        <v>0</v>
      </c>
      <c r="G385" s="21">
        <v>0</v>
      </c>
      <c r="H385" s="21">
        <v>1</v>
      </c>
      <c r="I385" s="19">
        <v>13.709</v>
      </c>
      <c r="J385" s="19">
        <v>30.86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3"/>
      <c r="T385" s="23"/>
      <c r="U385" s="23"/>
      <c r="V385" s="23"/>
      <c r="W385" s="23"/>
    </row>
    <row r="386" ht="16.5" spans="1:23">
      <c r="A386" s="21">
        <v>399397</v>
      </c>
      <c r="B386" s="21" t="s">
        <v>438</v>
      </c>
      <c r="C386" s="21">
        <v>1946.637</v>
      </c>
      <c r="D386" s="21">
        <v>2192.181</v>
      </c>
      <c r="E386" s="21">
        <v>0</v>
      </c>
      <c r="F386" s="21">
        <v>0</v>
      </c>
      <c r="G386" s="21">
        <v>0</v>
      </c>
      <c r="H386" s="21">
        <v>1</v>
      </c>
      <c r="I386" s="19">
        <v>8.889</v>
      </c>
      <c r="J386" s="19">
        <v>19.094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3"/>
      <c r="T386" s="23"/>
      <c r="U386" s="23"/>
      <c r="V386" s="23"/>
      <c r="W386" s="23"/>
    </row>
    <row r="387" ht="16.5" spans="1:23">
      <c r="A387" s="21">
        <v>399398</v>
      </c>
      <c r="B387" s="21" t="s">
        <v>439</v>
      </c>
      <c r="C387" s="21">
        <v>9657.594</v>
      </c>
      <c r="D387" s="21">
        <v>10596.988</v>
      </c>
      <c r="E387" s="21">
        <v>0</v>
      </c>
      <c r="F387" s="21">
        <v>0</v>
      </c>
      <c r="G387" s="21">
        <v>0</v>
      </c>
      <c r="H387" s="21">
        <v>1</v>
      </c>
      <c r="I387" s="19">
        <v>5.245</v>
      </c>
      <c r="J387" s="19">
        <v>13.645</v>
      </c>
      <c r="K387" s="22">
        <v>4</v>
      </c>
      <c r="L387" s="22">
        <v>0</v>
      </c>
      <c r="M387" s="22">
        <v>-1</v>
      </c>
      <c r="N387" s="22">
        <v>1</v>
      </c>
      <c r="O387" s="22">
        <v>0</v>
      </c>
      <c r="P387" s="22">
        <v>11.423</v>
      </c>
      <c r="Q387" s="22">
        <v>0</v>
      </c>
      <c r="R387" s="22">
        <v>0</v>
      </c>
      <c r="S387" s="23"/>
      <c r="T387" s="23"/>
      <c r="U387" s="23"/>
      <c r="V387" s="23"/>
      <c r="W387" s="23"/>
    </row>
    <row r="388" ht="16.5" spans="1:23">
      <c r="A388" s="21">
        <v>399399</v>
      </c>
      <c r="B388" s="21" t="s">
        <v>440</v>
      </c>
      <c r="C388" s="21">
        <v>6811.967</v>
      </c>
      <c r="D388" s="21">
        <v>7528.298</v>
      </c>
      <c r="E388" s="21">
        <v>0</v>
      </c>
      <c r="F388" s="21">
        <v>0</v>
      </c>
      <c r="G388" s="21">
        <v>0</v>
      </c>
      <c r="H388" s="21">
        <v>1</v>
      </c>
      <c r="I388" s="19">
        <v>5.983</v>
      </c>
      <c r="J388" s="19">
        <v>14.929</v>
      </c>
      <c r="K388" s="22">
        <v>4</v>
      </c>
      <c r="L388" s="22">
        <v>0</v>
      </c>
      <c r="M388" s="22">
        <v>0</v>
      </c>
      <c r="N388" s="22">
        <v>0</v>
      </c>
      <c r="O388" s="22">
        <v>0</v>
      </c>
      <c r="P388" s="22">
        <v>47.279</v>
      </c>
      <c r="Q388" s="22">
        <v>0</v>
      </c>
      <c r="R388" s="22">
        <v>1</v>
      </c>
      <c r="S388" s="23"/>
      <c r="T388" s="23"/>
      <c r="U388" s="23"/>
      <c r="V388" s="23"/>
      <c r="W388" s="23"/>
    </row>
    <row r="389" ht="16.5" spans="1:23">
      <c r="A389" s="21">
        <v>399400</v>
      </c>
      <c r="B389" s="21" t="s">
        <v>441</v>
      </c>
      <c r="C389" s="21">
        <v>3385.437</v>
      </c>
      <c r="D389" s="21">
        <v>3790.159</v>
      </c>
      <c r="E389" s="21">
        <v>0</v>
      </c>
      <c r="F389" s="21">
        <v>0</v>
      </c>
      <c r="G389" s="21">
        <v>0</v>
      </c>
      <c r="H389" s="21">
        <v>1</v>
      </c>
      <c r="I389" s="19">
        <v>7.548</v>
      </c>
      <c r="J389" s="19">
        <v>17.42</v>
      </c>
      <c r="K389" s="22">
        <v>3</v>
      </c>
      <c r="L389" s="22">
        <v>0</v>
      </c>
      <c r="M389" s="22">
        <v>0</v>
      </c>
      <c r="N389" s="22">
        <v>0</v>
      </c>
      <c r="O389" s="22">
        <v>0</v>
      </c>
      <c r="P389" s="22">
        <v>47.576</v>
      </c>
      <c r="Q389" s="22">
        <v>0</v>
      </c>
      <c r="R389" s="22">
        <v>0</v>
      </c>
      <c r="S389" s="23"/>
      <c r="T389" s="23"/>
      <c r="U389" s="23"/>
      <c r="V389" s="23"/>
      <c r="W389" s="23"/>
    </row>
    <row r="390" ht="16.5" spans="1:23">
      <c r="A390" s="21">
        <v>399401</v>
      </c>
      <c r="B390" s="21" t="s">
        <v>442</v>
      </c>
      <c r="C390" s="21">
        <v>3650.666</v>
      </c>
      <c r="D390" s="21">
        <v>4216.371</v>
      </c>
      <c r="E390" s="21">
        <v>0</v>
      </c>
      <c r="F390" s="21">
        <v>0</v>
      </c>
      <c r="G390" s="21">
        <v>0</v>
      </c>
      <c r="H390" s="21">
        <v>1</v>
      </c>
      <c r="I390" s="19">
        <v>8.652</v>
      </c>
      <c r="J390" s="19">
        <v>20.908</v>
      </c>
      <c r="K390" s="22">
        <v>2</v>
      </c>
      <c r="L390" s="22">
        <v>0</v>
      </c>
      <c r="M390" s="22">
        <v>0</v>
      </c>
      <c r="N390" s="22">
        <v>0</v>
      </c>
      <c r="O390" s="22">
        <v>0</v>
      </c>
      <c r="P390" s="22">
        <v>3.652</v>
      </c>
      <c r="Q390" s="22">
        <v>0</v>
      </c>
      <c r="R390" s="22">
        <v>0</v>
      </c>
      <c r="S390" s="23"/>
      <c r="T390" s="23"/>
      <c r="U390" s="23"/>
      <c r="V390" s="23"/>
      <c r="W390" s="23"/>
    </row>
    <row r="391" ht="16.5" spans="1:23">
      <c r="A391" s="21">
        <v>399402</v>
      </c>
      <c r="B391" s="21" t="s">
        <v>443</v>
      </c>
      <c r="C391" s="21">
        <v>2876.92</v>
      </c>
      <c r="D391" s="21">
        <v>3298.872</v>
      </c>
      <c r="E391" s="21">
        <v>0</v>
      </c>
      <c r="F391" s="21">
        <v>0</v>
      </c>
      <c r="G391" s="21">
        <v>0</v>
      </c>
      <c r="H391" s="21">
        <v>1</v>
      </c>
      <c r="I391" s="19">
        <v>7.572</v>
      </c>
      <c r="J391" s="19">
        <v>19.394</v>
      </c>
      <c r="K391" s="22">
        <v>4</v>
      </c>
      <c r="L391" s="22">
        <v>0</v>
      </c>
      <c r="M391" s="22">
        <v>0</v>
      </c>
      <c r="N391" s="22">
        <v>0</v>
      </c>
      <c r="O391" s="22">
        <v>0</v>
      </c>
      <c r="P391" s="22">
        <v>15.818</v>
      </c>
      <c r="Q391" s="22">
        <v>0</v>
      </c>
      <c r="R391" s="22">
        <v>0</v>
      </c>
      <c r="S391" s="23"/>
      <c r="T391" s="23"/>
      <c r="U391" s="23"/>
      <c r="V391" s="23"/>
      <c r="W391" s="23"/>
    </row>
    <row r="392" ht="16.5" spans="1:23">
      <c r="A392" s="21">
        <v>399403</v>
      </c>
      <c r="B392" s="21" t="s">
        <v>444</v>
      </c>
      <c r="C392" s="21">
        <v>7245.232</v>
      </c>
      <c r="D392" s="21">
        <v>8202.873</v>
      </c>
      <c r="E392" s="21">
        <v>0</v>
      </c>
      <c r="F392" s="21">
        <v>0</v>
      </c>
      <c r="G392" s="21">
        <v>0</v>
      </c>
      <c r="H392" s="21">
        <v>1</v>
      </c>
      <c r="I392" s="19">
        <v>11.117</v>
      </c>
      <c r="J392" s="19">
        <v>21.494</v>
      </c>
      <c r="K392" s="22">
        <v>3</v>
      </c>
      <c r="L392" s="22">
        <v>0</v>
      </c>
      <c r="M392" s="22">
        <v>0</v>
      </c>
      <c r="N392" s="22">
        <v>0</v>
      </c>
      <c r="O392" s="22">
        <v>0</v>
      </c>
      <c r="P392" s="22">
        <v>12.684</v>
      </c>
      <c r="Q392" s="22">
        <v>0</v>
      </c>
      <c r="R392" s="22">
        <v>0</v>
      </c>
      <c r="S392" s="23"/>
      <c r="T392" s="23"/>
      <c r="U392" s="23"/>
      <c r="V392" s="23"/>
      <c r="W392" s="23"/>
    </row>
    <row r="393" ht="16.5" spans="1:23">
      <c r="A393" s="21">
        <v>399404</v>
      </c>
      <c r="B393" s="21" t="s">
        <v>445</v>
      </c>
      <c r="C393" s="21">
        <v>6073.034</v>
      </c>
      <c r="D393" s="21">
        <v>6681.427</v>
      </c>
      <c r="E393" s="21">
        <v>0</v>
      </c>
      <c r="F393" s="21">
        <v>0</v>
      </c>
      <c r="G393" s="21">
        <v>0</v>
      </c>
      <c r="H393" s="21">
        <v>1</v>
      </c>
      <c r="I393" s="19">
        <v>1.799</v>
      </c>
      <c r="J393" s="19">
        <v>10.741</v>
      </c>
      <c r="K393" s="22">
        <v>4</v>
      </c>
      <c r="L393" s="22">
        <v>0</v>
      </c>
      <c r="M393" s="22">
        <v>0</v>
      </c>
      <c r="N393" s="22">
        <v>0</v>
      </c>
      <c r="O393" s="22">
        <v>0</v>
      </c>
      <c r="P393" s="22">
        <v>32.152</v>
      </c>
      <c r="Q393" s="22">
        <v>0</v>
      </c>
      <c r="R393" s="22">
        <v>1</v>
      </c>
      <c r="S393" s="23"/>
      <c r="T393" s="23"/>
      <c r="U393" s="23"/>
      <c r="V393" s="23"/>
      <c r="W393" s="23"/>
    </row>
    <row r="394" ht="16.5" spans="1:23">
      <c r="A394" s="21">
        <v>399405</v>
      </c>
      <c r="B394" s="21" t="s">
        <v>446</v>
      </c>
      <c r="C394" s="21">
        <v>2071.335</v>
      </c>
      <c r="D394" s="21">
        <v>2550.482</v>
      </c>
      <c r="E394" s="21">
        <v>0</v>
      </c>
      <c r="F394" s="21">
        <v>0</v>
      </c>
      <c r="G394" s="21">
        <v>0</v>
      </c>
      <c r="H394" s="21">
        <v>1</v>
      </c>
      <c r="I394" s="19">
        <v>16.401</v>
      </c>
      <c r="J394" s="19">
        <v>32.106</v>
      </c>
      <c r="K394" s="22">
        <v>4</v>
      </c>
      <c r="L394" s="22">
        <v>0</v>
      </c>
      <c r="M394" s="22">
        <v>0</v>
      </c>
      <c r="N394" s="22">
        <v>0</v>
      </c>
      <c r="O394" s="22">
        <v>0</v>
      </c>
      <c r="P394" s="22">
        <v>9.128</v>
      </c>
      <c r="Q394" s="22">
        <v>0</v>
      </c>
      <c r="R394" s="22">
        <v>0</v>
      </c>
      <c r="S394" s="23"/>
      <c r="T394" s="23"/>
      <c r="U394" s="23"/>
      <c r="V394" s="23"/>
      <c r="W394" s="23"/>
    </row>
    <row r="395" ht="16.5" spans="1:23">
      <c r="A395" s="21">
        <v>399406</v>
      </c>
      <c r="B395" s="21" t="s">
        <v>447</v>
      </c>
      <c r="C395" s="21">
        <v>12008.938</v>
      </c>
      <c r="D395" s="21">
        <v>12936.009</v>
      </c>
      <c r="E395" s="21">
        <v>0</v>
      </c>
      <c r="F395" s="21">
        <v>0</v>
      </c>
      <c r="G395" s="21">
        <v>0</v>
      </c>
      <c r="H395" s="21">
        <v>1</v>
      </c>
      <c r="I395" s="19">
        <v>1.893</v>
      </c>
      <c r="J395" s="19">
        <v>8.924</v>
      </c>
      <c r="K395" s="22">
        <v>4</v>
      </c>
      <c r="L395" s="22">
        <v>0</v>
      </c>
      <c r="M395" s="22">
        <v>-1</v>
      </c>
      <c r="N395" s="22">
        <v>0</v>
      </c>
      <c r="O395" s="22">
        <v>0</v>
      </c>
      <c r="P395" s="22">
        <v>0.513</v>
      </c>
      <c r="Q395" s="22">
        <v>0</v>
      </c>
      <c r="R395" s="22">
        <v>0</v>
      </c>
      <c r="S395" s="23"/>
      <c r="T395" s="23"/>
      <c r="U395" s="23"/>
      <c r="V395" s="23"/>
      <c r="W395" s="23"/>
    </row>
    <row r="396" ht="16.5" spans="1:23">
      <c r="A396" s="21">
        <v>399407</v>
      </c>
      <c r="B396" s="21" t="s">
        <v>448</v>
      </c>
      <c r="C396" s="21">
        <v>2132.786</v>
      </c>
      <c r="D396" s="21">
        <v>2620.092</v>
      </c>
      <c r="E396" s="21">
        <v>0</v>
      </c>
      <c r="F396" s="21">
        <v>0</v>
      </c>
      <c r="G396" s="21">
        <v>0</v>
      </c>
      <c r="H396" s="21">
        <v>1</v>
      </c>
      <c r="I396" s="19">
        <v>12.768</v>
      </c>
      <c r="J396" s="19">
        <v>28.992</v>
      </c>
      <c r="K396" s="22">
        <v>1</v>
      </c>
      <c r="L396" s="22">
        <v>1</v>
      </c>
      <c r="M396" s="22">
        <v>0</v>
      </c>
      <c r="N396" s="22">
        <v>0</v>
      </c>
      <c r="O396" s="22">
        <v>0</v>
      </c>
      <c r="P396" s="22">
        <v>2.805</v>
      </c>
      <c r="Q396" s="22">
        <v>0</v>
      </c>
      <c r="R396" s="22">
        <v>1</v>
      </c>
      <c r="S396" s="23"/>
      <c r="T396" s="23"/>
      <c r="U396" s="23"/>
      <c r="V396" s="23"/>
      <c r="W396" s="23"/>
    </row>
    <row r="397" ht="16.5" spans="1:23">
      <c r="A397" s="21">
        <v>399408</v>
      </c>
      <c r="B397" s="21" t="s">
        <v>449</v>
      </c>
      <c r="C397" s="21">
        <v>13384.994</v>
      </c>
      <c r="D397" s="21">
        <v>14725.308</v>
      </c>
      <c r="E397" s="21">
        <v>0</v>
      </c>
      <c r="F397" s="21">
        <v>0</v>
      </c>
      <c r="G397" s="21">
        <v>0</v>
      </c>
      <c r="H397" s="21">
        <v>1</v>
      </c>
      <c r="I397" s="19">
        <v>2.567</v>
      </c>
      <c r="J397" s="19">
        <v>11.435</v>
      </c>
      <c r="K397" s="22">
        <v>3</v>
      </c>
      <c r="L397" s="22">
        <v>0</v>
      </c>
      <c r="M397" s="22">
        <v>0</v>
      </c>
      <c r="N397" s="22">
        <v>0</v>
      </c>
      <c r="O397" s="22">
        <v>0</v>
      </c>
      <c r="P397" s="22">
        <v>39.637</v>
      </c>
      <c r="Q397" s="22">
        <v>0</v>
      </c>
      <c r="R397" s="22">
        <v>0</v>
      </c>
      <c r="S397" s="23"/>
      <c r="T397" s="23"/>
      <c r="U397" s="23"/>
      <c r="V397" s="23"/>
      <c r="W397" s="23"/>
    </row>
    <row r="398" ht="16.5" spans="1:23">
      <c r="A398" s="21">
        <v>399409</v>
      </c>
      <c r="B398" s="21" t="s">
        <v>450</v>
      </c>
      <c r="C398" s="21">
        <v>4618.587</v>
      </c>
      <c r="D398" s="21">
        <v>5519.807</v>
      </c>
      <c r="E398" s="21">
        <v>0</v>
      </c>
      <c r="F398" s="21">
        <v>0</v>
      </c>
      <c r="G398" s="21">
        <v>0</v>
      </c>
      <c r="H398" s="21">
        <v>1</v>
      </c>
      <c r="I398" s="19">
        <v>11.097</v>
      </c>
      <c r="J398" s="19">
        <v>25.612</v>
      </c>
      <c r="K398" s="22">
        <v>4</v>
      </c>
      <c r="L398" s="22">
        <v>0</v>
      </c>
      <c r="M398" s="22">
        <v>0</v>
      </c>
      <c r="N398" s="22">
        <v>0</v>
      </c>
      <c r="O398" s="22">
        <v>0</v>
      </c>
      <c r="P398" s="22">
        <v>15.394</v>
      </c>
      <c r="Q398" s="22">
        <v>0</v>
      </c>
      <c r="R398" s="22">
        <v>1</v>
      </c>
      <c r="S398" s="23"/>
      <c r="T398" s="23"/>
      <c r="U398" s="23"/>
      <c r="V398" s="23"/>
      <c r="W398" s="23"/>
    </row>
    <row r="399" ht="16.5" spans="1:23">
      <c r="A399" s="21">
        <v>399410</v>
      </c>
      <c r="B399" s="21" t="s">
        <v>451</v>
      </c>
      <c r="C399" s="21">
        <v>1726.21</v>
      </c>
      <c r="D399" s="21">
        <v>2316.923</v>
      </c>
      <c r="E399" s="21">
        <v>0</v>
      </c>
      <c r="F399" s="21">
        <v>0</v>
      </c>
      <c r="G399" s="21">
        <v>0</v>
      </c>
      <c r="H399" s="21">
        <v>1</v>
      </c>
      <c r="I399" s="19">
        <v>16.125</v>
      </c>
      <c r="J399" s="19">
        <v>37.509</v>
      </c>
      <c r="K399" s="22">
        <v>4</v>
      </c>
      <c r="L399" s="22">
        <v>0</v>
      </c>
      <c r="M399" s="22">
        <v>0</v>
      </c>
      <c r="N399" s="22">
        <v>0</v>
      </c>
      <c r="O399" s="22">
        <v>0</v>
      </c>
      <c r="P399" s="22">
        <v>23.113</v>
      </c>
      <c r="Q399" s="22">
        <v>0</v>
      </c>
      <c r="R399" s="22">
        <v>0</v>
      </c>
      <c r="S399" s="23"/>
      <c r="T399" s="23"/>
      <c r="U399" s="23"/>
      <c r="V399" s="23"/>
      <c r="W399" s="23"/>
    </row>
    <row r="400" ht="16.5" spans="1:23">
      <c r="A400" s="21">
        <v>399412</v>
      </c>
      <c r="B400" s="21" t="s">
        <v>452</v>
      </c>
      <c r="C400" s="21">
        <v>2124.756</v>
      </c>
      <c r="D400" s="21">
        <v>2443.21</v>
      </c>
      <c r="E400" s="21">
        <v>0</v>
      </c>
      <c r="F400" s="21">
        <v>0</v>
      </c>
      <c r="G400" s="21">
        <v>0</v>
      </c>
      <c r="H400" s="21">
        <v>1</v>
      </c>
      <c r="I400" s="19">
        <v>12.566</v>
      </c>
      <c r="J400" s="19">
        <v>23.962</v>
      </c>
      <c r="K400" s="22">
        <v>3</v>
      </c>
      <c r="L400" s="22">
        <v>0</v>
      </c>
      <c r="M400" s="22">
        <v>0</v>
      </c>
      <c r="N400" s="22">
        <v>0</v>
      </c>
      <c r="O400" s="22">
        <v>0</v>
      </c>
      <c r="P400" s="22">
        <v>62.615</v>
      </c>
      <c r="Q400" s="22">
        <v>0</v>
      </c>
      <c r="R400" s="22">
        <v>0</v>
      </c>
      <c r="S400" s="23"/>
      <c r="T400" s="23"/>
      <c r="U400" s="23"/>
      <c r="V400" s="23"/>
      <c r="W400" s="23"/>
    </row>
    <row r="401" ht="16.5" spans="1:23">
      <c r="A401" s="21">
        <v>399413</v>
      </c>
      <c r="B401" s="21" t="s">
        <v>453</v>
      </c>
      <c r="C401" s="21">
        <v>158.154</v>
      </c>
      <c r="D401" s="21">
        <v>174.649</v>
      </c>
      <c r="E401" s="21">
        <v>0</v>
      </c>
      <c r="F401" s="21">
        <v>0</v>
      </c>
      <c r="G401" s="21">
        <v>0</v>
      </c>
      <c r="H401" s="21">
        <v>1</v>
      </c>
      <c r="I401" s="19">
        <v>1.96</v>
      </c>
      <c r="J401" s="19">
        <v>11.219</v>
      </c>
      <c r="K401" s="22">
        <v>4</v>
      </c>
      <c r="L401" s="22">
        <v>0</v>
      </c>
      <c r="M401" s="22">
        <v>0</v>
      </c>
      <c r="N401" s="22">
        <v>0</v>
      </c>
      <c r="O401" s="22">
        <v>0</v>
      </c>
      <c r="P401" s="22">
        <v>45.06</v>
      </c>
      <c r="Q401" s="22">
        <v>0</v>
      </c>
      <c r="R401" s="22">
        <v>0</v>
      </c>
      <c r="S401" s="23"/>
      <c r="T401" s="23"/>
      <c r="U401" s="23"/>
      <c r="V401" s="23"/>
      <c r="W401" s="23"/>
    </row>
    <row r="402" ht="16.5" spans="1:23">
      <c r="A402" s="21">
        <v>399415</v>
      </c>
      <c r="B402" s="21" t="s">
        <v>454</v>
      </c>
      <c r="C402" s="21">
        <v>5752.874</v>
      </c>
      <c r="D402" s="21">
        <v>6618.952</v>
      </c>
      <c r="E402" s="21">
        <v>0</v>
      </c>
      <c r="F402" s="21">
        <v>0</v>
      </c>
      <c r="G402" s="21">
        <v>0</v>
      </c>
      <c r="H402" s="21">
        <v>1</v>
      </c>
      <c r="I402" s="19">
        <v>6.133</v>
      </c>
      <c r="J402" s="19">
        <v>18.416</v>
      </c>
      <c r="K402" s="22">
        <v>4</v>
      </c>
      <c r="L402" s="22">
        <v>0</v>
      </c>
      <c r="M402" s="22">
        <v>-1</v>
      </c>
      <c r="N402" s="22">
        <v>1</v>
      </c>
      <c r="O402" s="22">
        <v>0</v>
      </c>
      <c r="P402" s="22">
        <v>26.613</v>
      </c>
      <c r="Q402" s="22">
        <v>0</v>
      </c>
      <c r="R402" s="22">
        <v>0</v>
      </c>
      <c r="S402" s="23"/>
      <c r="T402" s="23"/>
      <c r="U402" s="23"/>
      <c r="V402" s="23"/>
      <c r="W402" s="23"/>
    </row>
    <row r="403" ht="16.5" spans="1:23">
      <c r="A403" s="21">
        <v>399416</v>
      </c>
      <c r="B403" s="21" t="s">
        <v>455</v>
      </c>
      <c r="C403" s="21">
        <v>3587.878</v>
      </c>
      <c r="D403" s="21">
        <v>4375.682</v>
      </c>
      <c r="E403" s="21">
        <v>0</v>
      </c>
      <c r="F403" s="21">
        <v>0</v>
      </c>
      <c r="G403" s="21">
        <v>0</v>
      </c>
      <c r="H403" s="21">
        <v>1</v>
      </c>
      <c r="I403" s="19">
        <v>5.58</v>
      </c>
      <c r="J403" s="19">
        <v>22.58</v>
      </c>
      <c r="K403" s="22">
        <v>4</v>
      </c>
      <c r="L403" s="22">
        <v>0</v>
      </c>
      <c r="M403" s="22">
        <v>0</v>
      </c>
      <c r="N403" s="22">
        <v>0</v>
      </c>
      <c r="O403" s="22">
        <v>0</v>
      </c>
      <c r="P403" s="22">
        <v>4.637</v>
      </c>
      <c r="Q403" s="22">
        <v>0</v>
      </c>
      <c r="R403" s="22">
        <v>0</v>
      </c>
      <c r="S403" s="23"/>
      <c r="T403" s="23"/>
      <c r="U403" s="23"/>
      <c r="V403" s="23"/>
      <c r="W403" s="23"/>
    </row>
    <row r="404" ht="16.5" spans="1:23">
      <c r="A404" s="21">
        <v>399417</v>
      </c>
      <c r="B404" s="21" t="s">
        <v>456</v>
      </c>
      <c r="C404" s="21">
        <v>2611.233</v>
      </c>
      <c r="D404" s="21">
        <v>3067.879</v>
      </c>
      <c r="E404" s="21">
        <v>0</v>
      </c>
      <c r="F404" s="21">
        <v>0</v>
      </c>
      <c r="G404" s="21">
        <v>0</v>
      </c>
      <c r="H404" s="21">
        <v>1</v>
      </c>
      <c r="I404" s="19">
        <v>13.904</v>
      </c>
      <c r="J404" s="19">
        <v>26.719</v>
      </c>
      <c r="K404" s="22">
        <v>3</v>
      </c>
      <c r="L404" s="22">
        <v>0</v>
      </c>
      <c r="M404" s="22">
        <v>0</v>
      </c>
      <c r="N404" s="22">
        <v>0</v>
      </c>
      <c r="O404" s="22">
        <v>0</v>
      </c>
      <c r="P404" s="22">
        <v>11.017</v>
      </c>
      <c r="Q404" s="22">
        <v>0</v>
      </c>
      <c r="R404" s="22">
        <v>0</v>
      </c>
      <c r="S404" s="23"/>
      <c r="T404" s="23"/>
      <c r="U404" s="23"/>
      <c r="V404" s="23"/>
      <c r="W404" s="23"/>
    </row>
    <row r="405" ht="16.5" spans="1:23">
      <c r="A405" s="21">
        <v>399419</v>
      </c>
      <c r="B405" s="21" t="s">
        <v>457</v>
      </c>
      <c r="C405" s="21">
        <v>1772.276</v>
      </c>
      <c r="D405" s="21">
        <v>2055.97</v>
      </c>
      <c r="E405" s="21">
        <v>0</v>
      </c>
      <c r="F405" s="21">
        <v>0</v>
      </c>
      <c r="G405" s="21">
        <v>0</v>
      </c>
      <c r="H405" s="21">
        <v>1</v>
      </c>
      <c r="I405" s="19">
        <v>3.527</v>
      </c>
      <c r="J405" s="19">
        <v>16.839</v>
      </c>
      <c r="K405" s="22">
        <v>2</v>
      </c>
      <c r="L405" s="22">
        <v>0</v>
      </c>
      <c r="M405" s="22">
        <v>0</v>
      </c>
      <c r="N405" s="22">
        <v>-1</v>
      </c>
      <c r="O405" s="22">
        <v>0</v>
      </c>
      <c r="P405" s="22">
        <v>40.549</v>
      </c>
      <c r="Q405" s="22">
        <v>0</v>
      </c>
      <c r="R405" s="22">
        <v>0</v>
      </c>
      <c r="S405" s="23"/>
      <c r="T405" s="23"/>
      <c r="U405" s="23"/>
      <c r="V405" s="23"/>
      <c r="W405" s="23"/>
    </row>
    <row r="406" ht="16.5" spans="1:23">
      <c r="A406" s="21">
        <v>399422</v>
      </c>
      <c r="B406" s="21" t="s">
        <v>458</v>
      </c>
      <c r="C406" s="21">
        <v>2889.743</v>
      </c>
      <c r="D406" s="21">
        <v>3326.447</v>
      </c>
      <c r="E406" s="21">
        <v>0</v>
      </c>
      <c r="F406" s="21">
        <v>0</v>
      </c>
      <c r="G406" s="21">
        <v>0</v>
      </c>
      <c r="H406" s="21">
        <v>1</v>
      </c>
      <c r="I406" s="19">
        <v>5.778</v>
      </c>
      <c r="J406" s="19">
        <v>18.147</v>
      </c>
      <c r="K406" s="22">
        <v>4</v>
      </c>
      <c r="L406" s="22">
        <v>0</v>
      </c>
      <c r="M406" s="22">
        <v>0</v>
      </c>
      <c r="N406" s="22">
        <v>0</v>
      </c>
      <c r="O406" s="22">
        <v>0</v>
      </c>
      <c r="P406" s="22">
        <v>3.636</v>
      </c>
      <c r="Q406" s="22">
        <v>0</v>
      </c>
      <c r="R406" s="22">
        <v>0</v>
      </c>
      <c r="S406" s="23"/>
      <c r="T406" s="23"/>
      <c r="U406" s="23"/>
      <c r="V406" s="23"/>
      <c r="W406" s="23"/>
    </row>
    <row r="407" ht="16.5" spans="1:23">
      <c r="A407" s="21">
        <v>399423</v>
      </c>
      <c r="B407" s="21" t="s">
        <v>459</v>
      </c>
      <c r="C407" s="21">
        <v>2307.801</v>
      </c>
      <c r="D407" s="21">
        <v>2725.569</v>
      </c>
      <c r="E407" s="21">
        <v>0</v>
      </c>
      <c r="F407" s="21">
        <v>0</v>
      </c>
      <c r="G407" s="21">
        <v>0</v>
      </c>
      <c r="H407" s="21">
        <v>1</v>
      </c>
      <c r="I407" s="19">
        <v>8.874</v>
      </c>
      <c r="J407" s="19">
        <v>22.841</v>
      </c>
      <c r="K407" s="22">
        <v>4</v>
      </c>
      <c r="L407" s="22">
        <v>0</v>
      </c>
      <c r="M407" s="22">
        <v>0</v>
      </c>
      <c r="N407" s="22">
        <v>0</v>
      </c>
      <c r="O407" s="22">
        <v>0</v>
      </c>
      <c r="P407" s="22">
        <v>13.377</v>
      </c>
      <c r="Q407" s="22">
        <v>0</v>
      </c>
      <c r="R407" s="22">
        <v>0</v>
      </c>
      <c r="S407" s="23"/>
      <c r="T407" s="23"/>
      <c r="U407" s="23"/>
      <c r="V407" s="23"/>
      <c r="W407" s="23"/>
    </row>
    <row r="408" ht="16.5" spans="1:23">
      <c r="A408" s="21">
        <v>399427</v>
      </c>
      <c r="B408" s="21" t="s">
        <v>460</v>
      </c>
      <c r="C408" s="21">
        <v>2139.628</v>
      </c>
      <c r="D408" s="21">
        <v>2475.492</v>
      </c>
      <c r="E408" s="21">
        <v>0</v>
      </c>
      <c r="F408" s="21">
        <v>0</v>
      </c>
      <c r="G408" s="21">
        <v>0</v>
      </c>
      <c r="H408" s="21">
        <v>1</v>
      </c>
      <c r="I408" s="19">
        <v>1.685</v>
      </c>
      <c r="J408" s="19">
        <v>15.024</v>
      </c>
      <c r="K408" s="22">
        <v>3</v>
      </c>
      <c r="L408" s="22">
        <v>0</v>
      </c>
      <c r="M408" s="22">
        <v>0</v>
      </c>
      <c r="N408" s="22">
        <v>0</v>
      </c>
      <c r="O408" s="22">
        <v>0</v>
      </c>
      <c r="P408" s="22">
        <v>13.146</v>
      </c>
      <c r="Q408" s="22">
        <v>0</v>
      </c>
      <c r="R408" s="22">
        <v>0</v>
      </c>
      <c r="S408" s="23"/>
      <c r="T408" s="23"/>
      <c r="U408" s="23"/>
      <c r="V408" s="23"/>
      <c r="W408" s="23"/>
    </row>
    <row r="409" ht="16.5" spans="1:23">
      <c r="A409" s="21">
        <v>399428</v>
      </c>
      <c r="B409" s="21" t="s">
        <v>461</v>
      </c>
      <c r="C409" s="21">
        <v>3067.578</v>
      </c>
      <c r="D409" s="21">
        <v>3859.061</v>
      </c>
      <c r="E409" s="21">
        <v>0</v>
      </c>
      <c r="F409" s="21">
        <v>0</v>
      </c>
      <c r="G409" s="21">
        <v>0</v>
      </c>
      <c r="H409" s="21">
        <v>1</v>
      </c>
      <c r="I409" s="19">
        <v>8.732</v>
      </c>
      <c r="J409" s="19">
        <v>27.451</v>
      </c>
      <c r="K409" s="22">
        <v>4</v>
      </c>
      <c r="L409" s="22">
        <v>0</v>
      </c>
      <c r="M409" s="22">
        <v>0</v>
      </c>
      <c r="N409" s="22">
        <v>0</v>
      </c>
      <c r="O409" s="22">
        <v>0</v>
      </c>
      <c r="P409" s="22">
        <v>13.849</v>
      </c>
      <c r="Q409" s="22">
        <v>0</v>
      </c>
      <c r="R409" s="22">
        <v>0</v>
      </c>
      <c r="S409" s="23"/>
      <c r="T409" s="23"/>
      <c r="U409" s="23"/>
      <c r="V409" s="23"/>
      <c r="W409" s="23"/>
    </row>
    <row r="410" ht="16.5" spans="1:23">
      <c r="A410" s="21">
        <v>399429</v>
      </c>
      <c r="B410" s="21" t="s">
        <v>462</v>
      </c>
      <c r="C410" s="21">
        <v>1219.716</v>
      </c>
      <c r="D410" s="21">
        <v>1403.676</v>
      </c>
      <c r="E410" s="21">
        <v>0</v>
      </c>
      <c r="F410" s="21">
        <v>0</v>
      </c>
      <c r="G410" s="21">
        <v>0</v>
      </c>
      <c r="H410" s="21">
        <v>1</v>
      </c>
      <c r="I410" s="19">
        <v>4.729</v>
      </c>
      <c r="J410" s="19">
        <v>17.215</v>
      </c>
      <c r="K410" s="22">
        <v>2</v>
      </c>
      <c r="L410" s="22">
        <v>0</v>
      </c>
      <c r="M410" s="22">
        <v>0</v>
      </c>
      <c r="N410" s="22">
        <v>0</v>
      </c>
      <c r="O410" s="22">
        <v>0</v>
      </c>
      <c r="P410" s="22">
        <v>14.233</v>
      </c>
      <c r="Q410" s="22">
        <v>0</v>
      </c>
      <c r="R410" s="22">
        <v>0</v>
      </c>
      <c r="S410" s="23"/>
      <c r="T410" s="23"/>
      <c r="U410" s="23"/>
      <c r="V410" s="23"/>
      <c r="W410" s="23"/>
    </row>
    <row r="411" ht="16.5" spans="1:23">
      <c r="A411" s="21">
        <v>399432</v>
      </c>
      <c r="B411" s="21" t="s">
        <v>463</v>
      </c>
      <c r="C411" s="21">
        <v>4533.822</v>
      </c>
      <c r="D411" s="21">
        <v>5363.076</v>
      </c>
      <c r="E411" s="21">
        <v>0</v>
      </c>
      <c r="F411" s="21">
        <v>0</v>
      </c>
      <c r="G411" s="21">
        <v>0</v>
      </c>
      <c r="H411" s="21">
        <v>1</v>
      </c>
      <c r="I411" s="19">
        <v>14.935</v>
      </c>
      <c r="J411" s="19">
        <v>28.088</v>
      </c>
      <c r="K411" s="22">
        <v>4</v>
      </c>
      <c r="L411" s="22">
        <v>0</v>
      </c>
      <c r="M411" s="22">
        <v>0</v>
      </c>
      <c r="N411" s="22">
        <v>0</v>
      </c>
      <c r="O411" s="22">
        <v>0</v>
      </c>
      <c r="P411" s="22">
        <v>8.791</v>
      </c>
      <c r="Q411" s="22">
        <v>0</v>
      </c>
      <c r="R411" s="22">
        <v>0</v>
      </c>
      <c r="S411" s="23"/>
      <c r="T411" s="23"/>
      <c r="U411" s="23"/>
      <c r="V411" s="23"/>
      <c r="W411" s="23"/>
    </row>
    <row r="412" ht="16.5" spans="1:23">
      <c r="A412" s="21">
        <v>399434</v>
      </c>
      <c r="B412" s="21" t="s">
        <v>464</v>
      </c>
      <c r="C412" s="21">
        <v>1826.04</v>
      </c>
      <c r="D412" s="21">
        <v>2176.539</v>
      </c>
      <c r="E412" s="21">
        <v>0</v>
      </c>
      <c r="F412" s="21">
        <v>0</v>
      </c>
      <c r="G412" s="21">
        <v>0</v>
      </c>
      <c r="H412" s="21">
        <v>1</v>
      </c>
      <c r="I412" s="19">
        <v>8.157</v>
      </c>
      <c r="J412" s="19">
        <v>22.947</v>
      </c>
      <c r="K412" s="22">
        <v>4</v>
      </c>
      <c r="L412" s="22">
        <v>0</v>
      </c>
      <c r="M412" s="22">
        <v>0</v>
      </c>
      <c r="N412" s="22">
        <v>0</v>
      </c>
      <c r="O412" s="22">
        <v>0</v>
      </c>
      <c r="P412" s="22">
        <v>11.481</v>
      </c>
      <c r="Q412" s="22">
        <v>0</v>
      </c>
      <c r="R412" s="22">
        <v>0</v>
      </c>
      <c r="S412" s="23"/>
      <c r="T412" s="23"/>
      <c r="U412" s="23"/>
      <c r="V412" s="23"/>
      <c r="W412" s="23"/>
    </row>
    <row r="413" ht="16.5" spans="1:23">
      <c r="A413" s="21">
        <v>399435</v>
      </c>
      <c r="B413" s="21" t="s">
        <v>465</v>
      </c>
      <c r="C413" s="21">
        <v>3693.727</v>
      </c>
      <c r="D413" s="21">
        <v>4093.318</v>
      </c>
      <c r="E413" s="21">
        <v>0</v>
      </c>
      <c r="F413" s="21">
        <v>0</v>
      </c>
      <c r="G413" s="21">
        <v>0</v>
      </c>
      <c r="H413" s="21">
        <v>1</v>
      </c>
      <c r="I413" s="19">
        <v>4.679</v>
      </c>
      <c r="J413" s="19">
        <v>13.984</v>
      </c>
      <c r="K413" s="22">
        <v>4</v>
      </c>
      <c r="L413" s="22">
        <v>0</v>
      </c>
      <c r="M413" s="22">
        <v>0</v>
      </c>
      <c r="N413" s="22">
        <v>0</v>
      </c>
      <c r="O413" s="22">
        <v>0</v>
      </c>
      <c r="P413" s="22">
        <v>22.234</v>
      </c>
      <c r="Q413" s="22">
        <v>0</v>
      </c>
      <c r="R413" s="22">
        <v>0</v>
      </c>
      <c r="S413" s="23"/>
      <c r="T413" s="23"/>
      <c r="U413" s="23"/>
      <c r="V413" s="23"/>
      <c r="W413" s="23"/>
    </row>
    <row r="414" ht="16.5" spans="1:23">
      <c r="A414" s="21">
        <v>399441</v>
      </c>
      <c r="B414" s="21" t="s">
        <v>466</v>
      </c>
      <c r="C414" s="21">
        <v>1948.8</v>
      </c>
      <c r="D414" s="21">
        <v>2396.872</v>
      </c>
      <c r="E414" s="21">
        <v>0</v>
      </c>
      <c r="F414" s="21">
        <v>0</v>
      </c>
      <c r="G414" s="21">
        <v>0</v>
      </c>
      <c r="H414" s="21">
        <v>1</v>
      </c>
      <c r="I414" s="19">
        <v>5.497</v>
      </c>
      <c r="J414" s="19">
        <v>23.163</v>
      </c>
      <c r="K414" s="22">
        <v>4</v>
      </c>
      <c r="L414" s="22">
        <v>0</v>
      </c>
      <c r="M414" s="22">
        <v>-1</v>
      </c>
      <c r="N414" s="22">
        <v>1</v>
      </c>
      <c r="O414" s="22">
        <v>0</v>
      </c>
      <c r="P414" s="22">
        <v>17.702</v>
      </c>
      <c r="Q414" s="22">
        <v>0</v>
      </c>
      <c r="R414" s="22">
        <v>0</v>
      </c>
      <c r="S414" s="23"/>
      <c r="T414" s="23"/>
      <c r="U414" s="23"/>
      <c r="V414" s="23"/>
      <c r="W414" s="23"/>
    </row>
    <row r="415" ht="16.5" spans="1:23">
      <c r="A415" s="21">
        <v>399550</v>
      </c>
      <c r="B415" s="21" t="s">
        <v>467</v>
      </c>
      <c r="C415" s="21">
        <v>7278.816</v>
      </c>
      <c r="D415" s="21">
        <v>7822.103</v>
      </c>
      <c r="E415" s="21">
        <v>0</v>
      </c>
      <c r="F415" s="21">
        <v>0</v>
      </c>
      <c r="G415" s="21">
        <v>0</v>
      </c>
      <c r="H415" s="21">
        <v>1</v>
      </c>
      <c r="I415" s="19">
        <v>2.961</v>
      </c>
      <c r="J415" s="19">
        <v>9.701</v>
      </c>
      <c r="K415" s="22">
        <v>4</v>
      </c>
      <c r="L415" s="22">
        <v>0</v>
      </c>
      <c r="M415" s="22">
        <v>0</v>
      </c>
      <c r="N415" s="22">
        <v>0</v>
      </c>
      <c r="O415" s="22">
        <v>0</v>
      </c>
      <c r="P415" s="22">
        <v>6.968</v>
      </c>
      <c r="Q415" s="22">
        <v>0</v>
      </c>
      <c r="R415" s="22">
        <v>0</v>
      </c>
      <c r="S415" s="23"/>
      <c r="T415" s="23"/>
      <c r="U415" s="23"/>
      <c r="V415" s="23"/>
      <c r="W415" s="23"/>
    </row>
    <row r="416" ht="16.5" spans="1:23">
      <c r="A416" s="21">
        <v>399551</v>
      </c>
      <c r="B416" s="21" t="s">
        <v>468</v>
      </c>
      <c r="C416" s="21">
        <v>7529.108</v>
      </c>
      <c r="D416" s="21">
        <v>8787.72</v>
      </c>
      <c r="E416" s="21">
        <v>0</v>
      </c>
      <c r="F416" s="21">
        <v>0</v>
      </c>
      <c r="G416" s="21">
        <v>0</v>
      </c>
      <c r="H416" s="21">
        <v>1</v>
      </c>
      <c r="I416" s="19">
        <v>11.941</v>
      </c>
      <c r="J416" s="19">
        <v>24.553</v>
      </c>
      <c r="K416" s="22">
        <v>4</v>
      </c>
      <c r="L416" s="22">
        <v>0</v>
      </c>
      <c r="M416" s="22">
        <v>0</v>
      </c>
      <c r="N416" s="22">
        <v>0</v>
      </c>
      <c r="O416" s="22">
        <v>0</v>
      </c>
      <c r="P416" s="22">
        <v>24.91</v>
      </c>
      <c r="Q416" s="22">
        <v>0</v>
      </c>
      <c r="R416" s="22">
        <v>0</v>
      </c>
      <c r="S416" s="23"/>
      <c r="T416" s="23"/>
      <c r="U416" s="23"/>
      <c r="V416" s="23"/>
      <c r="W416" s="23"/>
    </row>
    <row r="417" ht="16.5" spans="1:23">
      <c r="A417" s="21">
        <v>399553</v>
      </c>
      <c r="B417" s="21" t="s">
        <v>469</v>
      </c>
      <c r="C417" s="21">
        <v>6461.657</v>
      </c>
      <c r="D417" s="21">
        <v>7125.806</v>
      </c>
      <c r="E417" s="21">
        <v>0</v>
      </c>
      <c r="F417" s="21">
        <v>0</v>
      </c>
      <c r="G417" s="21">
        <v>0</v>
      </c>
      <c r="H417" s="21">
        <v>1</v>
      </c>
      <c r="I417" s="19">
        <v>5.95</v>
      </c>
      <c r="J417" s="19">
        <v>14.716</v>
      </c>
      <c r="K417" s="22">
        <v>4</v>
      </c>
      <c r="L417" s="22">
        <v>0</v>
      </c>
      <c r="M417" s="22">
        <v>0</v>
      </c>
      <c r="N417" s="22">
        <v>0</v>
      </c>
      <c r="O417" s="22">
        <v>0</v>
      </c>
      <c r="P417" s="22">
        <v>5.169</v>
      </c>
      <c r="Q417" s="22">
        <v>0</v>
      </c>
      <c r="R417" s="22">
        <v>0</v>
      </c>
      <c r="S417" s="23"/>
      <c r="T417" s="23"/>
      <c r="U417" s="23"/>
      <c r="V417" s="23"/>
      <c r="W417" s="23"/>
    </row>
    <row r="418" ht="16.5" spans="1:23">
      <c r="A418" s="21">
        <v>399556</v>
      </c>
      <c r="B418" s="21" t="s">
        <v>470</v>
      </c>
      <c r="C418" s="21">
        <v>2199.43</v>
      </c>
      <c r="D418" s="21">
        <v>2455.755</v>
      </c>
      <c r="E418" s="21">
        <v>0</v>
      </c>
      <c r="F418" s="21">
        <v>0</v>
      </c>
      <c r="G418" s="21">
        <v>0</v>
      </c>
      <c r="H418" s="21">
        <v>1</v>
      </c>
      <c r="I418" s="19">
        <v>8.116</v>
      </c>
      <c r="J418" s="19">
        <v>17.707</v>
      </c>
      <c r="K418" s="22">
        <v>3</v>
      </c>
      <c r="L418" s="22">
        <v>0</v>
      </c>
      <c r="M418" s="22">
        <v>0</v>
      </c>
      <c r="N418" s="22">
        <v>0</v>
      </c>
      <c r="O418" s="22">
        <v>0</v>
      </c>
      <c r="P418" s="22">
        <v>0.529</v>
      </c>
      <c r="Q418" s="22">
        <v>-1</v>
      </c>
      <c r="R418" s="22">
        <v>0</v>
      </c>
      <c r="S418" s="23"/>
      <c r="T418" s="23"/>
      <c r="U418" s="23"/>
      <c r="V418" s="23"/>
      <c r="W418" s="23"/>
    </row>
    <row r="419" ht="16.5" spans="1:23">
      <c r="A419" s="21">
        <v>399557</v>
      </c>
      <c r="B419" s="21" t="s">
        <v>471</v>
      </c>
      <c r="C419" s="21">
        <v>1617.856</v>
      </c>
      <c r="D419" s="21">
        <v>1844.46</v>
      </c>
      <c r="E419" s="21">
        <v>0</v>
      </c>
      <c r="F419" s="21">
        <v>0</v>
      </c>
      <c r="G419" s="21">
        <v>0</v>
      </c>
      <c r="H419" s="21">
        <v>1</v>
      </c>
      <c r="I419" s="19">
        <v>9.115</v>
      </c>
      <c r="J419" s="19">
        <v>20.281</v>
      </c>
      <c r="K419" s="22">
        <v>4</v>
      </c>
      <c r="L419" s="22">
        <v>0</v>
      </c>
      <c r="M419" s="22">
        <v>0</v>
      </c>
      <c r="N419" s="22">
        <v>0</v>
      </c>
      <c r="O419" s="22">
        <v>0</v>
      </c>
      <c r="P419" s="22">
        <v>6.996</v>
      </c>
      <c r="Q419" s="22">
        <v>0</v>
      </c>
      <c r="R419" s="22">
        <v>0</v>
      </c>
      <c r="S419" s="23"/>
      <c r="T419" s="23"/>
      <c r="U419" s="23"/>
      <c r="V419" s="23"/>
      <c r="W419" s="23"/>
    </row>
    <row r="420" ht="16.5" spans="1:23">
      <c r="A420" s="21">
        <v>399602</v>
      </c>
      <c r="B420" s="21" t="s">
        <v>472</v>
      </c>
      <c r="C420" s="21">
        <v>945.426</v>
      </c>
      <c r="D420" s="21">
        <v>1079.727</v>
      </c>
      <c r="E420" s="21">
        <v>0</v>
      </c>
      <c r="F420" s="21">
        <v>0</v>
      </c>
      <c r="G420" s="21">
        <v>0</v>
      </c>
      <c r="H420" s="21">
        <v>1</v>
      </c>
      <c r="I420" s="19">
        <v>10.264</v>
      </c>
      <c r="J420" s="19">
        <v>21.426</v>
      </c>
      <c r="K420" s="22">
        <v>4</v>
      </c>
      <c r="L420" s="22">
        <v>0</v>
      </c>
      <c r="M420" s="22">
        <v>-1</v>
      </c>
      <c r="N420" s="22">
        <v>0</v>
      </c>
      <c r="O420" s="22">
        <v>0</v>
      </c>
      <c r="P420" s="22">
        <v>4.665</v>
      </c>
      <c r="Q420" s="22">
        <v>0</v>
      </c>
      <c r="R420" s="22">
        <v>0</v>
      </c>
      <c r="S420" s="23"/>
      <c r="T420" s="23"/>
      <c r="U420" s="23"/>
      <c r="V420" s="23"/>
      <c r="W420" s="23"/>
    </row>
    <row r="421" ht="16.5" spans="1:23">
      <c r="A421" s="21">
        <v>399604</v>
      </c>
      <c r="B421" s="21" t="s">
        <v>473</v>
      </c>
      <c r="C421" s="21">
        <v>1782.037</v>
      </c>
      <c r="D421" s="21">
        <v>1982.568</v>
      </c>
      <c r="E421" s="21">
        <v>0</v>
      </c>
      <c r="F421" s="21">
        <v>0</v>
      </c>
      <c r="G421" s="21">
        <v>0</v>
      </c>
      <c r="H421" s="21">
        <v>1</v>
      </c>
      <c r="I421" s="19">
        <v>3.096</v>
      </c>
      <c r="J421" s="19">
        <v>12.897</v>
      </c>
      <c r="K421" s="22">
        <v>4</v>
      </c>
      <c r="L421" s="22">
        <v>1</v>
      </c>
      <c r="M421" s="22">
        <v>0</v>
      </c>
      <c r="N421" s="22">
        <v>0</v>
      </c>
      <c r="O421" s="22">
        <v>0</v>
      </c>
      <c r="P421" s="22">
        <v>4.748</v>
      </c>
      <c r="Q421" s="22">
        <v>0</v>
      </c>
      <c r="R421" s="22">
        <v>0</v>
      </c>
      <c r="S421" s="23"/>
      <c r="T421" s="23"/>
      <c r="U421" s="23"/>
      <c r="V421" s="23"/>
      <c r="W421" s="23"/>
    </row>
    <row r="422" ht="16.5" spans="1:23">
      <c r="A422" s="21">
        <v>399606</v>
      </c>
      <c r="B422" s="21" t="s">
        <v>474</v>
      </c>
      <c r="C422" s="21">
        <v>2164.445</v>
      </c>
      <c r="D422" s="21">
        <v>2766.759</v>
      </c>
      <c r="E422" s="21">
        <v>0</v>
      </c>
      <c r="F422" s="21">
        <v>0</v>
      </c>
      <c r="G422" s="21">
        <v>0</v>
      </c>
      <c r="H422" s="21">
        <v>1</v>
      </c>
      <c r="I422" s="19">
        <v>18.168</v>
      </c>
      <c r="J422" s="19">
        <v>35.983</v>
      </c>
      <c r="K422" s="22">
        <v>4</v>
      </c>
      <c r="L422" s="22">
        <v>0</v>
      </c>
      <c r="M422" s="22">
        <v>0</v>
      </c>
      <c r="N422" s="22">
        <v>1</v>
      </c>
      <c r="O422" s="22">
        <v>0</v>
      </c>
      <c r="P422" s="22">
        <v>17.751</v>
      </c>
      <c r="Q422" s="22">
        <v>0</v>
      </c>
      <c r="R422" s="22">
        <v>0</v>
      </c>
      <c r="S422" s="23"/>
      <c r="T422" s="23"/>
      <c r="U422" s="23"/>
      <c r="V422" s="23"/>
      <c r="W422" s="23"/>
    </row>
    <row r="423" ht="16.5" spans="1:23">
      <c r="A423" s="21">
        <v>399608</v>
      </c>
      <c r="B423" s="21" t="s">
        <v>475</v>
      </c>
      <c r="C423" s="21">
        <v>2801.141</v>
      </c>
      <c r="D423" s="21">
        <v>3384.672</v>
      </c>
      <c r="E423" s="21">
        <v>0</v>
      </c>
      <c r="F423" s="21">
        <v>0</v>
      </c>
      <c r="G423" s="21">
        <v>0</v>
      </c>
      <c r="H423" s="21">
        <v>1</v>
      </c>
      <c r="I423" s="19">
        <v>13.477</v>
      </c>
      <c r="J423" s="19">
        <v>28.394</v>
      </c>
      <c r="K423" s="22">
        <v>4</v>
      </c>
      <c r="L423" s="22">
        <v>0</v>
      </c>
      <c r="M423" s="22">
        <v>0</v>
      </c>
      <c r="N423" s="22">
        <v>0</v>
      </c>
      <c r="O423" s="22">
        <v>0</v>
      </c>
      <c r="P423" s="22">
        <v>13.487</v>
      </c>
      <c r="Q423" s="22">
        <v>0</v>
      </c>
      <c r="R423" s="22">
        <v>0</v>
      </c>
      <c r="S423" s="23"/>
      <c r="T423" s="23"/>
      <c r="U423" s="23"/>
      <c r="V423" s="23"/>
      <c r="W423" s="23"/>
    </row>
    <row r="424" ht="16.5" spans="1:23">
      <c r="A424" s="21">
        <v>399610</v>
      </c>
      <c r="B424" s="21" t="s">
        <v>476</v>
      </c>
      <c r="C424" s="21">
        <v>5503.046</v>
      </c>
      <c r="D424" s="21">
        <v>7397.243</v>
      </c>
      <c r="E424" s="21">
        <v>0</v>
      </c>
      <c r="F424" s="21">
        <v>0</v>
      </c>
      <c r="G424" s="21">
        <v>0</v>
      </c>
      <c r="H424" s="21">
        <v>1</v>
      </c>
      <c r="I424" s="19">
        <v>19.376</v>
      </c>
      <c r="J424" s="19">
        <v>40.021</v>
      </c>
      <c r="K424" s="22">
        <v>2</v>
      </c>
      <c r="L424" s="22">
        <v>0</v>
      </c>
      <c r="M424" s="22">
        <v>0</v>
      </c>
      <c r="N424" s="22">
        <v>0</v>
      </c>
      <c r="O424" s="22">
        <v>0</v>
      </c>
      <c r="P424" s="22">
        <v>17.995</v>
      </c>
      <c r="Q424" s="22">
        <v>0</v>
      </c>
      <c r="R424" s="22">
        <v>0</v>
      </c>
      <c r="S424" s="23"/>
      <c r="T424" s="23"/>
      <c r="U424" s="23"/>
      <c r="V424" s="23"/>
      <c r="W424" s="23"/>
    </row>
    <row r="425" ht="16.5" spans="1:23">
      <c r="A425" s="21">
        <v>399611</v>
      </c>
      <c r="B425" s="21" t="s">
        <v>477</v>
      </c>
      <c r="C425" s="21">
        <v>2141.239</v>
      </c>
      <c r="D425" s="21">
        <v>2626.543</v>
      </c>
      <c r="E425" s="21">
        <v>0</v>
      </c>
      <c r="F425" s="21">
        <v>0</v>
      </c>
      <c r="G425" s="21">
        <v>0</v>
      </c>
      <c r="H425" s="21">
        <v>1</v>
      </c>
      <c r="I425" s="19">
        <v>15.975</v>
      </c>
      <c r="J425" s="19">
        <v>31.5</v>
      </c>
      <c r="K425" s="22">
        <v>3</v>
      </c>
      <c r="L425" s="22">
        <v>0</v>
      </c>
      <c r="M425" s="22">
        <v>0</v>
      </c>
      <c r="N425" s="22">
        <v>0</v>
      </c>
      <c r="O425" s="22">
        <v>0</v>
      </c>
      <c r="P425" s="22">
        <v>40.76</v>
      </c>
      <c r="Q425" s="22">
        <v>0</v>
      </c>
      <c r="R425" s="22">
        <v>0</v>
      </c>
      <c r="S425" s="23"/>
      <c r="T425" s="23"/>
      <c r="U425" s="23"/>
      <c r="V425" s="23"/>
      <c r="W425" s="23"/>
    </row>
    <row r="426" ht="16.5" spans="1:23">
      <c r="A426" s="21">
        <v>399612</v>
      </c>
      <c r="B426" s="21" t="s">
        <v>478</v>
      </c>
      <c r="C426" s="21">
        <v>1831.302</v>
      </c>
      <c r="D426" s="21">
        <v>2232.675</v>
      </c>
      <c r="E426" s="21">
        <v>0</v>
      </c>
      <c r="F426" s="21">
        <v>0</v>
      </c>
      <c r="G426" s="21">
        <v>0</v>
      </c>
      <c r="H426" s="21">
        <v>1</v>
      </c>
      <c r="I426" s="19">
        <v>15.851</v>
      </c>
      <c r="J426" s="19">
        <v>30.978</v>
      </c>
      <c r="K426" s="22">
        <v>3</v>
      </c>
      <c r="L426" s="22">
        <v>2</v>
      </c>
      <c r="M426" s="22">
        <v>0</v>
      </c>
      <c r="N426" s="22">
        <v>0</v>
      </c>
      <c r="O426" s="22">
        <v>0</v>
      </c>
      <c r="P426" s="22">
        <v>38.562</v>
      </c>
      <c r="Q426" s="22">
        <v>0</v>
      </c>
      <c r="R426" s="22">
        <v>0</v>
      </c>
      <c r="S426" s="23"/>
      <c r="T426" s="23"/>
      <c r="U426" s="23"/>
      <c r="V426" s="23"/>
      <c r="W426" s="23"/>
    </row>
    <row r="427" ht="16.5" spans="1:23">
      <c r="A427" s="21">
        <v>399614</v>
      </c>
      <c r="B427" s="21" t="s">
        <v>479</v>
      </c>
      <c r="C427" s="21">
        <v>2401.757</v>
      </c>
      <c r="D427" s="21">
        <v>2850.266</v>
      </c>
      <c r="E427" s="21">
        <v>0</v>
      </c>
      <c r="F427" s="21">
        <v>0</v>
      </c>
      <c r="G427" s="21">
        <v>0</v>
      </c>
      <c r="H427" s="21">
        <v>1</v>
      </c>
      <c r="I427" s="19">
        <v>8.675</v>
      </c>
      <c r="J427" s="19">
        <v>23.046</v>
      </c>
      <c r="K427" s="22">
        <v>4</v>
      </c>
      <c r="L427" s="22">
        <v>0</v>
      </c>
      <c r="M427" s="22">
        <v>-1</v>
      </c>
      <c r="N427" s="22">
        <v>1</v>
      </c>
      <c r="O427" s="22">
        <v>0</v>
      </c>
      <c r="P427" s="22">
        <v>2.627</v>
      </c>
      <c r="Q427" s="22">
        <v>0</v>
      </c>
      <c r="R427" s="22">
        <v>0</v>
      </c>
      <c r="S427" s="23"/>
      <c r="T427" s="23"/>
      <c r="U427" s="23"/>
      <c r="V427" s="23"/>
      <c r="W427" s="23"/>
    </row>
    <row r="428" ht="16.5" spans="1:23">
      <c r="A428" s="21">
        <v>399615</v>
      </c>
      <c r="B428" s="21" t="s">
        <v>480</v>
      </c>
      <c r="C428" s="21">
        <v>2858.059</v>
      </c>
      <c r="D428" s="21">
        <v>3354.315</v>
      </c>
      <c r="E428" s="21">
        <v>0</v>
      </c>
      <c r="F428" s="21">
        <v>0</v>
      </c>
      <c r="G428" s="21">
        <v>0</v>
      </c>
      <c r="H428" s="21">
        <v>1</v>
      </c>
      <c r="I428" s="19">
        <v>12.446</v>
      </c>
      <c r="J428" s="19">
        <v>25.4</v>
      </c>
      <c r="K428" s="22">
        <v>4</v>
      </c>
      <c r="L428" s="22">
        <v>0</v>
      </c>
      <c r="M428" s="22">
        <v>-1</v>
      </c>
      <c r="N428" s="22">
        <v>1</v>
      </c>
      <c r="O428" s="22">
        <v>0</v>
      </c>
      <c r="P428" s="22">
        <v>3.85</v>
      </c>
      <c r="Q428" s="22">
        <v>0</v>
      </c>
      <c r="R428" s="22">
        <v>0</v>
      </c>
      <c r="S428" s="23"/>
      <c r="T428" s="23"/>
      <c r="U428" s="23"/>
      <c r="V428" s="23"/>
      <c r="W428" s="23"/>
    </row>
    <row r="429" ht="16.5" spans="1:23">
      <c r="A429" s="21">
        <v>399617</v>
      </c>
      <c r="B429" s="21" t="s">
        <v>481</v>
      </c>
      <c r="C429" s="21">
        <v>9174.303</v>
      </c>
      <c r="D429" s="21">
        <v>10143.708</v>
      </c>
      <c r="E429" s="21">
        <v>0</v>
      </c>
      <c r="F429" s="21">
        <v>0</v>
      </c>
      <c r="G429" s="21">
        <v>0</v>
      </c>
      <c r="H429" s="21">
        <v>1</v>
      </c>
      <c r="I429" s="19">
        <v>5.768</v>
      </c>
      <c r="J429" s="19">
        <v>14.774</v>
      </c>
      <c r="K429" s="22">
        <v>4</v>
      </c>
      <c r="L429" s="22">
        <v>0</v>
      </c>
      <c r="M429" s="22">
        <v>0</v>
      </c>
      <c r="N429" s="22">
        <v>0</v>
      </c>
      <c r="O429" s="22">
        <v>0</v>
      </c>
      <c r="P429" s="22">
        <v>10.014</v>
      </c>
      <c r="Q429" s="22">
        <v>0</v>
      </c>
      <c r="R429" s="22">
        <v>0</v>
      </c>
      <c r="S429" s="23"/>
      <c r="T429" s="23"/>
      <c r="U429" s="23"/>
      <c r="V429" s="23"/>
      <c r="W429" s="23"/>
    </row>
    <row r="430" ht="16.5" spans="1:23">
      <c r="A430" s="21">
        <v>399618</v>
      </c>
      <c r="B430" s="21" t="s">
        <v>482</v>
      </c>
      <c r="C430" s="21">
        <v>7752.877</v>
      </c>
      <c r="D430" s="21">
        <v>8852.029</v>
      </c>
      <c r="E430" s="21">
        <v>0</v>
      </c>
      <c r="F430" s="21">
        <v>0</v>
      </c>
      <c r="G430" s="21">
        <v>0</v>
      </c>
      <c r="H430" s="21">
        <v>1</v>
      </c>
      <c r="I430" s="19">
        <v>2.596</v>
      </c>
      <c r="J430" s="19">
        <v>14.691</v>
      </c>
      <c r="K430" s="22">
        <v>3</v>
      </c>
      <c r="L430" s="22">
        <v>0</v>
      </c>
      <c r="M430" s="22">
        <v>0</v>
      </c>
      <c r="N430" s="22">
        <v>0</v>
      </c>
      <c r="O430" s="22">
        <v>0</v>
      </c>
      <c r="P430" s="22">
        <v>11.356</v>
      </c>
      <c r="Q430" s="22">
        <v>0</v>
      </c>
      <c r="R430" s="22">
        <v>0</v>
      </c>
      <c r="S430" s="23"/>
      <c r="T430" s="23"/>
      <c r="U430" s="23"/>
      <c r="V430" s="23"/>
      <c r="W430" s="23"/>
    </row>
    <row r="431" ht="16.5" spans="1:23">
      <c r="A431" s="21">
        <v>399620</v>
      </c>
      <c r="B431" s="21" t="s">
        <v>483</v>
      </c>
      <c r="C431" s="21">
        <v>3966.023</v>
      </c>
      <c r="D431" s="21">
        <v>4865.456</v>
      </c>
      <c r="E431" s="21">
        <v>0</v>
      </c>
      <c r="F431" s="21">
        <v>0</v>
      </c>
      <c r="G431" s="21">
        <v>0</v>
      </c>
      <c r="H431" s="21">
        <v>1</v>
      </c>
      <c r="I431" s="19">
        <v>11.562</v>
      </c>
      <c r="J431" s="19">
        <v>27.911</v>
      </c>
      <c r="K431" s="22">
        <v>4</v>
      </c>
      <c r="L431" s="22">
        <v>0</v>
      </c>
      <c r="M431" s="22">
        <v>0</v>
      </c>
      <c r="N431" s="22">
        <v>0</v>
      </c>
      <c r="O431" s="22">
        <v>0</v>
      </c>
      <c r="P431" s="22">
        <v>19.315</v>
      </c>
      <c r="Q431" s="22">
        <v>0</v>
      </c>
      <c r="R431" s="22">
        <v>0</v>
      </c>
      <c r="S431" s="23"/>
      <c r="T431" s="23"/>
      <c r="U431" s="23"/>
      <c r="V431" s="23"/>
      <c r="W431" s="23"/>
    </row>
    <row r="432" ht="16.5" spans="1:23">
      <c r="A432" s="21">
        <v>399621</v>
      </c>
      <c r="B432" s="21" t="s">
        <v>484</v>
      </c>
      <c r="C432" s="21">
        <v>4439.462</v>
      </c>
      <c r="D432" s="21">
        <v>7741.178</v>
      </c>
      <c r="E432" s="21">
        <v>0</v>
      </c>
      <c r="F432" s="21">
        <v>0</v>
      </c>
      <c r="G432" s="21">
        <v>0</v>
      </c>
      <c r="H432" s="21">
        <v>1</v>
      </c>
      <c r="I432" s="19">
        <v>28.554</v>
      </c>
      <c r="J432" s="19">
        <v>59.027</v>
      </c>
      <c r="K432" s="22">
        <v>4</v>
      </c>
      <c r="L432" s="22">
        <v>0</v>
      </c>
      <c r="M432" s="22">
        <v>0</v>
      </c>
      <c r="N432" s="22">
        <v>0</v>
      </c>
      <c r="O432" s="22">
        <v>0</v>
      </c>
      <c r="P432" s="22">
        <v>19.195</v>
      </c>
      <c r="Q432" s="22">
        <v>0</v>
      </c>
      <c r="R432" s="22">
        <v>0</v>
      </c>
      <c r="S432" s="23"/>
      <c r="T432" s="23"/>
      <c r="U432" s="23"/>
      <c r="V432" s="23"/>
      <c r="W432" s="23"/>
    </row>
    <row r="433" ht="16.5" spans="1:23">
      <c r="A433" s="21">
        <v>399623</v>
      </c>
      <c r="B433" s="21" t="s">
        <v>485</v>
      </c>
      <c r="C433" s="21">
        <v>6845.394</v>
      </c>
      <c r="D433" s="21">
        <v>7919.498</v>
      </c>
      <c r="E433" s="21">
        <v>0</v>
      </c>
      <c r="F433" s="21">
        <v>0</v>
      </c>
      <c r="G433" s="21">
        <v>0</v>
      </c>
      <c r="H433" s="21">
        <v>1</v>
      </c>
      <c r="I433" s="19">
        <v>9.203</v>
      </c>
      <c r="J433" s="19">
        <v>21.518</v>
      </c>
      <c r="K433" s="22">
        <v>4</v>
      </c>
      <c r="L433" s="22">
        <v>0</v>
      </c>
      <c r="M433" s="22">
        <v>0</v>
      </c>
      <c r="N433" s="22">
        <v>0</v>
      </c>
      <c r="O433" s="22">
        <v>0</v>
      </c>
      <c r="P433" s="22">
        <v>19.475</v>
      </c>
      <c r="Q433" s="22">
        <v>0</v>
      </c>
      <c r="R433" s="22">
        <v>0</v>
      </c>
      <c r="S433" s="23"/>
      <c r="T433" s="23"/>
      <c r="U433" s="23"/>
      <c r="V433" s="23"/>
      <c r="W433" s="23"/>
    </row>
    <row r="434" ht="16.5" spans="1:23">
      <c r="A434" s="21">
        <v>399624</v>
      </c>
      <c r="B434" s="21" t="s">
        <v>486</v>
      </c>
      <c r="C434" s="21">
        <v>1902.937</v>
      </c>
      <c r="D434" s="21">
        <v>2269</v>
      </c>
      <c r="E434" s="21">
        <v>0</v>
      </c>
      <c r="F434" s="21">
        <v>0</v>
      </c>
      <c r="G434" s="21">
        <v>0</v>
      </c>
      <c r="H434" s="21">
        <v>1</v>
      </c>
      <c r="I434" s="19">
        <v>8.434</v>
      </c>
      <c r="J434" s="19">
        <v>23.206</v>
      </c>
      <c r="K434" s="22">
        <v>4</v>
      </c>
      <c r="L434" s="22">
        <v>0</v>
      </c>
      <c r="M434" s="22">
        <v>-1</v>
      </c>
      <c r="N434" s="22">
        <v>1</v>
      </c>
      <c r="O434" s="22">
        <v>0</v>
      </c>
      <c r="P434" s="22">
        <v>6.988</v>
      </c>
      <c r="Q434" s="22">
        <v>0</v>
      </c>
      <c r="R434" s="22">
        <v>0</v>
      </c>
      <c r="S434" s="23"/>
      <c r="T434" s="23"/>
      <c r="U434" s="23"/>
      <c r="V434" s="23"/>
      <c r="W434" s="23"/>
    </row>
    <row r="435" ht="16.5" spans="1:23">
      <c r="A435" s="21">
        <v>399625</v>
      </c>
      <c r="B435" s="21" t="s">
        <v>487</v>
      </c>
      <c r="C435" s="21">
        <v>1695.414</v>
      </c>
      <c r="D435" s="21">
        <v>2043.229</v>
      </c>
      <c r="E435" s="21">
        <v>0</v>
      </c>
      <c r="F435" s="21">
        <v>0</v>
      </c>
      <c r="G435" s="21">
        <v>0</v>
      </c>
      <c r="H435" s="21">
        <v>1</v>
      </c>
      <c r="I435" s="19">
        <v>12.86</v>
      </c>
      <c r="J435" s="19">
        <v>27.693</v>
      </c>
      <c r="K435" s="22">
        <v>4</v>
      </c>
      <c r="L435" s="22">
        <v>0</v>
      </c>
      <c r="M435" s="22">
        <v>-1</v>
      </c>
      <c r="N435" s="22">
        <v>1</v>
      </c>
      <c r="O435" s="22">
        <v>0</v>
      </c>
      <c r="P435" s="22">
        <v>22.81</v>
      </c>
      <c r="Q435" s="22">
        <v>0</v>
      </c>
      <c r="R435" s="22">
        <v>0</v>
      </c>
      <c r="S435" s="23"/>
      <c r="T435" s="23"/>
      <c r="U435" s="23"/>
      <c r="V435" s="23"/>
      <c r="W435" s="23"/>
    </row>
    <row r="436" ht="16.5" spans="1:23">
      <c r="A436" s="21">
        <v>399626</v>
      </c>
      <c r="B436" s="21" t="s">
        <v>488</v>
      </c>
      <c r="C436" s="21">
        <v>1319.512</v>
      </c>
      <c r="D436" s="21">
        <v>1596.266</v>
      </c>
      <c r="E436" s="21">
        <v>0</v>
      </c>
      <c r="F436" s="21">
        <v>0</v>
      </c>
      <c r="G436" s="21">
        <v>0</v>
      </c>
      <c r="H436" s="21">
        <v>1</v>
      </c>
      <c r="I436" s="19">
        <v>16.749</v>
      </c>
      <c r="J436" s="19">
        <v>31.182</v>
      </c>
      <c r="K436" s="22">
        <v>4</v>
      </c>
      <c r="L436" s="22">
        <v>0</v>
      </c>
      <c r="M436" s="22">
        <v>-1</v>
      </c>
      <c r="N436" s="22">
        <v>0</v>
      </c>
      <c r="O436" s="22">
        <v>0</v>
      </c>
      <c r="P436" s="22">
        <v>16.607</v>
      </c>
      <c r="Q436" s="22">
        <v>0</v>
      </c>
      <c r="R436" s="22">
        <v>0</v>
      </c>
      <c r="S436" s="23"/>
      <c r="T436" s="23"/>
      <c r="U436" s="23"/>
      <c r="V436" s="23"/>
      <c r="W436" s="23"/>
    </row>
    <row r="437" ht="16.5" spans="1:23">
      <c r="A437" s="21">
        <v>399627</v>
      </c>
      <c r="B437" s="21" t="s">
        <v>489</v>
      </c>
      <c r="C437" s="21">
        <v>2031.642</v>
      </c>
      <c r="D437" s="21">
        <v>2297.912</v>
      </c>
      <c r="E437" s="21">
        <v>0</v>
      </c>
      <c r="F437" s="21">
        <v>0</v>
      </c>
      <c r="G437" s="21">
        <v>0</v>
      </c>
      <c r="H437" s="21">
        <v>1</v>
      </c>
      <c r="I437" s="19">
        <v>7.065</v>
      </c>
      <c r="J437" s="19">
        <v>17.834</v>
      </c>
      <c r="K437" s="22">
        <v>4</v>
      </c>
      <c r="L437" s="22">
        <v>0</v>
      </c>
      <c r="M437" s="22">
        <v>0</v>
      </c>
      <c r="N437" s="22">
        <v>0</v>
      </c>
      <c r="O437" s="22">
        <v>0</v>
      </c>
      <c r="P437" s="22">
        <v>11.796</v>
      </c>
      <c r="Q437" s="22">
        <v>0</v>
      </c>
      <c r="R437" s="22">
        <v>0</v>
      </c>
      <c r="S437" s="23"/>
      <c r="T437" s="23"/>
      <c r="U437" s="23"/>
      <c r="V437" s="23"/>
      <c r="W437" s="23"/>
    </row>
    <row r="438" ht="16.5" spans="1:23">
      <c r="A438" s="21">
        <v>399628</v>
      </c>
      <c r="B438" s="21" t="s">
        <v>490</v>
      </c>
      <c r="C438" s="21">
        <v>1784.08</v>
      </c>
      <c r="D438" s="21">
        <v>2127.518</v>
      </c>
      <c r="E438" s="21">
        <v>0</v>
      </c>
      <c r="F438" s="21">
        <v>0</v>
      </c>
      <c r="G438" s="21">
        <v>0</v>
      </c>
      <c r="H438" s="21">
        <v>1</v>
      </c>
      <c r="I438" s="19">
        <v>8.255</v>
      </c>
      <c r="J438" s="19">
        <v>23.065</v>
      </c>
      <c r="K438" s="22">
        <v>4</v>
      </c>
      <c r="L438" s="22">
        <v>0</v>
      </c>
      <c r="M438" s="22">
        <v>0</v>
      </c>
      <c r="N438" s="22">
        <v>0</v>
      </c>
      <c r="O438" s="22">
        <v>0</v>
      </c>
      <c r="P438" s="22">
        <v>17.122</v>
      </c>
      <c r="Q438" s="22">
        <v>0</v>
      </c>
      <c r="R438" s="22">
        <v>0</v>
      </c>
      <c r="S438" s="23"/>
      <c r="T438" s="23"/>
      <c r="U438" s="23"/>
      <c r="V438" s="23"/>
      <c r="W438" s="23"/>
    </row>
    <row r="439" ht="16.5" spans="1:23">
      <c r="A439" s="21">
        <v>399629</v>
      </c>
      <c r="B439" s="21" t="s">
        <v>491</v>
      </c>
      <c r="C439" s="21">
        <v>2455.598</v>
      </c>
      <c r="D439" s="21">
        <v>2775.217</v>
      </c>
      <c r="E439" s="21">
        <v>0</v>
      </c>
      <c r="F439" s="21">
        <v>0</v>
      </c>
      <c r="G439" s="21">
        <v>0</v>
      </c>
      <c r="H439" s="21">
        <v>1</v>
      </c>
      <c r="I439" s="19">
        <v>3.474</v>
      </c>
      <c r="J439" s="19">
        <v>14.591</v>
      </c>
      <c r="K439" s="22">
        <v>4</v>
      </c>
      <c r="L439" s="22">
        <v>0</v>
      </c>
      <c r="M439" s="22">
        <v>0</v>
      </c>
      <c r="N439" s="22">
        <v>0</v>
      </c>
      <c r="O439" s="22">
        <v>0</v>
      </c>
      <c r="P439" s="22">
        <v>8.81</v>
      </c>
      <c r="Q439" s="22">
        <v>0</v>
      </c>
      <c r="R439" s="22">
        <v>0</v>
      </c>
      <c r="S439" s="23"/>
      <c r="T439" s="23"/>
      <c r="U439" s="23"/>
      <c r="V439" s="23"/>
      <c r="W439" s="23"/>
    </row>
    <row r="440" ht="16.5" spans="1:23">
      <c r="A440" s="21">
        <v>399630</v>
      </c>
      <c r="B440" s="21" t="s">
        <v>492</v>
      </c>
      <c r="C440" s="21">
        <v>1194.255</v>
      </c>
      <c r="D440" s="21">
        <v>1431.45</v>
      </c>
      <c r="E440" s="21">
        <v>0</v>
      </c>
      <c r="F440" s="21">
        <v>0</v>
      </c>
      <c r="G440" s="21">
        <v>0</v>
      </c>
      <c r="H440" s="21">
        <v>1</v>
      </c>
      <c r="I440" s="19">
        <v>14.593</v>
      </c>
      <c r="J440" s="19">
        <v>28.745</v>
      </c>
      <c r="K440" s="22">
        <v>4</v>
      </c>
      <c r="L440" s="22">
        <v>2</v>
      </c>
      <c r="M440" s="22">
        <v>0</v>
      </c>
      <c r="N440" s="22">
        <v>0</v>
      </c>
      <c r="O440" s="22">
        <v>0</v>
      </c>
      <c r="P440" s="22">
        <v>22.255</v>
      </c>
      <c r="Q440" s="22">
        <v>0</v>
      </c>
      <c r="R440" s="22">
        <v>0</v>
      </c>
      <c r="S440" s="23"/>
      <c r="T440" s="23"/>
      <c r="U440" s="23"/>
      <c r="V440" s="23"/>
      <c r="W440" s="23"/>
    </row>
    <row r="441" ht="16.5" spans="1:23">
      <c r="A441" s="21">
        <v>399631</v>
      </c>
      <c r="B441" s="21" t="s">
        <v>493</v>
      </c>
      <c r="C441" s="21">
        <v>1958.078</v>
      </c>
      <c r="D441" s="21">
        <v>2164.797</v>
      </c>
      <c r="E441" s="21">
        <v>0</v>
      </c>
      <c r="F441" s="21">
        <v>0</v>
      </c>
      <c r="G441" s="21">
        <v>0</v>
      </c>
      <c r="H441" s="21">
        <v>1</v>
      </c>
      <c r="I441" s="19">
        <v>3.928</v>
      </c>
      <c r="J441" s="19">
        <v>13.102</v>
      </c>
      <c r="K441" s="22">
        <v>4</v>
      </c>
      <c r="L441" s="22">
        <v>0</v>
      </c>
      <c r="M441" s="22">
        <v>0</v>
      </c>
      <c r="N441" s="22">
        <v>1</v>
      </c>
      <c r="O441" s="22">
        <v>0</v>
      </c>
      <c r="P441" s="22">
        <v>-2.761</v>
      </c>
      <c r="Q441" s="22">
        <v>0</v>
      </c>
      <c r="R441" s="22">
        <v>0</v>
      </c>
      <c r="S441" s="23"/>
      <c r="T441" s="23"/>
      <c r="U441" s="23"/>
      <c r="V441" s="23"/>
      <c r="W441" s="23"/>
    </row>
    <row r="442" ht="16.5" spans="1:23">
      <c r="A442" s="21">
        <v>399632</v>
      </c>
      <c r="B442" s="21" t="s">
        <v>494</v>
      </c>
      <c r="C442" s="21">
        <v>3971.529</v>
      </c>
      <c r="D442" s="21">
        <v>4624.178</v>
      </c>
      <c r="E442" s="21">
        <v>0</v>
      </c>
      <c r="F442" s="21">
        <v>0</v>
      </c>
      <c r="G442" s="21">
        <v>0</v>
      </c>
      <c r="H442" s="21">
        <v>1</v>
      </c>
      <c r="I442" s="19">
        <v>10.782</v>
      </c>
      <c r="J442" s="19">
        <v>23.374</v>
      </c>
      <c r="K442" s="22">
        <v>4</v>
      </c>
      <c r="L442" s="22">
        <v>0</v>
      </c>
      <c r="M442" s="22">
        <v>0</v>
      </c>
      <c r="N442" s="22">
        <v>0</v>
      </c>
      <c r="O442" s="22">
        <v>0</v>
      </c>
      <c r="P442" s="22">
        <v>11.575</v>
      </c>
      <c r="Q442" s="22">
        <v>0</v>
      </c>
      <c r="R442" s="22">
        <v>0</v>
      </c>
      <c r="S442" s="23"/>
      <c r="T442" s="23"/>
      <c r="U442" s="23"/>
      <c r="V442" s="23"/>
      <c r="W442" s="23"/>
    </row>
    <row r="443" ht="16.5" spans="1:23">
      <c r="A443" s="21">
        <v>399633</v>
      </c>
      <c r="B443" s="21" t="s">
        <v>495</v>
      </c>
      <c r="C443" s="21">
        <v>4606.611</v>
      </c>
      <c r="D443" s="21">
        <v>5387.707</v>
      </c>
      <c r="E443" s="21">
        <v>0</v>
      </c>
      <c r="F443" s="21">
        <v>0</v>
      </c>
      <c r="G443" s="21">
        <v>0</v>
      </c>
      <c r="H443" s="21">
        <v>1</v>
      </c>
      <c r="I443" s="19">
        <v>10.1</v>
      </c>
      <c r="J443" s="19">
        <v>23.133</v>
      </c>
      <c r="K443" s="22">
        <v>3</v>
      </c>
      <c r="L443" s="22">
        <v>0</v>
      </c>
      <c r="M443" s="22">
        <v>0</v>
      </c>
      <c r="N443" s="22">
        <v>0</v>
      </c>
      <c r="O443" s="22">
        <v>0</v>
      </c>
      <c r="P443" s="22">
        <v>25.108</v>
      </c>
      <c r="Q443" s="22">
        <v>0</v>
      </c>
      <c r="R443" s="22">
        <v>0</v>
      </c>
      <c r="S443" s="23"/>
      <c r="T443" s="23"/>
      <c r="U443" s="23"/>
      <c r="V443" s="23"/>
      <c r="W443" s="23"/>
    </row>
    <row r="444" ht="16.5" spans="1:23">
      <c r="A444" s="21">
        <v>399634</v>
      </c>
      <c r="B444" s="21" t="s">
        <v>496</v>
      </c>
      <c r="C444" s="21">
        <v>3135.848</v>
      </c>
      <c r="D444" s="21">
        <v>3697.407</v>
      </c>
      <c r="E444" s="21">
        <v>0</v>
      </c>
      <c r="F444" s="21">
        <v>0</v>
      </c>
      <c r="G444" s="21">
        <v>0</v>
      </c>
      <c r="H444" s="21">
        <v>1</v>
      </c>
      <c r="I444" s="19">
        <v>10.506</v>
      </c>
      <c r="J444" s="19">
        <v>24.099</v>
      </c>
      <c r="K444" s="22">
        <v>4</v>
      </c>
      <c r="L444" s="22">
        <v>0</v>
      </c>
      <c r="M444" s="22">
        <v>0</v>
      </c>
      <c r="N444" s="22">
        <v>0</v>
      </c>
      <c r="O444" s="22">
        <v>0</v>
      </c>
      <c r="P444" s="22">
        <v>14.116</v>
      </c>
      <c r="Q444" s="22">
        <v>0</v>
      </c>
      <c r="R444" s="22">
        <v>0</v>
      </c>
      <c r="S444" s="23"/>
      <c r="T444" s="23"/>
      <c r="U444" s="23"/>
      <c r="V444" s="23"/>
      <c r="W444" s="23"/>
    </row>
    <row r="445" ht="16.5" spans="1:23">
      <c r="A445" s="21">
        <v>399635</v>
      </c>
      <c r="B445" s="21" t="s">
        <v>497</v>
      </c>
      <c r="C445" s="21">
        <v>1463.772</v>
      </c>
      <c r="D445" s="21">
        <v>1784.301</v>
      </c>
      <c r="E445" s="21">
        <v>0</v>
      </c>
      <c r="F445" s="21">
        <v>0</v>
      </c>
      <c r="G445" s="21">
        <v>0</v>
      </c>
      <c r="H445" s="21">
        <v>1</v>
      </c>
      <c r="I445" s="19">
        <v>13.921</v>
      </c>
      <c r="J445" s="19">
        <v>29.384</v>
      </c>
      <c r="K445" s="22">
        <v>4</v>
      </c>
      <c r="L445" s="22">
        <v>0</v>
      </c>
      <c r="M445" s="22">
        <v>0</v>
      </c>
      <c r="N445" s="22">
        <v>1</v>
      </c>
      <c r="O445" s="22">
        <v>0</v>
      </c>
      <c r="P445" s="22">
        <v>26.726</v>
      </c>
      <c r="Q445" s="22">
        <v>0</v>
      </c>
      <c r="R445" s="22">
        <v>0</v>
      </c>
      <c r="S445" s="23"/>
      <c r="T445" s="23"/>
      <c r="U445" s="23"/>
      <c r="V445" s="23"/>
      <c r="W445" s="23"/>
    </row>
    <row r="446" ht="16.5" spans="1:23">
      <c r="A446" s="21">
        <v>399636</v>
      </c>
      <c r="B446" s="21" t="s">
        <v>498</v>
      </c>
      <c r="C446" s="21">
        <v>4524.831</v>
      </c>
      <c r="D446" s="21">
        <v>5775.161</v>
      </c>
      <c r="E446" s="21">
        <v>0</v>
      </c>
      <c r="F446" s="21">
        <v>0</v>
      </c>
      <c r="G446" s="21">
        <v>0</v>
      </c>
      <c r="H446" s="21">
        <v>1</v>
      </c>
      <c r="I446" s="19">
        <v>19.355</v>
      </c>
      <c r="J446" s="19">
        <v>36.815</v>
      </c>
      <c r="K446" s="22">
        <v>4</v>
      </c>
      <c r="L446" s="22">
        <v>0</v>
      </c>
      <c r="M446" s="22">
        <v>0</v>
      </c>
      <c r="N446" s="22">
        <v>0</v>
      </c>
      <c r="O446" s="22">
        <v>0</v>
      </c>
      <c r="P446" s="22">
        <v>28.78</v>
      </c>
      <c r="Q446" s="22">
        <v>0</v>
      </c>
      <c r="R446" s="22">
        <v>0</v>
      </c>
      <c r="S446" s="23"/>
      <c r="T446" s="23"/>
      <c r="U446" s="23"/>
      <c r="V446" s="23"/>
      <c r="W446" s="23"/>
    </row>
    <row r="447" ht="16.5" spans="1:23">
      <c r="A447" s="21">
        <v>399637</v>
      </c>
      <c r="B447" s="21" t="s">
        <v>499</v>
      </c>
      <c r="C447" s="21">
        <v>1560.895</v>
      </c>
      <c r="D447" s="21">
        <v>1794.207</v>
      </c>
      <c r="E447" s="21">
        <v>0</v>
      </c>
      <c r="F447" s="21">
        <v>0</v>
      </c>
      <c r="G447" s="21">
        <v>0</v>
      </c>
      <c r="H447" s="21">
        <v>1</v>
      </c>
      <c r="I447" s="19">
        <v>3.023</v>
      </c>
      <c r="J447" s="19">
        <v>15.634</v>
      </c>
      <c r="K447" s="22">
        <v>4</v>
      </c>
      <c r="L447" s="22">
        <v>0</v>
      </c>
      <c r="M447" s="22">
        <v>0</v>
      </c>
      <c r="N447" s="22">
        <v>0</v>
      </c>
      <c r="O447" s="22">
        <v>0</v>
      </c>
      <c r="P447" s="22">
        <v>14.848</v>
      </c>
      <c r="Q447" s="22">
        <v>0</v>
      </c>
      <c r="R447" s="22">
        <v>0</v>
      </c>
      <c r="S447" s="23"/>
      <c r="T447" s="23"/>
      <c r="U447" s="23"/>
      <c r="V447" s="23"/>
      <c r="W447" s="23"/>
    </row>
    <row r="448" ht="16.5" spans="1:23">
      <c r="A448" s="21">
        <v>399638</v>
      </c>
      <c r="B448" s="21" t="s">
        <v>500</v>
      </c>
      <c r="C448" s="21">
        <v>4843.709</v>
      </c>
      <c r="D448" s="21">
        <v>5800.731</v>
      </c>
      <c r="E448" s="21">
        <v>0</v>
      </c>
      <c r="F448" s="21">
        <v>0</v>
      </c>
      <c r="G448" s="21">
        <v>0</v>
      </c>
      <c r="H448" s="21">
        <v>1</v>
      </c>
      <c r="I448" s="19">
        <v>13.515</v>
      </c>
      <c r="J448" s="19">
        <v>27.784</v>
      </c>
      <c r="K448" s="22">
        <v>4</v>
      </c>
      <c r="L448" s="22">
        <v>0</v>
      </c>
      <c r="M448" s="22">
        <v>0</v>
      </c>
      <c r="N448" s="22">
        <v>0</v>
      </c>
      <c r="O448" s="22">
        <v>0</v>
      </c>
      <c r="P448" s="22">
        <v>3.995</v>
      </c>
      <c r="Q448" s="22">
        <v>0</v>
      </c>
      <c r="R448" s="22">
        <v>0</v>
      </c>
      <c r="S448" s="23"/>
      <c r="T448" s="23"/>
      <c r="U448" s="23"/>
      <c r="V448" s="23"/>
      <c r="W448" s="23"/>
    </row>
    <row r="449" ht="16.5" spans="1:23">
      <c r="A449" s="21">
        <v>399639</v>
      </c>
      <c r="B449" s="21" t="s">
        <v>501</v>
      </c>
      <c r="C449" s="21">
        <v>1508.611</v>
      </c>
      <c r="D449" s="21">
        <v>1769.059</v>
      </c>
      <c r="E449" s="21">
        <v>0</v>
      </c>
      <c r="F449" s="21">
        <v>0</v>
      </c>
      <c r="G449" s="21">
        <v>0</v>
      </c>
      <c r="H449" s="21">
        <v>1</v>
      </c>
      <c r="I449" s="19">
        <v>10.424</v>
      </c>
      <c r="J449" s="19">
        <v>23.612</v>
      </c>
      <c r="K449" s="22">
        <v>4</v>
      </c>
      <c r="L449" s="22">
        <v>0</v>
      </c>
      <c r="M449" s="22">
        <v>-1</v>
      </c>
      <c r="N449" s="22">
        <v>1</v>
      </c>
      <c r="O449" s="22">
        <v>0</v>
      </c>
      <c r="P449" s="22">
        <v>0.983</v>
      </c>
      <c r="Q449" s="22">
        <v>0</v>
      </c>
      <c r="R449" s="22">
        <v>0</v>
      </c>
      <c r="S449" s="23"/>
      <c r="T449" s="23"/>
      <c r="U449" s="23"/>
      <c r="V449" s="23"/>
      <c r="W449" s="23"/>
    </row>
    <row r="450" ht="16.5" spans="1:23">
      <c r="A450" s="21">
        <v>399640</v>
      </c>
      <c r="B450" s="21" t="s">
        <v>502</v>
      </c>
      <c r="C450" s="21">
        <v>1990.545</v>
      </c>
      <c r="D450" s="21">
        <v>2483.851</v>
      </c>
      <c r="E450" s="21">
        <v>0</v>
      </c>
      <c r="F450" s="21">
        <v>0</v>
      </c>
      <c r="G450" s="21">
        <v>0</v>
      </c>
      <c r="H450" s="21">
        <v>1</v>
      </c>
      <c r="I450" s="19">
        <v>13.232</v>
      </c>
      <c r="J450" s="19">
        <v>30.465</v>
      </c>
      <c r="K450" s="22">
        <v>3</v>
      </c>
      <c r="L450" s="22">
        <v>0</v>
      </c>
      <c r="M450" s="22">
        <v>0</v>
      </c>
      <c r="N450" s="22">
        <v>0</v>
      </c>
      <c r="O450" s="22">
        <v>0</v>
      </c>
      <c r="P450" s="22">
        <v>0.308</v>
      </c>
      <c r="Q450" s="22">
        <v>0</v>
      </c>
      <c r="R450" s="22">
        <v>0</v>
      </c>
      <c r="S450" s="23"/>
      <c r="T450" s="23"/>
      <c r="U450" s="23"/>
      <c r="V450" s="23"/>
      <c r="W450" s="23"/>
    </row>
    <row r="451" ht="16.5" spans="1:23">
      <c r="A451" s="21">
        <v>399641</v>
      </c>
      <c r="B451" s="21" t="s">
        <v>503</v>
      </c>
      <c r="C451" s="21">
        <v>1954.412</v>
      </c>
      <c r="D451" s="21">
        <v>2337.113</v>
      </c>
      <c r="E451" s="21">
        <v>0</v>
      </c>
      <c r="F451" s="21">
        <v>0</v>
      </c>
      <c r="G451" s="21">
        <v>0</v>
      </c>
      <c r="H451" s="21">
        <v>1</v>
      </c>
      <c r="I451" s="19">
        <v>13.498</v>
      </c>
      <c r="J451" s="19">
        <v>27.662</v>
      </c>
      <c r="K451" s="22">
        <v>3</v>
      </c>
      <c r="L451" s="22">
        <v>0</v>
      </c>
      <c r="M451" s="22">
        <v>0</v>
      </c>
      <c r="N451" s="22">
        <v>0</v>
      </c>
      <c r="O451" s="22">
        <v>0</v>
      </c>
      <c r="P451" s="22">
        <v>23.574</v>
      </c>
      <c r="Q451" s="22">
        <v>0</v>
      </c>
      <c r="R451" s="22">
        <v>0</v>
      </c>
      <c r="S451" s="23"/>
      <c r="T451" s="23"/>
      <c r="U451" s="23"/>
      <c r="V451" s="23"/>
      <c r="W451" s="23"/>
    </row>
    <row r="452" ht="16.5" spans="1:23">
      <c r="A452" s="21">
        <v>399642</v>
      </c>
      <c r="B452" s="21" t="s">
        <v>504</v>
      </c>
      <c r="C452" s="21">
        <v>1645.958</v>
      </c>
      <c r="D452" s="21">
        <v>1943.404</v>
      </c>
      <c r="E452" s="21">
        <v>0</v>
      </c>
      <c r="F452" s="21">
        <v>0</v>
      </c>
      <c r="G452" s="21">
        <v>0</v>
      </c>
      <c r="H452" s="21">
        <v>1</v>
      </c>
      <c r="I452" s="19">
        <v>12.136</v>
      </c>
      <c r="J452" s="19">
        <v>25.584</v>
      </c>
      <c r="K452" s="22">
        <v>3</v>
      </c>
      <c r="L452" s="22">
        <v>0</v>
      </c>
      <c r="M452" s="22">
        <v>0</v>
      </c>
      <c r="N452" s="22">
        <v>0</v>
      </c>
      <c r="O452" s="22">
        <v>0</v>
      </c>
      <c r="P452" s="22">
        <v>18.841</v>
      </c>
      <c r="Q452" s="22">
        <v>0</v>
      </c>
      <c r="R452" s="22">
        <v>1</v>
      </c>
      <c r="S452" s="23"/>
      <c r="T452" s="23"/>
      <c r="U452" s="23"/>
      <c r="V452" s="23"/>
      <c r="W452" s="23"/>
    </row>
    <row r="453" ht="16.5" spans="1:23">
      <c r="A453" s="21">
        <v>399643</v>
      </c>
      <c r="B453" s="21" t="s">
        <v>505</v>
      </c>
      <c r="C453" s="21">
        <v>2391.985</v>
      </c>
      <c r="D453" s="21">
        <v>3060.557</v>
      </c>
      <c r="E453" s="21">
        <v>0</v>
      </c>
      <c r="F453" s="21">
        <v>0</v>
      </c>
      <c r="G453" s="21">
        <v>0</v>
      </c>
      <c r="H453" s="21">
        <v>1</v>
      </c>
      <c r="I453" s="19">
        <v>18.104</v>
      </c>
      <c r="J453" s="19">
        <v>35.994</v>
      </c>
      <c r="K453" s="22">
        <v>4</v>
      </c>
      <c r="L453" s="22">
        <v>0</v>
      </c>
      <c r="M453" s="22">
        <v>-1</v>
      </c>
      <c r="N453" s="22">
        <v>1</v>
      </c>
      <c r="O453" s="22">
        <v>0</v>
      </c>
      <c r="P453" s="22">
        <v>4.393</v>
      </c>
      <c r="Q453" s="22">
        <v>0</v>
      </c>
      <c r="R453" s="22">
        <v>0</v>
      </c>
      <c r="S453" s="23"/>
      <c r="T453" s="23"/>
      <c r="U453" s="23"/>
      <c r="V453" s="23"/>
      <c r="W453" s="23"/>
    </row>
    <row r="454" ht="16.5" spans="1:23">
      <c r="A454" s="21">
        <v>399645</v>
      </c>
      <c r="B454" s="21" t="s">
        <v>506</v>
      </c>
      <c r="C454" s="21">
        <v>8609.468</v>
      </c>
      <c r="D454" s="21">
        <v>9322.464</v>
      </c>
      <c r="E454" s="21">
        <v>0</v>
      </c>
      <c r="F454" s="21">
        <v>0</v>
      </c>
      <c r="G454" s="21">
        <v>0</v>
      </c>
      <c r="H454" s="21">
        <v>1</v>
      </c>
      <c r="I454" s="19">
        <v>2.146</v>
      </c>
      <c r="J454" s="19">
        <v>9.63</v>
      </c>
      <c r="K454" s="22">
        <v>3</v>
      </c>
      <c r="L454" s="22">
        <v>2</v>
      </c>
      <c r="M454" s="22">
        <v>0</v>
      </c>
      <c r="N454" s="22">
        <v>-1</v>
      </c>
      <c r="O454" s="22">
        <v>0</v>
      </c>
      <c r="P454" s="22">
        <v>26.171</v>
      </c>
      <c r="Q454" s="22">
        <v>0</v>
      </c>
      <c r="R454" s="22">
        <v>0</v>
      </c>
      <c r="S454" s="23"/>
      <c r="T454" s="23"/>
      <c r="U454" s="23"/>
      <c r="V454" s="23"/>
      <c r="W454" s="23"/>
    </row>
    <row r="455" ht="16.5" spans="1:23">
      <c r="A455" s="21">
        <v>399646</v>
      </c>
      <c r="B455" s="21" t="s">
        <v>507</v>
      </c>
      <c r="C455" s="21">
        <v>7516.973</v>
      </c>
      <c r="D455" s="21">
        <v>8241.34</v>
      </c>
      <c r="E455" s="21">
        <v>0</v>
      </c>
      <c r="F455" s="21">
        <v>0</v>
      </c>
      <c r="G455" s="21">
        <v>0</v>
      </c>
      <c r="H455" s="21">
        <v>1</v>
      </c>
      <c r="I455" s="19">
        <v>2.415</v>
      </c>
      <c r="J455" s="19">
        <v>10.992</v>
      </c>
      <c r="K455" s="22">
        <v>3</v>
      </c>
      <c r="L455" s="22">
        <v>0</v>
      </c>
      <c r="M455" s="22">
        <v>0</v>
      </c>
      <c r="N455" s="22">
        <v>0</v>
      </c>
      <c r="O455" s="22">
        <v>0</v>
      </c>
      <c r="P455" s="22">
        <v>7.173</v>
      </c>
      <c r="Q455" s="22">
        <v>0</v>
      </c>
      <c r="R455" s="22">
        <v>0</v>
      </c>
      <c r="S455" s="23"/>
      <c r="T455" s="23"/>
      <c r="U455" s="23"/>
      <c r="V455" s="23"/>
      <c r="W455" s="23"/>
    </row>
    <row r="456" ht="16.5" spans="1:23">
      <c r="A456" s="21">
        <v>399648</v>
      </c>
      <c r="B456" s="21" t="s">
        <v>508</v>
      </c>
      <c r="C456" s="21">
        <v>9989.627</v>
      </c>
      <c r="D456" s="21">
        <v>11104.069</v>
      </c>
      <c r="E456" s="21">
        <v>0</v>
      </c>
      <c r="F456" s="21">
        <v>0</v>
      </c>
      <c r="G456" s="21">
        <v>0</v>
      </c>
      <c r="H456" s="21">
        <v>1</v>
      </c>
      <c r="I456" s="19">
        <v>4.851</v>
      </c>
      <c r="J456" s="19">
        <v>14.401</v>
      </c>
      <c r="K456" s="22">
        <v>3</v>
      </c>
      <c r="L456" s="22">
        <v>0</v>
      </c>
      <c r="M456" s="22">
        <v>0</v>
      </c>
      <c r="N456" s="22">
        <v>-1</v>
      </c>
      <c r="O456" s="22">
        <v>0</v>
      </c>
      <c r="P456" s="22">
        <v>7.791</v>
      </c>
      <c r="Q456" s="22">
        <v>-1</v>
      </c>
      <c r="R456" s="22">
        <v>0</v>
      </c>
      <c r="S456" s="23"/>
      <c r="T456" s="23"/>
      <c r="U456" s="23"/>
      <c r="V456" s="23"/>
      <c r="W456" s="23"/>
    </row>
    <row r="457" ht="16.5" spans="1:23">
      <c r="A457" s="21">
        <v>399649</v>
      </c>
      <c r="B457" s="21" t="s">
        <v>509</v>
      </c>
      <c r="C457" s="21">
        <v>2624.838</v>
      </c>
      <c r="D457" s="21">
        <v>2990.598</v>
      </c>
      <c r="E457" s="21">
        <v>0</v>
      </c>
      <c r="F457" s="21">
        <v>0</v>
      </c>
      <c r="G457" s="21">
        <v>0</v>
      </c>
      <c r="H457" s="21">
        <v>1</v>
      </c>
      <c r="I457" s="19">
        <v>7.327</v>
      </c>
      <c r="J457" s="19">
        <v>18.661</v>
      </c>
      <c r="K457" s="22">
        <v>3</v>
      </c>
      <c r="L457" s="22">
        <v>0</v>
      </c>
      <c r="M457" s="22">
        <v>0</v>
      </c>
      <c r="N457" s="22">
        <v>0</v>
      </c>
      <c r="O457" s="22">
        <v>0</v>
      </c>
      <c r="P457" s="22">
        <v>13.165</v>
      </c>
      <c r="Q457" s="22">
        <v>0</v>
      </c>
      <c r="R457" s="22">
        <v>0</v>
      </c>
      <c r="S457" s="23"/>
      <c r="T457" s="23"/>
      <c r="U457" s="23"/>
      <c r="V457" s="23"/>
      <c r="W457" s="23"/>
    </row>
    <row r="458" ht="16.5" spans="1:23">
      <c r="A458" s="21">
        <v>399650</v>
      </c>
      <c r="B458" s="21" t="s">
        <v>510</v>
      </c>
      <c r="C458" s="21">
        <v>1899.915</v>
      </c>
      <c r="D458" s="21">
        <v>2201.903</v>
      </c>
      <c r="E458" s="21">
        <v>0</v>
      </c>
      <c r="F458" s="21">
        <v>0</v>
      </c>
      <c r="G458" s="21">
        <v>0</v>
      </c>
      <c r="H458" s="21">
        <v>1</v>
      </c>
      <c r="I458" s="19">
        <v>11.458</v>
      </c>
      <c r="J458" s="19">
        <v>23.602</v>
      </c>
      <c r="K458" s="22">
        <v>3</v>
      </c>
      <c r="L458" s="22">
        <v>0</v>
      </c>
      <c r="M458" s="22">
        <v>0</v>
      </c>
      <c r="N458" s="22">
        <v>0</v>
      </c>
      <c r="O458" s="22">
        <v>0</v>
      </c>
      <c r="P458" s="22">
        <v>12.283</v>
      </c>
      <c r="Q458" s="22">
        <v>0</v>
      </c>
      <c r="R458" s="22">
        <v>0</v>
      </c>
      <c r="S458" s="23"/>
      <c r="T458" s="23"/>
      <c r="U458" s="23"/>
      <c r="V458" s="23"/>
      <c r="W458" s="23"/>
    </row>
    <row r="459" ht="16.5" spans="1:23">
      <c r="A459" s="21">
        <v>399651</v>
      </c>
      <c r="B459" s="21" t="s">
        <v>511</v>
      </c>
      <c r="C459" s="21">
        <v>1425.819</v>
      </c>
      <c r="D459" s="21">
        <v>1596.601</v>
      </c>
      <c r="E459" s="21">
        <v>0</v>
      </c>
      <c r="F459" s="21">
        <v>0</v>
      </c>
      <c r="G459" s="21">
        <v>0</v>
      </c>
      <c r="H459" s="21">
        <v>1</v>
      </c>
      <c r="I459" s="19">
        <v>8.651</v>
      </c>
      <c r="J459" s="19">
        <v>18.422</v>
      </c>
      <c r="K459" s="22">
        <v>4</v>
      </c>
      <c r="L459" s="22">
        <v>0</v>
      </c>
      <c r="M459" s="22">
        <v>0</v>
      </c>
      <c r="N459" s="22">
        <v>0</v>
      </c>
      <c r="O459" s="22">
        <v>0</v>
      </c>
      <c r="P459" s="22">
        <v>-1.88</v>
      </c>
      <c r="Q459" s="22">
        <v>0</v>
      </c>
      <c r="R459" s="22">
        <v>0</v>
      </c>
      <c r="S459" s="23"/>
      <c r="T459" s="23"/>
      <c r="U459" s="23"/>
      <c r="V459" s="23"/>
      <c r="W459" s="23"/>
    </row>
    <row r="460" ht="16.5" spans="1:23">
      <c r="A460" s="21">
        <v>399652</v>
      </c>
      <c r="B460" s="21" t="s">
        <v>512</v>
      </c>
      <c r="C460" s="21">
        <v>2984.706</v>
      </c>
      <c r="D460" s="21">
        <v>3582.136</v>
      </c>
      <c r="E460" s="21">
        <v>0</v>
      </c>
      <c r="F460" s="21">
        <v>0</v>
      </c>
      <c r="G460" s="21">
        <v>0</v>
      </c>
      <c r="H460" s="21">
        <v>1</v>
      </c>
      <c r="I460" s="19">
        <v>3.154</v>
      </c>
      <c r="J460" s="19">
        <v>19.306</v>
      </c>
      <c r="K460" s="22">
        <v>3</v>
      </c>
      <c r="L460" s="22">
        <v>0</v>
      </c>
      <c r="M460" s="22">
        <v>0</v>
      </c>
      <c r="N460" s="22">
        <v>0</v>
      </c>
      <c r="O460" s="22">
        <v>0</v>
      </c>
      <c r="P460" s="22">
        <v>16.65</v>
      </c>
      <c r="Q460" s="22">
        <v>0</v>
      </c>
      <c r="R460" s="22">
        <v>1</v>
      </c>
      <c r="S460" s="23"/>
      <c r="T460" s="23"/>
      <c r="U460" s="23"/>
      <c r="V460" s="23"/>
      <c r="W460" s="23"/>
    </row>
    <row r="461" ht="16.5" spans="1:23">
      <c r="A461" s="21">
        <v>399653</v>
      </c>
      <c r="B461" s="21" t="s">
        <v>513</v>
      </c>
      <c r="C461" s="21">
        <v>2300.147</v>
      </c>
      <c r="D461" s="21">
        <v>2615.531</v>
      </c>
      <c r="E461" s="21">
        <v>0</v>
      </c>
      <c r="F461" s="21">
        <v>0</v>
      </c>
      <c r="G461" s="21">
        <v>0</v>
      </c>
      <c r="H461" s="21">
        <v>1</v>
      </c>
      <c r="I461" s="19">
        <v>10.858</v>
      </c>
      <c r="J461" s="19">
        <v>21.607</v>
      </c>
      <c r="K461" s="22">
        <v>3</v>
      </c>
      <c r="L461" s="22">
        <v>0</v>
      </c>
      <c r="M461" s="22">
        <v>0</v>
      </c>
      <c r="N461" s="22">
        <v>0</v>
      </c>
      <c r="O461" s="22">
        <v>0</v>
      </c>
      <c r="P461" s="22">
        <v>3.377</v>
      </c>
      <c r="Q461" s="22">
        <v>0</v>
      </c>
      <c r="R461" s="22">
        <v>0</v>
      </c>
      <c r="S461" s="23"/>
      <c r="T461" s="23"/>
      <c r="U461" s="23"/>
      <c r="V461" s="23"/>
      <c r="W461" s="23"/>
    </row>
    <row r="462" ht="16.5" spans="1:23">
      <c r="A462" s="21">
        <v>399654</v>
      </c>
      <c r="B462" s="21" t="s">
        <v>514</v>
      </c>
      <c r="C462" s="21">
        <v>2428.515</v>
      </c>
      <c r="D462" s="21">
        <v>2800.307</v>
      </c>
      <c r="E462" s="21">
        <v>0</v>
      </c>
      <c r="F462" s="21">
        <v>0</v>
      </c>
      <c r="G462" s="21">
        <v>0</v>
      </c>
      <c r="H462" s="21">
        <v>1</v>
      </c>
      <c r="I462" s="19">
        <v>7.899</v>
      </c>
      <c r="J462" s="19">
        <v>20.127</v>
      </c>
      <c r="K462" s="22">
        <v>3</v>
      </c>
      <c r="L462" s="22">
        <v>0</v>
      </c>
      <c r="M462" s="22">
        <v>0</v>
      </c>
      <c r="N462" s="22">
        <v>0</v>
      </c>
      <c r="O462" s="22">
        <v>0</v>
      </c>
      <c r="P462" s="22">
        <v>11.736</v>
      </c>
      <c r="Q462" s="22">
        <v>0</v>
      </c>
      <c r="R462" s="22">
        <v>0</v>
      </c>
      <c r="S462" s="23"/>
      <c r="T462" s="23"/>
      <c r="U462" s="23"/>
      <c r="V462" s="23"/>
      <c r="W462" s="23"/>
    </row>
    <row r="463" ht="16.5" spans="1:23">
      <c r="A463" s="21">
        <v>399655</v>
      </c>
      <c r="B463" s="21" t="s">
        <v>515</v>
      </c>
      <c r="C463" s="21">
        <v>9393.086</v>
      </c>
      <c r="D463" s="21">
        <v>10426.142</v>
      </c>
      <c r="E463" s="21">
        <v>0</v>
      </c>
      <c r="F463" s="21">
        <v>0</v>
      </c>
      <c r="G463" s="21">
        <v>0</v>
      </c>
      <c r="H463" s="21">
        <v>1</v>
      </c>
      <c r="I463" s="19">
        <v>4.836</v>
      </c>
      <c r="J463" s="19">
        <v>14.265</v>
      </c>
      <c r="K463" s="22">
        <v>4</v>
      </c>
      <c r="L463" s="22">
        <v>0</v>
      </c>
      <c r="M463" s="22">
        <v>-1</v>
      </c>
      <c r="N463" s="22">
        <v>1</v>
      </c>
      <c r="O463" s="22">
        <v>0</v>
      </c>
      <c r="P463" s="22">
        <v>14.065</v>
      </c>
      <c r="Q463" s="22">
        <v>0</v>
      </c>
      <c r="R463" s="22">
        <v>0</v>
      </c>
      <c r="S463" s="23"/>
      <c r="T463" s="23"/>
      <c r="U463" s="23"/>
      <c r="V463" s="23"/>
      <c r="W463" s="23"/>
    </row>
    <row r="464" ht="16.5" spans="1:23">
      <c r="A464" s="21">
        <v>399656</v>
      </c>
      <c r="B464" s="21" t="s">
        <v>516</v>
      </c>
      <c r="C464" s="21">
        <v>5089.631</v>
      </c>
      <c r="D464" s="21">
        <v>5836.188</v>
      </c>
      <c r="E464" s="21">
        <v>0</v>
      </c>
      <c r="F464" s="21">
        <v>0</v>
      </c>
      <c r="G464" s="21">
        <v>0</v>
      </c>
      <c r="H464" s="21">
        <v>1</v>
      </c>
      <c r="I464" s="19">
        <v>10.094</v>
      </c>
      <c r="J464" s="19">
        <v>21.594</v>
      </c>
      <c r="K464" s="22">
        <v>2</v>
      </c>
      <c r="L464" s="22">
        <v>0</v>
      </c>
      <c r="M464" s="22">
        <v>0</v>
      </c>
      <c r="N464" s="22">
        <v>0</v>
      </c>
      <c r="O464" s="22">
        <v>0</v>
      </c>
      <c r="P464" s="22">
        <v>2.501</v>
      </c>
      <c r="Q464" s="22">
        <v>0</v>
      </c>
      <c r="R464" s="22">
        <v>1</v>
      </c>
      <c r="S464" s="23"/>
      <c r="T464" s="23"/>
      <c r="U464" s="23"/>
      <c r="V464" s="23"/>
      <c r="W464" s="23"/>
    </row>
    <row r="465" ht="16.5" spans="1:23">
      <c r="A465" s="21">
        <v>399657</v>
      </c>
      <c r="B465" s="21" t="s">
        <v>517</v>
      </c>
      <c r="C465" s="21">
        <v>5436.404</v>
      </c>
      <c r="D465" s="21">
        <v>6287.702</v>
      </c>
      <c r="E465" s="21">
        <v>0</v>
      </c>
      <c r="F465" s="21">
        <v>0</v>
      </c>
      <c r="G465" s="21">
        <v>0</v>
      </c>
      <c r="H465" s="21">
        <v>1</v>
      </c>
      <c r="I465" s="19">
        <v>10.029</v>
      </c>
      <c r="J465" s="19">
        <v>22.21</v>
      </c>
      <c r="K465" s="22">
        <v>4</v>
      </c>
      <c r="L465" s="22">
        <v>2</v>
      </c>
      <c r="M465" s="22">
        <v>0</v>
      </c>
      <c r="N465" s="22">
        <v>1</v>
      </c>
      <c r="O465" s="22">
        <v>0</v>
      </c>
      <c r="P465" s="22">
        <v>9.609</v>
      </c>
      <c r="Q465" s="22">
        <v>0</v>
      </c>
      <c r="R465" s="22">
        <v>0</v>
      </c>
      <c r="S465" s="23"/>
      <c r="T465" s="23"/>
      <c r="U465" s="23"/>
      <c r="V465" s="23"/>
      <c r="W465" s="23"/>
    </row>
    <row r="466" ht="16.5" spans="1:23">
      <c r="A466" s="21">
        <v>399658</v>
      </c>
      <c r="B466" s="21" t="s">
        <v>518</v>
      </c>
      <c r="C466" s="21">
        <v>3618.684</v>
      </c>
      <c r="D466" s="21">
        <v>4207.721</v>
      </c>
      <c r="E466" s="21">
        <v>0</v>
      </c>
      <c r="F466" s="21">
        <v>0</v>
      </c>
      <c r="G466" s="21">
        <v>0</v>
      </c>
      <c r="H466" s="21">
        <v>1</v>
      </c>
      <c r="I466" s="19">
        <v>10.052</v>
      </c>
      <c r="J466" s="19">
        <v>22.644</v>
      </c>
      <c r="K466" s="22">
        <v>4</v>
      </c>
      <c r="L466" s="22">
        <v>0</v>
      </c>
      <c r="M466" s="22">
        <v>0</v>
      </c>
      <c r="N466" s="22">
        <v>1</v>
      </c>
      <c r="O466" s="22">
        <v>0</v>
      </c>
      <c r="P466" s="22">
        <v>16.393</v>
      </c>
      <c r="Q466" s="22">
        <v>0</v>
      </c>
      <c r="R466" s="22">
        <v>0</v>
      </c>
      <c r="S466" s="23"/>
      <c r="T466" s="23"/>
      <c r="U466" s="23"/>
      <c r="V466" s="23"/>
      <c r="W466" s="23"/>
    </row>
    <row r="467" ht="16.5" spans="1:23">
      <c r="A467" s="21">
        <v>399659</v>
      </c>
      <c r="B467" s="21" t="s">
        <v>519</v>
      </c>
      <c r="C467" s="21">
        <v>3534.57</v>
      </c>
      <c r="D467" s="21">
        <v>4122.084</v>
      </c>
      <c r="E467" s="21">
        <v>0</v>
      </c>
      <c r="F467" s="21">
        <v>0</v>
      </c>
      <c r="G467" s="21">
        <v>0</v>
      </c>
      <c r="H467" s="21">
        <v>1</v>
      </c>
      <c r="I467" s="19">
        <v>8.61</v>
      </c>
      <c r="J467" s="19">
        <v>21.636</v>
      </c>
      <c r="K467" s="22">
        <v>3</v>
      </c>
      <c r="L467" s="22">
        <v>0</v>
      </c>
      <c r="M467" s="22">
        <v>0</v>
      </c>
      <c r="N467" s="22">
        <v>0</v>
      </c>
      <c r="O467" s="22">
        <v>0</v>
      </c>
      <c r="P467" s="22">
        <v>2.678</v>
      </c>
      <c r="Q467" s="22">
        <v>0</v>
      </c>
      <c r="R467" s="22">
        <v>0</v>
      </c>
      <c r="S467" s="23"/>
      <c r="T467" s="23"/>
      <c r="U467" s="23"/>
      <c r="V467" s="23"/>
      <c r="W467" s="23"/>
    </row>
    <row r="468" ht="16.5" spans="1:23">
      <c r="A468" s="21">
        <v>399660</v>
      </c>
      <c r="B468" s="21" t="s">
        <v>520</v>
      </c>
      <c r="C468" s="21">
        <v>1851.855</v>
      </c>
      <c r="D468" s="21">
        <v>2251.833</v>
      </c>
      <c r="E468" s="21">
        <v>0</v>
      </c>
      <c r="F468" s="21">
        <v>0</v>
      </c>
      <c r="G468" s="21">
        <v>0</v>
      </c>
      <c r="H468" s="21">
        <v>1</v>
      </c>
      <c r="I468" s="19">
        <v>14.639</v>
      </c>
      <c r="J468" s="19">
        <v>29.801</v>
      </c>
      <c r="K468" s="22">
        <v>3</v>
      </c>
      <c r="L468" s="22">
        <v>0</v>
      </c>
      <c r="M468" s="22">
        <v>0</v>
      </c>
      <c r="N468" s="22">
        <v>-1</v>
      </c>
      <c r="O468" s="22">
        <v>0</v>
      </c>
      <c r="P468" s="22">
        <v>38.964</v>
      </c>
      <c r="Q468" s="22">
        <v>0</v>
      </c>
      <c r="R468" s="22">
        <v>0</v>
      </c>
      <c r="S468" s="23"/>
      <c r="T468" s="23"/>
      <c r="U468" s="23"/>
      <c r="V468" s="23"/>
      <c r="W468" s="23"/>
    </row>
    <row r="469" ht="16.5" spans="1:23">
      <c r="A469" s="21">
        <v>399661</v>
      </c>
      <c r="B469" s="21" t="s">
        <v>521</v>
      </c>
      <c r="C469" s="21">
        <v>5169.165</v>
      </c>
      <c r="D469" s="21">
        <v>5682.821</v>
      </c>
      <c r="E469" s="21">
        <v>0</v>
      </c>
      <c r="F469" s="21">
        <v>0</v>
      </c>
      <c r="G469" s="21">
        <v>0</v>
      </c>
      <c r="H469" s="21">
        <v>1</v>
      </c>
      <c r="I469" s="19">
        <v>2.989</v>
      </c>
      <c r="J469" s="19">
        <v>11.757</v>
      </c>
      <c r="K469" s="22">
        <v>4</v>
      </c>
      <c r="L469" s="22">
        <v>0</v>
      </c>
      <c r="M469" s="22">
        <v>0</v>
      </c>
      <c r="N469" s="22">
        <v>0</v>
      </c>
      <c r="O469" s="22">
        <v>0</v>
      </c>
      <c r="P469" s="22">
        <v>2.439</v>
      </c>
      <c r="Q469" s="22">
        <v>0</v>
      </c>
      <c r="R469" s="22">
        <v>0</v>
      </c>
      <c r="S469" s="23"/>
      <c r="T469" s="23"/>
      <c r="U469" s="23"/>
      <c r="V469" s="23"/>
      <c r="W469" s="23"/>
    </row>
    <row r="470" ht="16.5" spans="1:23">
      <c r="A470" s="21">
        <v>399662</v>
      </c>
      <c r="B470" s="21" t="s">
        <v>522</v>
      </c>
      <c r="C470" s="21">
        <v>1527.614</v>
      </c>
      <c r="D470" s="21">
        <v>1917.492</v>
      </c>
      <c r="E470" s="21">
        <v>0</v>
      </c>
      <c r="F470" s="21">
        <v>0</v>
      </c>
      <c r="G470" s="21">
        <v>0</v>
      </c>
      <c r="H470" s="21">
        <v>1</v>
      </c>
      <c r="I470" s="19">
        <v>16.465</v>
      </c>
      <c r="J470" s="19">
        <v>33.45</v>
      </c>
      <c r="K470" s="22">
        <v>4</v>
      </c>
      <c r="L470" s="22">
        <v>0</v>
      </c>
      <c r="M470" s="22">
        <v>0</v>
      </c>
      <c r="N470" s="22">
        <v>0</v>
      </c>
      <c r="O470" s="22">
        <v>0</v>
      </c>
      <c r="P470" s="22">
        <v>1.511</v>
      </c>
      <c r="Q470" s="22">
        <v>0</v>
      </c>
      <c r="R470" s="22">
        <v>0</v>
      </c>
      <c r="S470" s="23"/>
      <c r="T470" s="23"/>
      <c r="U470" s="23"/>
      <c r="V470" s="23"/>
      <c r="W470" s="23"/>
    </row>
    <row r="471" ht="16.5" spans="1:23">
      <c r="A471" s="21">
        <v>399663</v>
      </c>
      <c r="B471" s="21" t="s">
        <v>523</v>
      </c>
      <c r="C471" s="21">
        <v>1708.936</v>
      </c>
      <c r="D471" s="21">
        <v>1882.118</v>
      </c>
      <c r="E471" s="21">
        <v>0</v>
      </c>
      <c r="F471" s="21">
        <v>0</v>
      </c>
      <c r="G471" s="21">
        <v>0</v>
      </c>
      <c r="H471" s="21">
        <v>1</v>
      </c>
      <c r="I471" s="19">
        <v>4.31</v>
      </c>
      <c r="J471" s="19">
        <v>13.115</v>
      </c>
      <c r="K471" s="22">
        <v>3</v>
      </c>
      <c r="L471" s="22">
        <v>0</v>
      </c>
      <c r="M471" s="22">
        <v>0</v>
      </c>
      <c r="N471" s="22">
        <v>0</v>
      </c>
      <c r="O471" s="22">
        <v>0</v>
      </c>
      <c r="P471" s="22">
        <v>3.795</v>
      </c>
      <c r="Q471" s="22">
        <v>0</v>
      </c>
      <c r="R471" s="22">
        <v>0</v>
      </c>
      <c r="S471" s="23"/>
      <c r="T471" s="23"/>
      <c r="U471" s="23"/>
      <c r="V471" s="23"/>
      <c r="W471" s="23"/>
    </row>
    <row r="472" ht="16.5" spans="1:23">
      <c r="A472" s="21">
        <v>399664</v>
      </c>
      <c r="B472" s="21" t="s">
        <v>524</v>
      </c>
      <c r="C472" s="21">
        <v>1029.628</v>
      </c>
      <c r="D472" s="21">
        <v>1275.174</v>
      </c>
      <c r="E472" s="21">
        <v>0</v>
      </c>
      <c r="F472" s="21">
        <v>0</v>
      </c>
      <c r="G472" s="21">
        <v>0</v>
      </c>
      <c r="H472" s="21">
        <v>1</v>
      </c>
      <c r="I472" s="19">
        <v>11.501</v>
      </c>
      <c r="J472" s="19">
        <v>28.542</v>
      </c>
      <c r="K472" s="22">
        <v>4</v>
      </c>
      <c r="L472" s="22">
        <v>0</v>
      </c>
      <c r="M472" s="22">
        <v>0</v>
      </c>
      <c r="N472" s="22">
        <v>0</v>
      </c>
      <c r="O472" s="22">
        <v>0</v>
      </c>
      <c r="P472" s="22">
        <v>8.474</v>
      </c>
      <c r="Q472" s="22">
        <v>0</v>
      </c>
      <c r="R472" s="22">
        <v>0</v>
      </c>
      <c r="S472" s="23"/>
      <c r="T472" s="23"/>
      <c r="U472" s="23"/>
      <c r="V472" s="23"/>
      <c r="W472" s="23"/>
    </row>
    <row r="473" ht="16.5" spans="1:23">
      <c r="A473" s="21">
        <v>399665</v>
      </c>
      <c r="B473" s="21" t="s">
        <v>525</v>
      </c>
      <c r="C473" s="21">
        <v>1898.595</v>
      </c>
      <c r="D473" s="21">
        <v>2147.148</v>
      </c>
      <c r="E473" s="21">
        <v>0</v>
      </c>
      <c r="F473" s="21">
        <v>0</v>
      </c>
      <c r="G473" s="21">
        <v>0</v>
      </c>
      <c r="H473" s="21">
        <v>1</v>
      </c>
      <c r="I473" s="19">
        <v>6.511</v>
      </c>
      <c r="J473" s="19">
        <v>17.333</v>
      </c>
      <c r="K473" s="22">
        <v>2</v>
      </c>
      <c r="L473" s="22">
        <v>0</v>
      </c>
      <c r="M473" s="22">
        <v>1</v>
      </c>
      <c r="N473" s="22">
        <v>-1</v>
      </c>
      <c r="O473" s="22">
        <v>0</v>
      </c>
      <c r="P473" s="22">
        <v>0.001</v>
      </c>
      <c r="Q473" s="22">
        <v>0</v>
      </c>
      <c r="R473" s="22">
        <v>0</v>
      </c>
      <c r="S473" s="23"/>
      <c r="T473" s="23"/>
      <c r="U473" s="23"/>
      <c r="V473" s="23"/>
      <c r="W473" s="23"/>
    </row>
    <row r="474" ht="16.5" spans="1:23">
      <c r="A474" s="21">
        <v>399666</v>
      </c>
      <c r="B474" s="21" t="s">
        <v>526</v>
      </c>
      <c r="C474" s="21">
        <v>1375.711</v>
      </c>
      <c r="D474" s="21">
        <v>1719.374</v>
      </c>
      <c r="E474" s="21">
        <v>0</v>
      </c>
      <c r="F474" s="21">
        <v>0</v>
      </c>
      <c r="G474" s="21">
        <v>0</v>
      </c>
      <c r="H474" s="21">
        <v>1</v>
      </c>
      <c r="I474" s="19">
        <v>12.082</v>
      </c>
      <c r="J474" s="19">
        <v>29.655</v>
      </c>
      <c r="K474" s="22">
        <v>3</v>
      </c>
      <c r="L474" s="22">
        <v>0</v>
      </c>
      <c r="M474" s="22">
        <v>0</v>
      </c>
      <c r="N474" s="22">
        <v>0</v>
      </c>
      <c r="O474" s="22">
        <v>0</v>
      </c>
      <c r="P474" s="22">
        <v>19.453</v>
      </c>
      <c r="Q474" s="22">
        <v>0</v>
      </c>
      <c r="R474" s="22">
        <v>0</v>
      </c>
      <c r="S474" s="23"/>
      <c r="T474" s="23"/>
      <c r="U474" s="23"/>
      <c r="V474" s="23"/>
      <c r="W474" s="23"/>
    </row>
    <row r="475" ht="16.5" spans="1:23">
      <c r="A475" s="21">
        <v>399667</v>
      </c>
      <c r="B475" s="21" t="s">
        <v>527</v>
      </c>
      <c r="C475" s="21">
        <v>2992.27</v>
      </c>
      <c r="D475" s="21">
        <v>4086.486</v>
      </c>
      <c r="E475" s="21">
        <v>0</v>
      </c>
      <c r="F475" s="21">
        <v>0</v>
      </c>
      <c r="G475" s="21">
        <v>0</v>
      </c>
      <c r="H475" s="21">
        <v>1</v>
      </c>
      <c r="I475" s="19">
        <v>21.991</v>
      </c>
      <c r="J475" s="19">
        <v>42.879</v>
      </c>
      <c r="K475" s="22">
        <v>3</v>
      </c>
      <c r="L475" s="22">
        <v>0</v>
      </c>
      <c r="M475" s="22">
        <v>0</v>
      </c>
      <c r="N475" s="22">
        <v>0</v>
      </c>
      <c r="O475" s="22">
        <v>0</v>
      </c>
      <c r="P475" s="22">
        <v>47.086</v>
      </c>
      <c r="Q475" s="22">
        <v>0</v>
      </c>
      <c r="R475" s="22">
        <v>0</v>
      </c>
      <c r="S475" s="23"/>
      <c r="T475" s="23"/>
      <c r="U475" s="23"/>
      <c r="V475" s="23"/>
      <c r="W475" s="23"/>
    </row>
    <row r="476" ht="16.5" spans="1:23">
      <c r="A476" s="21">
        <v>399668</v>
      </c>
      <c r="B476" s="21" t="s">
        <v>528</v>
      </c>
      <c r="C476" s="21">
        <v>3678.133</v>
      </c>
      <c r="D476" s="21">
        <v>4451.934</v>
      </c>
      <c r="E476" s="21">
        <v>0</v>
      </c>
      <c r="F476" s="21">
        <v>0</v>
      </c>
      <c r="G476" s="21">
        <v>0</v>
      </c>
      <c r="H476" s="21">
        <v>1</v>
      </c>
      <c r="I476" s="19">
        <v>11.704</v>
      </c>
      <c r="J476" s="19">
        <v>27.051</v>
      </c>
      <c r="K476" s="22">
        <v>4</v>
      </c>
      <c r="L476" s="22">
        <v>0</v>
      </c>
      <c r="M476" s="22">
        <v>0</v>
      </c>
      <c r="N476" s="22">
        <v>0</v>
      </c>
      <c r="O476" s="22">
        <v>0</v>
      </c>
      <c r="P476" s="22">
        <v>11.654</v>
      </c>
      <c r="Q476" s="22">
        <v>0</v>
      </c>
      <c r="R476" s="22">
        <v>0</v>
      </c>
      <c r="S476" s="23"/>
      <c r="T476" s="23"/>
      <c r="U476" s="23"/>
      <c r="V476" s="23"/>
      <c r="W476" s="23"/>
    </row>
    <row r="477" ht="16.5" spans="1:23">
      <c r="A477" s="21">
        <v>399669</v>
      </c>
      <c r="B477" s="21" t="s">
        <v>529</v>
      </c>
      <c r="C477" s="21">
        <v>7625.342</v>
      </c>
      <c r="D477" s="21">
        <v>8412.905</v>
      </c>
      <c r="E477" s="21">
        <v>0</v>
      </c>
      <c r="F477" s="21">
        <v>0</v>
      </c>
      <c r="G477" s="21">
        <v>0</v>
      </c>
      <c r="H477" s="21">
        <v>1</v>
      </c>
      <c r="I477" s="19">
        <v>6.331</v>
      </c>
      <c r="J477" s="19">
        <v>15.1</v>
      </c>
      <c r="K477" s="22">
        <v>4</v>
      </c>
      <c r="L477" s="22">
        <v>0</v>
      </c>
      <c r="M477" s="22">
        <v>-1</v>
      </c>
      <c r="N477" s="22">
        <v>1</v>
      </c>
      <c r="O477" s="22">
        <v>0</v>
      </c>
      <c r="P477" s="22">
        <v>12.946</v>
      </c>
      <c r="Q477" s="22">
        <v>0</v>
      </c>
      <c r="R477" s="22">
        <v>0</v>
      </c>
      <c r="S477" s="23"/>
      <c r="T477" s="23"/>
      <c r="U477" s="23"/>
      <c r="V477" s="23"/>
      <c r="W477" s="23"/>
    </row>
    <row r="478" ht="16.5" spans="1:23">
      <c r="A478" s="21">
        <v>399670</v>
      </c>
      <c r="B478" s="21" t="s">
        <v>530</v>
      </c>
      <c r="C478" s="21">
        <v>2982.761</v>
      </c>
      <c r="D478" s="21">
        <v>3559.088</v>
      </c>
      <c r="E478" s="21">
        <v>0</v>
      </c>
      <c r="F478" s="21">
        <v>0</v>
      </c>
      <c r="G478" s="21">
        <v>0</v>
      </c>
      <c r="H478" s="21">
        <v>1</v>
      </c>
      <c r="I478" s="19">
        <v>14.12</v>
      </c>
      <c r="J478" s="19">
        <v>28.027</v>
      </c>
      <c r="K478" s="22">
        <v>3</v>
      </c>
      <c r="L478" s="22">
        <v>0</v>
      </c>
      <c r="M478" s="22">
        <v>0</v>
      </c>
      <c r="N478" s="22">
        <v>0</v>
      </c>
      <c r="O478" s="22">
        <v>0</v>
      </c>
      <c r="P478" s="22">
        <v>16.955</v>
      </c>
      <c r="Q478" s="22">
        <v>0</v>
      </c>
      <c r="R478" s="22">
        <v>0</v>
      </c>
      <c r="S478" s="23"/>
      <c r="T478" s="23"/>
      <c r="U478" s="23"/>
      <c r="V478" s="23"/>
      <c r="W478" s="23"/>
    </row>
    <row r="479" ht="16.5" spans="1:23">
      <c r="A479" s="21">
        <v>399671</v>
      </c>
      <c r="B479" s="21" t="s">
        <v>531</v>
      </c>
      <c r="C479" s="21">
        <v>6724.58</v>
      </c>
      <c r="D479" s="21">
        <v>8335.103</v>
      </c>
      <c r="E479" s="21">
        <v>0</v>
      </c>
      <c r="F479" s="21">
        <v>0</v>
      </c>
      <c r="G479" s="21">
        <v>0</v>
      </c>
      <c r="H479" s="21">
        <v>1</v>
      </c>
      <c r="I479" s="19">
        <v>17.333</v>
      </c>
      <c r="J479" s="19">
        <v>33.306</v>
      </c>
      <c r="K479" s="22">
        <v>4</v>
      </c>
      <c r="L479" s="22">
        <v>0</v>
      </c>
      <c r="M479" s="22">
        <v>0</v>
      </c>
      <c r="N479" s="22">
        <v>0</v>
      </c>
      <c r="O479" s="22">
        <v>0</v>
      </c>
      <c r="P479" s="22">
        <v>10.615</v>
      </c>
      <c r="Q479" s="22">
        <v>0</v>
      </c>
      <c r="R479" s="22">
        <v>0</v>
      </c>
      <c r="S479" s="23"/>
      <c r="T479" s="23"/>
      <c r="U479" s="23"/>
      <c r="V479" s="23"/>
      <c r="W479" s="23"/>
    </row>
    <row r="480" ht="16.5" spans="1:23">
      <c r="A480" s="21">
        <v>399672</v>
      </c>
      <c r="B480" s="21" t="s">
        <v>532</v>
      </c>
      <c r="C480" s="21">
        <v>3698.012</v>
      </c>
      <c r="D480" s="21">
        <v>4058.827</v>
      </c>
      <c r="E480" s="21">
        <v>0</v>
      </c>
      <c r="F480" s="21">
        <v>0</v>
      </c>
      <c r="G480" s="21">
        <v>0</v>
      </c>
      <c r="H480" s="21">
        <v>1</v>
      </c>
      <c r="I480" s="19">
        <v>2.174</v>
      </c>
      <c r="J480" s="19">
        <v>10.87</v>
      </c>
      <c r="K480" s="22">
        <v>4</v>
      </c>
      <c r="L480" s="22">
        <v>0</v>
      </c>
      <c r="M480" s="22">
        <v>-1</v>
      </c>
      <c r="N480" s="22">
        <v>1</v>
      </c>
      <c r="O480" s="22">
        <v>0</v>
      </c>
      <c r="P480" s="22">
        <v>1.912</v>
      </c>
      <c r="Q480" s="22">
        <v>0</v>
      </c>
      <c r="R480" s="22">
        <v>0</v>
      </c>
      <c r="S480" s="23"/>
      <c r="T480" s="23"/>
      <c r="U480" s="23"/>
      <c r="V480" s="23"/>
      <c r="W480" s="23"/>
    </row>
    <row r="481" ht="16.5" spans="1:23">
      <c r="A481" s="21">
        <v>399673</v>
      </c>
      <c r="B481" s="21" t="s">
        <v>533</v>
      </c>
      <c r="C481" s="21">
        <v>1931.279</v>
      </c>
      <c r="D481" s="21">
        <v>2539.519</v>
      </c>
      <c r="E481" s="21">
        <v>0</v>
      </c>
      <c r="F481" s="21">
        <v>0</v>
      </c>
      <c r="G481" s="21">
        <v>0</v>
      </c>
      <c r="H481" s="21">
        <v>1</v>
      </c>
      <c r="I481" s="19">
        <v>20.406</v>
      </c>
      <c r="J481" s="19">
        <v>39.47</v>
      </c>
      <c r="K481" s="22">
        <v>4</v>
      </c>
      <c r="L481" s="22">
        <v>0</v>
      </c>
      <c r="M481" s="22">
        <v>-1</v>
      </c>
      <c r="N481" s="22">
        <v>1</v>
      </c>
      <c r="O481" s="22">
        <v>0</v>
      </c>
      <c r="P481" s="22">
        <v>5.931</v>
      </c>
      <c r="Q481" s="22">
        <v>0</v>
      </c>
      <c r="R481" s="22">
        <v>0</v>
      </c>
      <c r="S481" s="23"/>
      <c r="T481" s="23"/>
      <c r="U481" s="23"/>
      <c r="V481" s="23"/>
      <c r="W481" s="23"/>
    </row>
    <row r="482" ht="16.5" spans="1:23">
      <c r="A482" s="21">
        <v>399675</v>
      </c>
      <c r="B482" s="21" t="s">
        <v>534</v>
      </c>
      <c r="C482" s="21">
        <v>2881.748</v>
      </c>
      <c r="D482" s="21">
        <v>3529.137</v>
      </c>
      <c r="E482" s="21">
        <v>0</v>
      </c>
      <c r="F482" s="21">
        <v>0</v>
      </c>
      <c r="G482" s="21">
        <v>0</v>
      </c>
      <c r="H482" s="21">
        <v>1</v>
      </c>
      <c r="I482" s="19">
        <v>5.02</v>
      </c>
      <c r="J482" s="19">
        <v>22.443</v>
      </c>
      <c r="K482" s="22">
        <v>4</v>
      </c>
      <c r="L482" s="22">
        <v>0</v>
      </c>
      <c r="M482" s="22">
        <v>-1</v>
      </c>
      <c r="N482" s="22">
        <v>1</v>
      </c>
      <c r="O482" s="22">
        <v>0</v>
      </c>
      <c r="P482" s="22">
        <v>5.054</v>
      </c>
      <c r="Q482" s="22">
        <v>0</v>
      </c>
      <c r="R482" s="22">
        <v>0</v>
      </c>
      <c r="S482" s="23"/>
      <c r="T482" s="23"/>
      <c r="U482" s="23"/>
      <c r="V482" s="23"/>
      <c r="W482" s="23"/>
    </row>
    <row r="483" ht="16.5" spans="1:23">
      <c r="A483" s="21">
        <v>399678</v>
      </c>
      <c r="B483" s="21" t="s">
        <v>535</v>
      </c>
      <c r="C483" s="21">
        <v>457.909</v>
      </c>
      <c r="D483" s="21">
        <v>560.429</v>
      </c>
      <c r="E483" s="21">
        <v>0</v>
      </c>
      <c r="F483" s="21">
        <v>0</v>
      </c>
      <c r="G483" s="21">
        <v>0</v>
      </c>
      <c r="H483" s="21">
        <v>1</v>
      </c>
      <c r="I483" s="19">
        <v>7.999</v>
      </c>
      <c r="J483" s="19">
        <v>24.829</v>
      </c>
      <c r="K483" s="22">
        <v>4</v>
      </c>
      <c r="L483" s="22">
        <v>0</v>
      </c>
      <c r="M483" s="22">
        <v>0</v>
      </c>
      <c r="N483" s="22">
        <v>0</v>
      </c>
      <c r="O483" s="22">
        <v>0</v>
      </c>
      <c r="P483" s="22">
        <v>4.162</v>
      </c>
      <c r="Q483" s="22">
        <v>0</v>
      </c>
      <c r="R483" s="22">
        <v>0</v>
      </c>
      <c r="S483" s="23"/>
      <c r="T483" s="23"/>
      <c r="U483" s="23"/>
      <c r="V483" s="23"/>
      <c r="W483" s="23"/>
    </row>
    <row r="484" ht="16.5" spans="1:23">
      <c r="A484" s="21">
        <v>399679</v>
      </c>
      <c r="B484" s="21" t="s">
        <v>536</v>
      </c>
      <c r="C484" s="21">
        <v>4392.821</v>
      </c>
      <c r="D484" s="21">
        <v>5295.472</v>
      </c>
      <c r="E484" s="21">
        <v>0</v>
      </c>
      <c r="F484" s="21">
        <v>0</v>
      </c>
      <c r="G484" s="21">
        <v>0</v>
      </c>
      <c r="H484" s="21">
        <v>1</v>
      </c>
      <c r="I484" s="19">
        <v>12.157</v>
      </c>
      <c r="J484" s="19">
        <v>27.131</v>
      </c>
      <c r="K484" s="22">
        <v>4</v>
      </c>
      <c r="L484" s="22">
        <v>0</v>
      </c>
      <c r="M484" s="22">
        <v>0</v>
      </c>
      <c r="N484" s="22">
        <v>0</v>
      </c>
      <c r="O484" s="22">
        <v>0</v>
      </c>
      <c r="P484" s="22">
        <v>12.683</v>
      </c>
      <c r="Q484" s="22">
        <v>0</v>
      </c>
      <c r="R484" s="22">
        <v>1</v>
      </c>
      <c r="S484" s="23"/>
      <c r="T484" s="23"/>
      <c r="U484" s="23"/>
      <c r="V484" s="23"/>
      <c r="W484" s="23"/>
    </row>
    <row r="485" ht="16.5" spans="1:23">
      <c r="A485" s="21">
        <v>399680</v>
      </c>
      <c r="B485" s="21" t="s">
        <v>537</v>
      </c>
      <c r="C485" s="21">
        <v>561.359</v>
      </c>
      <c r="D485" s="21">
        <v>660.236</v>
      </c>
      <c r="E485" s="21">
        <v>0</v>
      </c>
      <c r="F485" s="21">
        <v>0</v>
      </c>
      <c r="G485" s="21">
        <v>0</v>
      </c>
      <c r="H485" s="21">
        <v>1</v>
      </c>
      <c r="I485" s="19">
        <v>1.215</v>
      </c>
      <c r="J485" s="19">
        <v>16.009</v>
      </c>
      <c r="K485" s="22">
        <v>4</v>
      </c>
      <c r="L485" s="22">
        <v>0</v>
      </c>
      <c r="M485" s="22">
        <v>0</v>
      </c>
      <c r="N485" s="22">
        <v>0</v>
      </c>
      <c r="O485" s="22">
        <v>0</v>
      </c>
      <c r="P485" s="22">
        <v>12.281</v>
      </c>
      <c r="Q485" s="22">
        <v>0</v>
      </c>
      <c r="R485" s="22">
        <v>0</v>
      </c>
      <c r="S485" s="23"/>
      <c r="T485" s="23"/>
      <c r="U485" s="23"/>
      <c r="V485" s="23"/>
      <c r="W485" s="23"/>
    </row>
    <row r="486" ht="16.5" spans="1:23">
      <c r="A486" s="21">
        <v>399681</v>
      </c>
      <c r="B486" s="21" t="s">
        <v>538</v>
      </c>
      <c r="C486" s="21">
        <v>827.797</v>
      </c>
      <c r="D486" s="21">
        <v>984.055</v>
      </c>
      <c r="E486" s="21">
        <v>0</v>
      </c>
      <c r="F486" s="21">
        <v>0</v>
      </c>
      <c r="G486" s="21">
        <v>0</v>
      </c>
      <c r="H486" s="21">
        <v>1</v>
      </c>
      <c r="I486" s="19">
        <v>8.835</v>
      </c>
      <c r="J486" s="19">
        <v>23.311</v>
      </c>
      <c r="K486" s="22">
        <v>4</v>
      </c>
      <c r="L486" s="22">
        <v>0</v>
      </c>
      <c r="M486" s="22">
        <v>0</v>
      </c>
      <c r="N486" s="22">
        <v>0</v>
      </c>
      <c r="O486" s="22">
        <v>0</v>
      </c>
      <c r="P486" s="22">
        <v>57.026</v>
      </c>
      <c r="Q486" s="22">
        <v>0</v>
      </c>
      <c r="R486" s="22">
        <v>0</v>
      </c>
      <c r="S486" s="23"/>
      <c r="T486" s="23"/>
      <c r="U486" s="23"/>
      <c r="V486" s="23"/>
      <c r="W486" s="23"/>
    </row>
    <row r="487" ht="16.5" spans="1:23">
      <c r="A487" s="21">
        <v>399682</v>
      </c>
      <c r="B487" s="21" t="s">
        <v>539</v>
      </c>
      <c r="C487" s="21">
        <v>1283.247</v>
      </c>
      <c r="D487" s="21">
        <v>1510.386</v>
      </c>
      <c r="E487" s="21">
        <v>0</v>
      </c>
      <c r="F487" s="21">
        <v>0</v>
      </c>
      <c r="G487" s="21">
        <v>0</v>
      </c>
      <c r="H487" s="21">
        <v>1</v>
      </c>
      <c r="I487" s="19">
        <v>12.274</v>
      </c>
      <c r="J487" s="19">
        <v>25.467</v>
      </c>
      <c r="K487" s="22">
        <v>4</v>
      </c>
      <c r="L487" s="22">
        <v>0</v>
      </c>
      <c r="M487" s="22">
        <v>0</v>
      </c>
      <c r="N487" s="22">
        <v>0</v>
      </c>
      <c r="O487" s="22">
        <v>0</v>
      </c>
      <c r="P487" s="22">
        <v>12.179</v>
      </c>
      <c r="Q487" s="22">
        <v>0</v>
      </c>
      <c r="R487" s="22">
        <v>0</v>
      </c>
      <c r="S487" s="23"/>
      <c r="T487" s="23"/>
      <c r="U487" s="23"/>
      <c r="V487" s="23"/>
      <c r="W487" s="23"/>
    </row>
    <row r="488" ht="16.5" spans="1:23">
      <c r="A488" s="21">
        <v>399684</v>
      </c>
      <c r="B488" s="21" t="s">
        <v>540</v>
      </c>
      <c r="C488" s="21">
        <v>1802.687</v>
      </c>
      <c r="D488" s="21">
        <v>1990.771</v>
      </c>
      <c r="E488" s="21">
        <v>0</v>
      </c>
      <c r="F488" s="21">
        <v>0</v>
      </c>
      <c r="G488" s="21">
        <v>0</v>
      </c>
      <c r="H488" s="21">
        <v>1</v>
      </c>
      <c r="I488" s="19">
        <v>4.876</v>
      </c>
      <c r="J488" s="19">
        <v>13.863</v>
      </c>
      <c r="K488" s="22">
        <v>4</v>
      </c>
      <c r="L488" s="22">
        <v>0</v>
      </c>
      <c r="M488" s="22">
        <v>0</v>
      </c>
      <c r="N488" s="22">
        <v>0</v>
      </c>
      <c r="O488" s="22">
        <v>0</v>
      </c>
      <c r="P488" s="22">
        <v>10.337</v>
      </c>
      <c r="Q488" s="22">
        <v>0</v>
      </c>
      <c r="R488" s="22">
        <v>0</v>
      </c>
      <c r="S488" s="23"/>
      <c r="T488" s="23"/>
      <c r="U488" s="23"/>
      <c r="V488" s="23"/>
      <c r="W488" s="23"/>
    </row>
    <row r="489" ht="16.5" spans="1:23">
      <c r="A489" s="21">
        <v>399687</v>
      </c>
      <c r="B489" s="21" t="s">
        <v>541</v>
      </c>
      <c r="C489" s="21">
        <v>2655.265</v>
      </c>
      <c r="D489" s="21">
        <v>3261.858</v>
      </c>
      <c r="E489" s="21">
        <v>0</v>
      </c>
      <c r="F489" s="21">
        <v>0</v>
      </c>
      <c r="G489" s="21">
        <v>0</v>
      </c>
      <c r="H489" s="21">
        <v>1</v>
      </c>
      <c r="I489" s="19">
        <v>12.323</v>
      </c>
      <c r="J489" s="19">
        <v>28.628</v>
      </c>
      <c r="K489" s="22">
        <v>4</v>
      </c>
      <c r="L489" s="22">
        <v>0</v>
      </c>
      <c r="M489" s="22">
        <v>0</v>
      </c>
      <c r="N489" s="22">
        <v>0</v>
      </c>
      <c r="O489" s="22">
        <v>0</v>
      </c>
      <c r="P489" s="22">
        <v>2.884</v>
      </c>
      <c r="Q489" s="22">
        <v>0</v>
      </c>
      <c r="R489" s="22">
        <v>0</v>
      </c>
      <c r="S489" s="23"/>
      <c r="T489" s="23"/>
      <c r="U489" s="23"/>
      <c r="V489" s="23"/>
      <c r="W489" s="23"/>
    </row>
    <row r="490" ht="16.5" spans="1:23">
      <c r="A490" s="21">
        <v>399688</v>
      </c>
      <c r="B490" s="21" t="s">
        <v>542</v>
      </c>
      <c r="C490" s="21">
        <v>2122.2</v>
      </c>
      <c r="D490" s="21">
        <v>3913.572</v>
      </c>
      <c r="E490" s="21">
        <v>0</v>
      </c>
      <c r="F490" s="21">
        <v>0</v>
      </c>
      <c r="G490" s="21">
        <v>0</v>
      </c>
      <c r="H490" s="21">
        <v>1</v>
      </c>
      <c r="I490" s="19">
        <v>31.217</v>
      </c>
      <c r="J490" s="19">
        <v>62.701</v>
      </c>
      <c r="K490" s="22">
        <v>4</v>
      </c>
      <c r="L490" s="22">
        <v>0</v>
      </c>
      <c r="M490" s="22">
        <v>-1</v>
      </c>
      <c r="N490" s="22">
        <v>1</v>
      </c>
      <c r="O490" s="22">
        <v>0</v>
      </c>
      <c r="P490" s="22">
        <v>8.241</v>
      </c>
      <c r="Q490" s="22">
        <v>0</v>
      </c>
      <c r="R490" s="22">
        <v>0</v>
      </c>
      <c r="S490" s="23"/>
      <c r="T490" s="23"/>
      <c r="U490" s="23"/>
      <c r="V490" s="23"/>
      <c r="W490" s="23"/>
    </row>
    <row r="491" ht="16.5" spans="1:23">
      <c r="A491" s="21">
        <v>399692</v>
      </c>
      <c r="B491" s="21" t="s">
        <v>543</v>
      </c>
      <c r="C491" s="21">
        <v>3177.72</v>
      </c>
      <c r="D491" s="21">
        <v>3748.58</v>
      </c>
      <c r="E491" s="21">
        <v>0</v>
      </c>
      <c r="F491" s="21">
        <v>0</v>
      </c>
      <c r="G491" s="21">
        <v>0</v>
      </c>
      <c r="H491" s="21">
        <v>1</v>
      </c>
      <c r="I491" s="19">
        <v>7.421</v>
      </c>
      <c r="J491" s="19">
        <v>21.52</v>
      </c>
      <c r="K491" s="22">
        <v>4</v>
      </c>
      <c r="L491" s="22">
        <v>0</v>
      </c>
      <c r="M491" s="22">
        <v>-1</v>
      </c>
      <c r="N491" s="22">
        <v>1</v>
      </c>
      <c r="O491" s="22">
        <v>0</v>
      </c>
      <c r="P491" s="22">
        <v>8.511</v>
      </c>
      <c r="Q491" s="22">
        <v>0</v>
      </c>
      <c r="R491" s="22">
        <v>0</v>
      </c>
      <c r="S491" s="23"/>
      <c r="T491" s="23"/>
      <c r="U491" s="23"/>
      <c r="V491" s="23"/>
      <c r="W491" s="23"/>
    </row>
    <row r="492" ht="16.5" spans="1:23">
      <c r="A492" s="21">
        <v>399693</v>
      </c>
      <c r="B492" s="21" t="s">
        <v>544</v>
      </c>
      <c r="C492" s="21">
        <v>4056.81</v>
      </c>
      <c r="D492" s="21">
        <v>4999.506</v>
      </c>
      <c r="E492" s="21">
        <v>0</v>
      </c>
      <c r="F492" s="21">
        <v>0</v>
      </c>
      <c r="G492" s="21">
        <v>0</v>
      </c>
      <c r="H492" s="21">
        <v>1</v>
      </c>
      <c r="I492" s="19">
        <v>2.616</v>
      </c>
      <c r="J492" s="19">
        <v>20.979</v>
      </c>
      <c r="K492" s="22">
        <v>4</v>
      </c>
      <c r="L492" s="22">
        <v>1</v>
      </c>
      <c r="M492" s="22">
        <v>0</v>
      </c>
      <c r="N492" s="22">
        <v>0</v>
      </c>
      <c r="O492" s="22">
        <v>0</v>
      </c>
      <c r="P492" s="22">
        <v>13.555</v>
      </c>
      <c r="Q492" s="22">
        <v>0</v>
      </c>
      <c r="R492" s="22">
        <v>0</v>
      </c>
      <c r="S492" s="23"/>
      <c r="T492" s="23"/>
      <c r="U492" s="23"/>
      <c r="V492" s="23"/>
      <c r="W492" s="23"/>
    </row>
    <row r="493" ht="16.5" spans="1:23">
      <c r="A493" s="21">
        <v>399694</v>
      </c>
      <c r="B493" s="21" t="s">
        <v>545</v>
      </c>
      <c r="C493" s="21">
        <v>2950.527</v>
      </c>
      <c r="D493" s="21">
        <v>3651.331</v>
      </c>
      <c r="E493" s="21">
        <v>0</v>
      </c>
      <c r="F493" s="21">
        <v>0</v>
      </c>
      <c r="G493" s="21">
        <v>0</v>
      </c>
      <c r="H493" s="21">
        <v>1</v>
      </c>
      <c r="I493" s="19">
        <v>10.514</v>
      </c>
      <c r="J493" s="19">
        <v>27.69</v>
      </c>
      <c r="K493" s="22">
        <v>4</v>
      </c>
      <c r="L493" s="22">
        <v>0</v>
      </c>
      <c r="M493" s="22">
        <v>-1</v>
      </c>
      <c r="N493" s="22">
        <v>1</v>
      </c>
      <c r="O493" s="22">
        <v>0</v>
      </c>
      <c r="P493" s="22">
        <v>26.217</v>
      </c>
      <c r="Q493" s="22">
        <v>0</v>
      </c>
      <c r="R493" s="22">
        <v>0</v>
      </c>
      <c r="S493" s="23"/>
      <c r="T493" s="23"/>
      <c r="U493" s="23"/>
      <c r="V493" s="23"/>
      <c r="W493" s="23"/>
    </row>
    <row r="494" ht="16.5" spans="1:23">
      <c r="A494" s="21">
        <v>399695</v>
      </c>
      <c r="B494" s="21" t="s">
        <v>546</v>
      </c>
      <c r="C494" s="21">
        <v>1990.968</v>
      </c>
      <c r="D494" s="21">
        <v>2352.732</v>
      </c>
      <c r="E494" s="21">
        <v>0</v>
      </c>
      <c r="F494" s="21">
        <v>0</v>
      </c>
      <c r="G494" s="21">
        <v>0</v>
      </c>
      <c r="H494" s="21">
        <v>1</v>
      </c>
      <c r="I494" s="19">
        <v>12.582</v>
      </c>
      <c r="J494" s="19">
        <v>26.024</v>
      </c>
      <c r="K494" s="22">
        <v>3</v>
      </c>
      <c r="L494" s="22">
        <v>0</v>
      </c>
      <c r="M494" s="22">
        <v>0</v>
      </c>
      <c r="N494" s="22">
        <v>0</v>
      </c>
      <c r="O494" s="22">
        <v>0</v>
      </c>
      <c r="P494" s="22">
        <v>24.036</v>
      </c>
      <c r="Q494" s="22">
        <v>0</v>
      </c>
      <c r="R494" s="22">
        <v>0</v>
      </c>
      <c r="S494" s="23"/>
      <c r="T494" s="23"/>
      <c r="U494" s="23"/>
      <c r="V494" s="23"/>
      <c r="W494" s="23"/>
    </row>
    <row r="495" ht="16.5" spans="1:23">
      <c r="A495" s="21">
        <v>399696</v>
      </c>
      <c r="B495" s="21" t="s">
        <v>547</v>
      </c>
      <c r="C495" s="21">
        <v>2521.452</v>
      </c>
      <c r="D495" s="21">
        <v>3239.979</v>
      </c>
      <c r="E495" s="21">
        <v>0</v>
      </c>
      <c r="F495" s="21">
        <v>0</v>
      </c>
      <c r="G495" s="21">
        <v>0</v>
      </c>
      <c r="H495" s="21">
        <v>1</v>
      </c>
      <c r="I495" s="19">
        <v>17.16</v>
      </c>
      <c r="J495" s="19">
        <v>35.532</v>
      </c>
      <c r="K495" s="22">
        <v>3</v>
      </c>
      <c r="L495" s="22">
        <v>0</v>
      </c>
      <c r="M495" s="22">
        <v>0</v>
      </c>
      <c r="N495" s="22">
        <v>0</v>
      </c>
      <c r="O495" s="22">
        <v>0</v>
      </c>
      <c r="P495" s="22">
        <v>35.61</v>
      </c>
      <c r="Q495" s="22">
        <v>0</v>
      </c>
      <c r="R495" s="22">
        <v>0</v>
      </c>
      <c r="S495" s="23"/>
      <c r="T495" s="23"/>
      <c r="U495" s="23"/>
      <c r="V495" s="23"/>
      <c r="W495" s="23"/>
    </row>
    <row r="496" ht="16.5" spans="1:23">
      <c r="A496" s="21">
        <v>399697</v>
      </c>
      <c r="B496" s="21" t="s">
        <v>548</v>
      </c>
      <c r="C496" s="21">
        <v>2913.425</v>
      </c>
      <c r="D496" s="21">
        <v>3500.941</v>
      </c>
      <c r="E496" s="21">
        <v>0</v>
      </c>
      <c r="F496" s="21">
        <v>0</v>
      </c>
      <c r="G496" s="21">
        <v>0</v>
      </c>
      <c r="H496" s="21">
        <v>1</v>
      </c>
      <c r="I496" s="19">
        <v>4.985</v>
      </c>
      <c r="J496" s="19">
        <v>20.93</v>
      </c>
      <c r="K496" s="22">
        <v>3</v>
      </c>
      <c r="L496" s="22">
        <v>0</v>
      </c>
      <c r="M496" s="22">
        <v>0</v>
      </c>
      <c r="N496" s="22">
        <v>0</v>
      </c>
      <c r="O496" s="22">
        <v>0</v>
      </c>
      <c r="P496" s="22">
        <v>35.517</v>
      </c>
      <c r="Q496" s="22">
        <v>0</v>
      </c>
      <c r="R496" s="22">
        <v>0</v>
      </c>
      <c r="S496" s="23"/>
      <c r="T496" s="23"/>
      <c r="U496" s="23"/>
      <c r="V496" s="23"/>
      <c r="W496" s="23"/>
    </row>
    <row r="497" ht="16.5" spans="1:23">
      <c r="A497" s="21">
        <v>399701</v>
      </c>
      <c r="B497" s="21" t="s">
        <v>549</v>
      </c>
      <c r="C497" s="21">
        <v>7074.953</v>
      </c>
      <c r="D497" s="21">
        <v>7815.779</v>
      </c>
      <c r="E497" s="21">
        <v>0</v>
      </c>
      <c r="F497" s="21">
        <v>0</v>
      </c>
      <c r="G497" s="21">
        <v>0</v>
      </c>
      <c r="H497" s="21">
        <v>1</v>
      </c>
      <c r="I497" s="19">
        <v>3.085</v>
      </c>
      <c r="J497" s="19">
        <v>12.271</v>
      </c>
      <c r="K497" s="22">
        <v>3</v>
      </c>
      <c r="L497" s="22">
        <v>1</v>
      </c>
      <c r="M497" s="22">
        <v>0</v>
      </c>
      <c r="N497" s="22">
        <v>-1</v>
      </c>
      <c r="O497" s="22">
        <v>0</v>
      </c>
      <c r="P497" s="22">
        <v>63.137</v>
      </c>
      <c r="Q497" s="22">
        <v>0</v>
      </c>
      <c r="R497" s="22">
        <v>0</v>
      </c>
      <c r="S497" s="23"/>
      <c r="T497" s="23"/>
      <c r="U497" s="23"/>
      <c r="V497" s="23"/>
      <c r="W497" s="23"/>
    </row>
    <row r="498" ht="16.5" spans="1:23">
      <c r="A498" s="21">
        <v>399702</v>
      </c>
      <c r="B498" s="21" t="s">
        <v>550</v>
      </c>
      <c r="C498" s="21">
        <v>6400.374</v>
      </c>
      <c r="D498" s="21">
        <v>7130.916</v>
      </c>
      <c r="E498" s="21">
        <v>0</v>
      </c>
      <c r="F498" s="21">
        <v>0</v>
      </c>
      <c r="G498" s="21">
        <v>0</v>
      </c>
      <c r="H498" s="21">
        <v>1</v>
      </c>
      <c r="I498" s="19">
        <v>4.719</v>
      </c>
      <c r="J498" s="19">
        <v>14.481</v>
      </c>
      <c r="K498" s="22">
        <v>1</v>
      </c>
      <c r="L498" s="22">
        <v>0</v>
      </c>
      <c r="M498" s="22">
        <v>0</v>
      </c>
      <c r="N498" s="22">
        <v>0</v>
      </c>
      <c r="O498" s="22">
        <v>0</v>
      </c>
      <c r="P498" s="22">
        <v>2.314</v>
      </c>
      <c r="Q498" s="22">
        <v>0</v>
      </c>
      <c r="R498" s="22">
        <v>0</v>
      </c>
      <c r="S498" s="23"/>
      <c r="T498" s="23"/>
      <c r="U498" s="23"/>
      <c r="V498" s="23"/>
      <c r="W498" s="23"/>
    </row>
    <row r="499" ht="16.5" spans="1:23">
      <c r="A499" s="21">
        <v>399703</v>
      </c>
      <c r="B499" s="21" t="s">
        <v>551</v>
      </c>
      <c r="C499" s="21">
        <v>6218.378</v>
      </c>
      <c r="D499" s="21">
        <v>6960.184</v>
      </c>
      <c r="E499" s="21">
        <v>0</v>
      </c>
      <c r="F499" s="21">
        <v>0</v>
      </c>
      <c r="G499" s="21">
        <v>0</v>
      </c>
      <c r="H499" s="21">
        <v>1</v>
      </c>
      <c r="I499" s="19">
        <v>5.805</v>
      </c>
      <c r="J499" s="19">
        <v>15.844</v>
      </c>
      <c r="K499" s="22">
        <v>4</v>
      </c>
      <c r="L499" s="22">
        <v>0</v>
      </c>
      <c r="M499" s="22">
        <v>0</v>
      </c>
      <c r="N499" s="22">
        <v>0</v>
      </c>
      <c r="O499" s="22">
        <v>0</v>
      </c>
      <c r="P499" s="22">
        <v>35.708</v>
      </c>
      <c r="Q499" s="22">
        <v>0</v>
      </c>
      <c r="R499" s="22">
        <v>0</v>
      </c>
      <c r="S499" s="23"/>
      <c r="T499" s="23"/>
      <c r="U499" s="23"/>
      <c r="V499" s="23"/>
      <c r="W499" s="23"/>
    </row>
    <row r="500" ht="16.5" spans="1:23">
      <c r="A500" s="21">
        <v>399704</v>
      </c>
      <c r="B500" s="21" t="s">
        <v>552</v>
      </c>
      <c r="C500" s="21">
        <v>3862.905</v>
      </c>
      <c r="D500" s="21">
        <v>4848.668</v>
      </c>
      <c r="E500" s="21">
        <v>0</v>
      </c>
      <c r="F500" s="21">
        <v>0</v>
      </c>
      <c r="G500" s="21">
        <v>0</v>
      </c>
      <c r="H500" s="21">
        <v>1</v>
      </c>
      <c r="I500" s="19">
        <v>10.771</v>
      </c>
      <c r="J500" s="19">
        <v>28.912</v>
      </c>
      <c r="K500" s="22">
        <v>3</v>
      </c>
      <c r="L500" s="22">
        <v>0</v>
      </c>
      <c r="M500" s="22">
        <v>0</v>
      </c>
      <c r="N500" s="22">
        <v>0</v>
      </c>
      <c r="O500" s="22">
        <v>0</v>
      </c>
      <c r="P500" s="22">
        <v>11.006</v>
      </c>
      <c r="Q500" s="22">
        <v>0</v>
      </c>
      <c r="R500" s="22">
        <v>1</v>
      </c>
      <c r="S500" s="23"/>
      <c r="T500" s="23"/>
      <c r="U500" s="23"/>
      <c r="V500" s="23"/>
      <c r="W500" s="23"/>
    </row>
    <row r="501" ht="16.5" spans="1:23">
      <c r="A501" s="21">
        <v>399705</v>
      </c>
      <c r="B501" s="21" t="s">
        <v>553</v>
      </c>
      <c r="C501" s="21">
        <v>2621.132</v>
      </c>
      <c r="D501" s="21">
        <v>3277.507</v>
      </c>
      <c r="E501" s="21">
        <v>0</v>
      </c>
      <c r="F501" s="21">
        <v>0</v>
      </c>
      <c r="G501" s="21">
        <v>0</v>
      </c>
      <c r="H501" s="21">
        <v>1</v>
      </c>
      <c r="I501" s="19">
        <v>17.037</v>
      </c>
      <c r="J501" s="19">
        <v>33.652</v>
      </c>
      <c r="K501" s="22">
        <v>4</v>
      </c>
      <c r="L501" s="22">
        <v>0</v>
      </c>
      <c r="M501" s="22">
        <v>0</v>
      </c>
      <c r="N501" s="22">
        <v>0</v>
      </c>
      <c r="O501" s="22">
        <v>0</v>
      </c>
      <c r="P501" s="22">
        <v>9.755</v>
      </c>
      <c r="Q501" s="22">
        <v>0</v>
      </c>
      <c r="R501" s="22">
        <v>0</v>
      </c>
      <c r="S501" s="23"/>
      <c r="T501" s="23"/>
      <c r="U501" s="23"/>
      <c r="V501" s="23"/>
      <c r="W501" s="23"/>
    </row>
    <row r="502" ht="16.5" spans="1:23">
      <c r="A502" s="21">
        <v>399706</v>
      </c>
      <c r="B502" s="21" t="s">
        <v>554</v>
      </c>
      <c r="C502" s="21">
        <v>5328.31</v>
      </c>
      <c r="D502" s="21">
        <v>5862.38</v>
      </c>
      <c r="E502" s="21">
        <v>0</v>
      </c>
      <c r="F502" s="21">
        <v>0</v>
      </c>
      <c r="G502" s="21">
        <v>0</v>
      </c>
      <c r="H502" s="21">
        <v>1</v>
      </c>
      <c r="I502" s="19">
        <v>3.925</v>
      </c>
      <c r="J502" s="19">
        <v>12.678</v>
      </c>
      <c r="K502" s="22">
        <v>4</v>
      </c>
      <c r="L502" s="22">
        <v>0</v>
      </c>
      <c r="M502" s="22">
        <v>0</v>
      </c>
      <c r="N502" s="22">
        <v>0</v>
      </c>
      <c r="O502" s="22">
        <v>0</v>
      </c>
      <c r="P502" s="22">
        <v>6.867</v>
      </c>
      <c r="Q502" s="22">
        <v>0</v>
      </c>
      <c r="R502" s="22">
        <v>0</v>
      </c>
      <c r="S502" s="23"/>
      <c r="T502" s="23"/>
      <c r="U502" s="23"/>
      <c r="V502" s="23"/>
      <c r="W502" s="23"/>
    </row>
    <row r="503" ht="16.5" spans="1:23">
      <c r="A503" s="21">
        <v>399750</v>
      </c>
      <c r="B503" s="21" t="s">
        <v>555</v>
      </c>
      <c r="C503" s="21">
        <v>8004.463</v>
      </c>
      <c r="D503" s="21">
        <v>8743.938</v>
      </c>
      <c r="E503" s="21">
        <v>0</v>
      </c>
      <c r="F503" s="21">
        <v>0</v>
      </c>
      <c r="G503" s="21">
        <v>0</v>
      </c>
      <c r="H503" s="21">
        <v>1</v>
      </c>
      <c r="I503" s="19">
        <v>3.95</v>
      </c>
      <c r="J503" s="19">
        <v>12.073</v>
      </c>
      <c r="K503" s="22">
        <v>4</v>
      </c>
      <c r="L503" s="22">
        <v>0</v>
      </c>
      <c r="M503" s="22">
        <v>-1</v>
      </c>
      <c r="N503" s="22">
        <v>1</v>
      </c>
      <c r="O503" s="22">
        <v>0</v>
      </c>
      <c r="P503" s="22">
        <v>5.45</v>
      </c>
      <c r="Q503" s="22">
        <v>0</v>
      </c>
      <c r="R503" s="22">
        <v>0</v>
      </c>
      <c r="S503" s="23"/>
      <c r="T503" s="23"/>
      <c r="U503" s="23"/>
      <c r="V503" s="23"/>
      <c r="W503" s="23"/>
    </row>
    <row r="504" ht="16.5" spans="1:23">
      <c r="A504" s="21">
        <v>399802</v>
      </c>
      <c r="B504" s="21" t="s">
        <v>556</v>
      </c>
      <c r="C504" s="21">
        <v>4937.224</v>
      </c>
      <c r="D504" s="21">
        <v>5874.056</v>
      </c>
      <c r="E504" s="21">
        <v>0</v>
      </c>
      <c r="F504" s="21">
        <v>0</v>
      </c>
      <c r="G504" s="21">
        <v>0</v>
      </c>
      <c r="H504" s="21">
        <v>1</v>
      </c>
      <c r="I504" s="19">
        <v>10.973</v>
      </c>
      <c r="J504" s="19">
        <v>25.172</v>
      </c>
      <c r="K504" s="22">
        <v>3</v>
      </c>
      <c r="L504" s="22">
        <v>0</v>
      </c>
      <c r="M504" s="22">
        <v>0</v>
      </c>
      <c r="N504" s="22">
        <v>0</v>
      </c>
      <c r="O504" s="22">
        <v>0</v>
      </c>
      <c r="P504" s="22">
        <v>10.484</v>
      </c>
      <c r="Q504" s="22">
        <v>0</v>
      </c>
      <c r="R504" s="22">
        <v>1</v>
      </c>
      <c r="S504" s="23"/>
      <c r="T504" s="23"/>
      <c r="U504" s="23"/>
      <c r="V504" s="23"/>
      <c r="W504" s="23"/>
    </row>
    <row r="505" ht="16.5" spans="1:23">
      <c r="A505" s="21">
        <v>399803</v>
      </c>
      <c r="B505" s="21" t="s">
        <v>557</v>
      </c>
      <c r="C505" s="21">
        <v>3665.915</v>
      </c>
      <c r="D505" s="21">
        <v>4410.928</v>
      </c>
      <c r="E505" s="21">
        <v>0</v>
      </c>
      <c r="F505" s="21">
        <v>0</v>
      </c>
      <c r="G505" s="21">
        <v>0</v>
      </c>
      <c r="H505" s="21">
        <v>1</v>
      </c>
      <c r="I505" s="19">
        <v>15.15</v>
      </c>
      <c r="J505" s="19">
        <v>29.481</v>
      </c>
      <c r="K505" s="22">
        <v>3</v>
      </c>
      <c r="L505" s="22">
        <v>0</v>
      </c>
      <c r="M505" s="22">
        <v>0</v>
      </c>
      <c r="N505" s="22">
        <v>0</v>
      </c>
      <c r="O505" s="22">
        <v>0</v>
      </c>
      <c r="P505" s="22">
        <v>7.758</v>
      </c>
      <c r="Q505" s="22">
        <v>0</v>
      </c>
      <c r="R505" s="22">
        <v>0</v>
      </c>
      <c r="S505" s="23"/>
      <c r="T505" s="23"/>
      <c r="U505" s="23"/>
      <c r="V505" s="23"/>
      <c r="W505" s="23"/>
    </row>
    <row r="506" ht="16.5" spans="1:23">
      <c r="A506" s="21">
        <v>399804</v>
      </c>
      <c r="B506" s="21" t="s">
        <v>558</v>
      </c>
      <c r="C506" s="21">
        <v>1551.125</v>
      </c>
      <c r="D506" s="21">
        <v>1881.033</v>
      </c>
      <c r="E506" s="21">
        <v>0</v>
      </c>
      <c r="F506" s="21">
        <v>0</v>
      </c>
      <c r="G506" s="21">
        <v>0</v>
      </c>
      <c r="H506" s="21">
        <v>1</v>
      </c>
      <c r="I506" s="19">
        <v>10.575</v>
      </c>
      <c r="J506" s="19">
        <v>26.259</v>
      </c>
      <c r="K506" s="22">
        <v>4</v>
      </c>
      <c r="L506" s="22">
        <v>0</v>
      </c>
      <c r="M506" s="22">
        <v>0</v>
      </c>
      <c r="N506" s="22">
        <v>0</v>
      </c>
      <c r="O506" s="22">
        <v>0</v>
      </c>
      <c r="P506" s="22">
        <v>6.003</v>
      </c>
      <c r="Q506" s="22">
        <v>0</v>
      </c>
      <c r="R506" s="22">
        <v>0</v>
      </c>
      <c r="S506" s="23"/>
      <c r="T506" s="23"/>
      <c r="U506" s="23"/>
      <c r="V506" s="23"/>
      <c r="W506" s="23"/>
    </row>
    <row r="507" ht="16.5" spans="1:23">
      <c r="A507" s="21">
        <v>399806</v>
      </c>
      <c r="B507" s="21" t="s">
        <v>559</v>
      </c>
      <c r="C507" s="21">
        <v>1167.389</v>
      </c>
      <c r="D507" s="21">
        <v>1332.857</v>
      </c>
      <c r="E507" s="21">
        <v>0</v>
      </c>
      <c r="F507" s="21">
        <v>0</v>
      </c>
      <c r="G507" s="21">
        <v>0</v>
      </c>
      <c r="H507" s="21">
        <v>1</v>
      </c>
      <c r="I507" s="19">
        <v>3.822</v>
      </c>
      <c r="J507" s="19">
        <v>15.762</v>
      </c>
      <c r="K507" s="22">
        <v>4</v>
      </c>
      <c r="L507" s="22">
        <v>0</v>
      </c>
      <c r="M507" s="22">
        <v>0</v>
      </c>
      <c r="N507" s="22">
        <v>0</v>
      </c>
      <c r="O507" s="22">
        <v>0</v>
      </c>
      <c r="P507" s="22">
        <v>4.908</v>
      </c>
      <c r="Q507" s="22">
        <v>0</v>
      </c>
      <c r="R507" s="22">
        <v>0</v>
      </c>
      <c r="S507" s="23"/>
      <c r="T507" s="23"/>
      <c r="U507" s="23"/>
      <c r="V507" s="23"/>
      <c r="W507" s="23"/>
    </row>
    <row r="508" ht="16.5" spans="1:23">
      <c r="A508" s="21">
        <v>399808</v>
      </c>
      <c r="B508" s="21" t="s">
        <v>560</v>
      </c>
      <c r="C508" s="21">
        <v>1745.723</v>
      </c>
      <c r="D508" s="21">
        <v>2112.647</v>
      </c>
      <c r="E508" s="21">
        <v>0</v>
      </c>
      <c r="F508" s="21">
        <v>0</v>
      </c>
      <c r="G508" s="21">
        <v>0</v>
      </c>
      <c r="H508" s="21">
        <v>1</v>
      </c>
      <c r="I508" s="19">
        <v>15.835</v>
      </c>
      <c r="J508" s="19">
        <v>30.453</v>
      </c>
      <c r="K508" s="22">
        <v>4</v>
      </c>
      <c r="L508" s="22">
        <v>0</v>
      </c>
      <c r="M508" s="22">
        <v>0</v>
      </c>
      <c r="N508" s="22">
        <v>0</v>
      </c>
      <c r="O508" s="22">
        <v>0</v>
      </c>
      <c r="P508" s="22">
        <v>17.372</v>
      </c>
      <c r="Q508" s="22">
        <v>0</v>
      </c>
      <c r="R508" s="22">
        <v>1</v>
      </c>
      <c r="S508" s="23"/>
      <c r="T508" s="23"/>
      <c r="U508" s="23"/>
      <c r="V508" s="23"/>
      <c r="W508" s="23"/>
    </row>
    <row r="509" ht="16.5" spans="1:23">
      <c r="A509" s="21">
        <v>399810</v>
      </c>
      <c r="B509" s="21" t="s">
        <v>561</v>
      </c>
      <c r="C509" s="21">
        <v>2577.94</v>
      </c>
      <c r="D509" s="21">
        <v>3027.118</v>
      </c>
      <c r="E509" s="21">
        <v>0</v>
      </c>
      <c r="F509" s="21">
        <v>0</v>
      </c>
      <c r="G509" s="21">
        <v>0</v>
      </c>
      <c r="H509" s="21">
        <v>1</v>
      </c>
      <c r="I509" s="19">
        <v>6.604</v>
      </c>
      <c r="J509" s="19">
        <v>20.462</v>
      </c>
      <c r="K509" s="22">
        <v>4</v>
      </c>
      <c r="L509" s="22">
        <v>0</v>
      </c>
      <c r="M509" s="22">
        <v>0</v>
      </c>
      <c r="N509" s="22">
        <v>0</v>
      </c>
      <c r="O509" s="22">
        <v>0</v>
      </c>
      <c r="P509" s="22">
        <v>21.6</v>
      </c>
      <c r="Q509" s="22">
        <v>0</v>
      </c>
      <c r="R509" s="22">
        <v>0</v>
      </c>
      <c r="S509" s="23"/>
      <c r="T509" s="23"/>
      <c r="U509" s="23"/>
      <c r="V509" s="23"/>
      <c r="W509" s="23"/>
    </row>
    <row r="510" ht="16.5" spans="1:23">
      <c r="A510" s="21">
        <v>399811</v>
      </c>
      <c r="B510" s="21" t="s">
        <v>562</v>
      </c>
      <c r="C510" s="21">
        <v>3440.424</v>
      </c>
      <c r="D510" s="21">
        <v>4405.043</v>
      </c>
      <c r="E510" s="21">
        <v>0</v>
      </c>
      <c r="F510" s="21">
        <v>0</v>
      </c>
      <c r="G510" s="21">
        <v>0</v>
      </c>
      <c r="H510" s="21">
        <v>1</v>
      </c>
      <c r="I510" s="19">
        <v>18.653</v>
      </c>
      <c r="J510" s="19">
        <v>36.466</v>
      </c>
      <c r="K510" s="22">
        <v>4</v>
      </c>
      <c r="L510" s="22">
        <v>0</v>
      </c>
      <c r="M510" s="22">
        <v>-1</v>
      </c>
      <c r="N510" s="22">
        <v>1</v>
      </c>
      <c r="O510" s="22">
        <v>0</v>
      </c>
      <c r="P510" s="22">
        <v>17.287</v>
      </c>
      <c r="Q510" s="22">
        <v>0</v>
      </c>
      <c r="R510" s="22">
        <v>0</v>
      </c>
      <c r="S510" s="23"/>
      <c r="T510" s="23"/>
      <c r="U510" s="23"/>
      <c r="V510" s="23"/>
      <c r="W510" s="23"/>
    </row>
    <row r="511" ht="16.5" spans="1:23">
      <c r="A511" s="21">
        <v>399812</v>
      </c>
      <c r="B511" s="21" t="s">
        <v>563</v>
      </c>
      <c r="C511" s="21">
        <v>6010.854</v>
      </c>
      <c r="D511" s="21">
        <v>6595.328</v>
      </c>
      <c r="E511" s="21">
        <v>0</v>
      </c>
      <c r="F511" s="21">
        <v>0</v>
      </c>
      <c r="G511" s="21">
        <v>0</v>
      </c>
      <c r="H511" s="21">
        <v>1</v>
      </c>
      <c r="I511" s="19">
        <v>2.728</v>
      </c>
      <c r="J511" s="19">
        <v>11.348</v>
      </c>
      <c r="K511" s="22">
        <v>4</v>
      </c>
      <c r="L511" s="22">
        <v>0</v>
      </c>
      <c r="M511" s="22">
        <v>0</v>
      </c>
      <c r="N511" s="22">
        <v>0</v>
      </c>
      <c r="O511" s="22">
        <v>0</v>
      </c>
      <c r="P511" s="22">
        <v>8.509</v>
      </c>
      <c r="Q511" s="22">
        <v>0</v>
      </c>
      <c r="R511" s="22">
        <v>0</v>
      </c>
      <c r="S511" s="23"/>
      <c r="T511" s="23"/>
      <c r="U511" s="23"/>
      <c r="V511" s="23"/>
      <c r="W511" s="23"/>
    </row>
    <row r="512" ht="16.5" spans="1:23">
      <c r="A512" s="21">
        <v>399814</v>
      </c>
      <c r="B512" s="21" t="s">
        <v>564</v>
      </c>
      <c r="C512" s="21">
        <v>1027.666</v>
      </c>
      <c r="D512" s="21">
        <v>1120.919</v>
      </c>
      <c r="E512" s="21">
        <v>0</v>
      </c>
      <c r="F512" s="21">
        <v>0</v>
      </c>
      <c r="G512" s="21">
        <v>0</v>
      </c>
      <c r="H512" s="21">
        <v>1</v>
      </c>
      <c r="I512" s="19">
        <v>5.778</v>
      </c>
      <c r="J512" s="19">
        <v>13.617</v>
      </c>
      <c r="K512" s="22">
        <v>4</v>
      </c>
      <c r="L512" s="22">
        <v>0</v>
      </c>
      <c r="M512" s="22">
        <v>0</v>
      </c>
      <c r="N512" s="22">
        <v>0</v>
      </c>
      <c r="O512" s="22">
        <v>0</v>
      </c>
      <c r="P512" s="22">
        <v>21.431</v>
      </c>
      <c r="Q512" s="22">
        <v>0</v>
      </c>
      <c r="R512" s="22">
        <v>0</v>
      </c>
      <c r="S512" s="23"/>
      <c r="T512" s="23"/>
      <c r="U512" s="23"/>
      <c r="V512" s="23"/>
      <c r="W512" s="23"/>
    </row>
    <row r="513" ht="16.5" spans="1:23">
      <c r="A513" s="21">
        <v>399850</v>
      </c>
      <c r="B513" s="21" t="s">
        <v>565</v>
      </c>
      <c r="C513" s="21">
        <v>6833.959</v>
      </c>
      <c r="D513" s="21">
        <v>7924.676</v>
      </c>
      <c r="E513" s="21">
        <v>0</v>
      </c>
      <c r="F513" s="21">
        <v>0</v>
      </c>
      <c r="G513" s="21">
        <v>0</v>
      </c>
      <c r="H513" s="21">
        <v>1</v>
      </c>
      <c r="I513" s="19">
        <v>12.04</v>
      </c>
      <c r="J513" s="19">
        <v>24.146</v>
      </c>
      <c r="K513" s="22">
        <v>4</v>
      </c>
      <c r="L513" s="22">
        <v>2</v>
      </c>
      <c r="M513" s="22">
        <v>0</v>
      </c>
      <c r="N513" s="22">
        <v>1</v>
      </c>
      <c r="O513" s="22">
        <v>0</v>
      </c>
      <c r="P513" s="22">
        <v>5.317</v>
      </c>
      <c r="Q513" s="22">
        <v>0</v>
      </c>
      <c r="R513" s="22">
        <v>0</v>
      </c>
      <c r="S513" s="23"/>
      <c r="T513" s="23"/>
      <c r="U513" s="23"/>
      <c r="V513" s="23"/>
      <c r="W513" s="23"/>
    </row>
    <row r="514" ht="16.5" spans="1:23">
      <c r="A514" s="21">
        <v>399852</v>
      </c>
      <c r="B514" s="21" t="s">
        <v>242</v>
      </c>
      <c r="C514" s="21">
        <v>5911.594</v>
      </c>
      <c r="D514" s="21">
        <v>6941.674</v>
      </c>
      <c r="E514" s="21">
        <v>0</v>
      </c>
      <c r="F514" s="21">
        <v>0</v>
      </c>
      <c r="G514" s="21">
        <v>0</v>
      </c>
      <c r="H514" s="21">
        <v>1</v>
      </c>
      <c r="I514" s="19">
        <v>6.192</v>
      </c>
      <c r="J514" s="19">
        <v>20.112</v>
      </c>
      <c r="K514" s="22">
        <v>4</v>
      </c>
      <c r="L514" s="22">
        <v>0</v>
      </c>
      <c r="M514" s="22">
        <v>-1</v>
      </c>
      <c r="N514" s="22">
        <v>1</v>
      </c>
      <c r="O514" s="22">
        <v>0</v>
      </c>
      <c r="P514" s="22">
        <v>2.144</v>
      </c>
      <c r="Q514" s="22">
        <v>0</v>
      </c>
      <c r="R514" s="22">
        <v>0</v>
      </c>
      <c r="S514" s="23"/>
      <c r="T514" s="23"/>
      <c r="U514" s="23"/>
      <c r="V514" s="23"/>
      <c r="W514" s="23"/>
    </row>
    <row r="515" ht="16.5" spans="1:23">
      <c r="A515" s="21">
        <v>399903</v>
      </c>
      <c r="B515" s="21" t="s">
        <v>566</v>
      </c>
      <c r="C515" s="21">
        <v>3621.7</v>
      </c>
      <c r="D515" s="21">
        <v>4017.695</v>
      </c>
      <c r="E515" s="21">
        <v>0</v>
      </c>
      <c r="F515" s="21">
        <v>0</v>
      </c>
      <c r="G515" s="21">
        <v>0</v>
      </c>
      <c r="H515" s="21">
        <v>1</v>
      </c>
      <c r="I515" s="19">
        <v>7.417</v>
      </c>
      <c r="J515" s="19">
        <v>16.542</v>
      </c>
      <c r="K515" s="22">
        <v>4</v>
      </c>
      <c r="L515" s="22">
        <v>0</v>
      </c>
      <c r="M515" s="22">
        <v>-1</v>
      </c>
      <c r="N515" s="22">
        <v>1</v>
      </c>
      <c r="O515" s="22">
        <v>0</v>
      </c>
      <c r="P515" s="22">
        <v>5.828</v>
      </c>
      <c r="Q515" s="22">
        <v>0</v>
      </c>
      <c r="R515" s="22">
        <v>0</v>
      </c>
      <c r="S515" s="23"/>
      <c r="T515" s="23"/>
      <c r="U515" s="23"/>
      <c r="V515" s="23"/>
      <c r="W515" s="23"/>
    </row>
    <row r="516" ht="16.5" spans="1:23">
      <c r="A516" s="21">
        <v>399905</v>
      </c>
      <c r="B516" s="21" t="s">
        <v>567</v>
      </c>
      <c r="C516" s="21">
        <v>5587.97</v>
      </c>
      <c r="D516" s="21">
        <v>6476.802</v>
      </c>
      <c r="E516" s="21">
        <v>0</v>
      </c>
      <c r="F516" s="21">
        <v>0</v>
      </c>
      <c r="G516" s="21">
        <v>0</v>
      </c>
      <c r="H516" s="21">
        <v>1</v>
      </c>
      <c r="I516" s="19">
        <v>9.068</v>
      </c>
      <c r="J516" s="19">
        <v>21.547</v>
      </c>
      <c r="K516" s="22">
        <v>4</v>
      </c>
      <c r="L516" s="22">
        <v>0</v>
      </c>
      <c r="M516" s="22">
        <v>0</v>
      </c>
      <c r="N516" s="22">
        <v>0</v>
      </c>
      <c r="O516" s="22">
        <v>0</v>
      </c>
      <c r="P516" s="22">
        <v>11.804</v>
      </c>
      <c r="Q516" s="22">
        <v>0</v>
      </c>
      <c r="R516" s="22">
        <v>1</v>
      </c>
      <c r="S516" s="23"/>
      <c r="T516" s="23"/>
      <c r="U516" s="23"/>
      <c r="V516" s="23"/>
      <c r="W516" s="23"/>
    </row>
    <row r="517" ht="16.5" spans="1:23">
      <c r="A517" s="21">
        <v>399913</v>
      </c>
      <c r="B517" s="21" t="s">
        <v>568</v>
      </c>
      <c r="C517" s="21">
        <v>7729.644</v>
      </c>
      <c r="D517" s="21">
        <v>9111.601</v>
      </c>
      <c r="E517" s="21">
        <v>0</v>
      </c>
      <c r="F517" s="21">
        <v>0</v>
      </c>
      <c r="G517" s="21">
        <v>0</v>
      </c>
      <c r="H517" s="21">
        <v>1</v>
      </c>
      <c r="I517" s="19">
        <v>4.954</v>
      </c>
      <c r="J517" s="19">
        <v>19.37</v>
      </c>
      <c r="K517" s="22">
        <v>4</v>
      </c>
      <c r="L517" s="22">
        <v>0</v>
      </c>
      <c r="M517" s="22">
        <v>0</v>
      </c>
      <c r="N517" s="22">
        <v>0</v>
      </c>
      <c r="O517" s="22">
        <v>0</v>
      </c>
      <c r="P517" s="22">
        <v>10.41</v>
      </c>
      <c r="Q517" s="22">
        <v>0</v>
      </c>
      <c r="R517" s="22">
        <v>0</v>
      </c>
      <c r="S517" s="23"/>
      <c r="T517" s="23"/>
      <c r="U517" s="23"/>
      <c r="V517" s="23"/>
      <c r="W517" s="23"/>
    </row>
    <row r="518" ht="16.5" spans="1:23">
      <c r="A518" s="21">
        <v>399932</v>
      </c>
      <c r="B518" s="21" t="s">
        <v>270</v>
      </c>
      <c r="C518" s="21">
        <v>15418.756</v>
      </c>
      <c r="D518" s="21">
        <v>16751.621</v>
      </c>
      <c r="E518" s="21">
        <v>0</v>
      </c>
      <c r="F518" s="21">
        <v>0</v>
      </c>
      <c r="G518" s="21">
        <v>0</v>
      </c>
      <c r="H518" s="21">
        <v>1</v>
      </c>
      <c r="I518" s="19">
        <v>3.125</v>
      </c>
      <c r="J518" s="19">
        <v>10.833</v>
      </c>
      <c r="K518" s="22">
        <v>4</v>
      </c>
      <c r="L518" s="22">
        <v>0</v>
      </c>
      <c r="M518" s="22">
        <v>0</v>
      </c>
      <c r="N518" s="22">
        <v>0</v>
      </c>
      <c r="O518" s="22">
        <v>0</v>
      </c>
      <c r="P518" s="22">
        <v>10.3</v>
      </c>
      <c r="Q518" s="22">
        <v>0</v>
      </c>
      <c r="R518" s="22">
        <v>0</v>
      </c>
      <c r="S518" s="23"/>
      <c r="T518" s="23"/>
      <c r="U518" s="23"/>
      <c r="V518" s="23"/>
      <c r="W518" s="23"/>
    </row>
    <row r="519" ht="16.5" spans="1:23">
      <c r="A519" s="21">
        <v>399933</v>
      </c>
      <c r="B519" s="21" t="s">
        <v>271</v>
      </c>
      <c r="C519" s="21">
        <v>7634.081</v>
      </c>
      <c r="D519" s="21">
        <v>8912.817</v>
      </c>
      <c r="E519" s="21">
        <v>0</v>
      </c>
      <c r="F519" s="21">
        <v>0</v>
      </c>
      <c r="G519" s="21">
        <v>0</v>
      </c>
      <c r="H519" s="21">
        <v>1</v>
      </c>
      <c r="I519" s="19">
        <v>4.547</v>
      </c>
      <c r="J519" s="19">
        <v>18.242</v>
      </c>
      <c r="K519" s="22">
        <v>4</v>
      </c>
      <c r="L519" s="22">
        <v>0</v>
      </c>
      <c r="M519" s="22">
        <v>0</v>
      </c>
      <c r="N519" s="22">
        <v>0</v>
      </c>
      <c r="O519" s="22">
        <v>0</v>
      </c>
      <c r="P519" s="22">
        <v>13.621</v>
      </c>
      <c r="Q519" s="22">
        <v>0</v>
      </c>
      <c r="R519" s="22">
        <v>1</v>
      </c>
      <c r="S519" s="23"/>
      <c r="T519" s="23"/>
      <c r="U519" s="23"/>
      <c r="V519" s="23"/>
      <c r="W519" s="23"/>
    </row>
    <row r="520" ht="16.5" spans="1:23">
      <c r="A520" s="21">
        <v>399935</v>
      </c>
      <c r="B520" s="21" t="s">
        <v>272</v>
      </c>
      <c r="C520" s="21">
        <v>4331.359</v>
      </c>
      <c r="D520" s="21">
        <v>5303.431</v>
      </c>
      <c r="E520" s="21">
        <v>0</v>
      </c>
      <c r="F520" s="21">
        <v>0</v>
      </c>
      <c r="G520" s="21">
        <v>0</v>
      </c>
      <c r="H520" s="21">
        <v>1</v>
      </c>
      <c r="I520" s="19">
        <v>13.932</v>
      </c>
      <c r="J520" s="19">
        <v>29.707</v>
      </c>
      <c r="K520" s="22">
        <v>3</v>
      </c>
      <c r="L520" s="22">
        <v>0</v>
      </c>
      <c r="M520" s="22">
        <v>0</v>
      </c>
      <c r="N520" s="22">
        <v>0</v>
      </c>
      <c r="O520" s="22">
        <v>0</v>
      </c>
      <c r="P520" s="22">
        <v>6.615</v>
      </c>
      <c r="Q520" s="22">
        <v>0</v>
      </c>
      <c r="R520" s="22">
        <v>0</v>
      </c>
      <c r="S520" s="23"/>
      <c r="T520" s="23"/>
      <c r="U520" s="23"/>
      <c r="V520" s="23"/>
      <c r="W520" s="23"/>
    </row>
    <row r="521" ht="16.5" spans="1:23">
      <c r="A521" s="21">
        <v>399970</v>
      </c>
      <c r="B521" s="21" t="s">
        <v>569</v>
      </c>
      <c r="C521" s="21">
        <v>3002.733</v>
      </c>
      <c r="D521" s="21">
        <v>3741.522</v>
      </c>
      <c r="E521" s="21">
        <v>0</v>
      </c>
      <c r="F521" s="21">
        <v>0</v>
      </c>
      <c r="G521" s="21">
        <v>0</v>
      </c>
      <c r="H521" s="21">
        <v>1</v>
      </c>
      <c r="I521" s="19">
        <v>14.639</v>
      </c>
      <c r="J521" s="19">
        <v>31.494</v>
      </c>
      <c r="K521" s="22">
        <v>3</v>
      </c>
      <c r="L521" s="22">
        <v>0</v>
      </c>
      <c r="M521" s="22">
        <v>0</v>
      </c>
      <c r="N521" s="22">
        <v>0</v>
      </c>
      <c r="O521" s="22">
        <v>0</v>
      </c>
      <c r="P521" s="22">
        <v>17.726</v>
      </c>
      <c r="Q521" s="22">
        <v>0</v>
      </c>
      <c r="R521" s="22">
        <v>0</v>
      </c>
      <c r="S521" s="23"/>
      <c r="T521" s="23"/>
      <c r="U521" s="23"/>
      <c r="V521" s="23"/>
      <c r="W521" s="23"/>
    </row>
    <row r="522" ht="16.5" spans="1:23">
      <c r="A522" s="21">
        <v>399971</v>
      </c>
      <c r="B522" s="21" t="s">
        <v>570</v>
      </c>
      <c r="C522" s="21">
        <v>1174.985</v>
      </c>
      <c r="D522" s="21">
        <v>1377.931</v>
      </c>
      <c r="E522" s="21">
        <v>0</v>
      </c>
      <c r="F522" s="21">
        <v>0</v>
      </c>
      <c r="G522" s="21">
        <v>0</v>
      </c>
      <c r="H522" s="21">
        <v>1</v>
      </c>
      <c r="I522" s="19">
        <v>10.152</v>
      </c>
      <c r="J522" s="19">
        <v>23.385</v>
      </c>
      <c r="K522" s="22">
        <v>4</v>
      </c>
      <c r="L522" s="22">
        <v>1</v>
      </c>
      <c r="M522" s="22">
        <v>0</v>
      </c>
      <c r="N522" s="22">
        <v>0</v>
      </c>
      <c r="O522" s="22">
        <v>0</v>
      </c>
      <c r="P522" s="22">
        <v>17.172</v>
      </c>
      <c r="Q522" s="22">
        <v>0</v>
      </c>
      <c r="R522" s="22">
        <v>0</v>
      </c>
      <c r="S522" s="23"/>
      <c r="T522" s="23"/>
      <c r="U522" s="23"/>
      <c r="V522" s="23"/>
      <c r="W522" s="23"/>
    </row>
    <row r="523" ht="16.5" spans="1:23">
      <c r="A523" s="21">
        <v>399972</v>
      </c>
      <c r="B523" s="21" t="s">
        <v>571</v>
      </c>
      <c r="C523" s="21">
        <v>4200.556</v>
      </c>
      <c r="D523" s="21">
        <v>4871.745</v>
      </c>
      <c r="E523" s="21">
        <v>0</v>
      </c>
      <c r="F523" s="21">
        <v>0</v>
      </c>
      <c r="G523" s="21">
        <v>0</v>
      </c>
      <c r="H523" s="21">
        <v>1</v>
      </c>
      <c r="I523" s="19">
        <v>11.376</v>
      </c>
      <c r="J523" s="19">
        <v>23.586</v>
      </c>
      <c r="K523" s="22">
        <v>3</v>
      </c>
      <c r="L523" s="22">
        <v>0</v>
      </c>
      <c r="M523" s="22">
        <v>0</v>
      </c>
      <c r="N523" s="22">
        <v>0</v>
      </c>
      <c r="O523" s="22">
        <v>0</v>
      </c>
      <c r="P523" s="22">
        <v>22.769</v>
      </c>
      <c r="Q523" s="22">
        <v>0</v>
      </c>
      <c r="R523" s="22">
        <v>0</v>
      </c>
      <c r="S523" s="23"/>
      <c r="T523" s="23"/>
      <c r="U523" s="23"/>
      <c r="V523" s="23"/>
      <c r="W523" s="23"/>
    </row>
    <row r="524" ht="16.5" spans="1:23">
      <c r="A524" s="21">
        <v>399974</v>
      </c>
      <c r="B524" s="21" t="s">
        <v>572</v>
      </c>
      <c r="C524" s="21">
        <v>1633.177</v>
      </c>
      <c r="D524" s="21">
        <v>1796.098</v>
      </c>
      <c r="E524" s="21">
        <v>0</v>
      </c>
      <c r="F524" s="21">
        <v>0</v>
      </c>
      <c r="G524" s="21">
        <v>0</v>
      </c>
      <c r="H524" s="21">
        <v>1</v>
      </c>
      <c r="I524" s="19">
        <v>3.702</v>
      </c>
      <c r="J524" s="19">
        <v>12.437</v>
      </c>
      <c r="K524" s="22">
        <v>3</v>
      </c>
      <c r="L524" s="22">
        <v>0</v>
      </c>
      <c r="M524" s="22">
        <v>0</v>
      </c>
      <c r="N524" s="22">
        <v>0</v>
      </c>
      <c r="O524" s="22">
        <v>0</v>
      </c>
      <c r="P524" s="22">
        <v>32.43</v>
      </c>
      <c r="Q524" s="22">
        <v>0</v>
      </c>
      <c r="R524" s="22">
        <v>0</v>
      </c>
      <c r="S524" s="23"/>
      <c r="T524" s="23"/>
      <c r="U524" s="23"/>
      <c r="V524" s="23"/>
      <c r="W524" s="23"/>
    </row>
    <row r="525" ht="16.5" spans="1:23">
      <c r="A525" s="21">
        <v>399976</v>
      </c>
      <c r="B525" s="21" t="s">
        <v>573</v>
      </c>
      <c r="C525" s="21">
        <v>2816.92</v>
      </c>
      <c r="D525" s="21">
        <v>3332.182</v>
      </c>
      <c r="E525" s="21">
        <v>0</v>
      </c>
      <c r="F525" s="21">
        <v>0</v>
      </c>
      <c r="G525" s="21">
        <v>0</v>
      </c>
      <c r="H525" s="21">
        <v>1</v>
      </c>
      <c r="I525" s="19">
        <v>15.941</v>
      </c>
      <c r="J525" s="19">
        <v>28.939</v>
      </c>
      <c r="K525" s="22">
        <v>4</v>
      </c>
      <c r="L525" s="22">
        <v>0</v>
      </c>
      <c r="M525" s="22">
        <v>-1</v>
      </c>
      <c r="N525" s="22">
        <v>1</v>
      </c>
      <c r="O525" s="22">
        <v>0</v>
      </c>
      <c r="P525" s="22">
        <v>7.59</v>
      </c>
      <c r="Q525" s="22">
        <v>0</v>
      </c>
      <c r="R525" s="22">
        <v>0</v>
      </c>
      <c r="S525" s="23"/>
      <c r="T525" s="23"/>
      <c r="U525" s="23"/>
      <c r="V525" s="23"/>
      <c r="W525" s="23"/>
    </row>
    <row r="526" ht="16.5" spans="1:23">
      <c r="A526" s="21">
        <v>399982</v>
      </c>
      <c r="B526" s="21" t="s">
        <v>289</v>
      </c>
      <c r="C526" s="21">
        <v>6973.958</v>
      </c>
      <c r="D526" s="21">
        <v>8005.311</v>
      </c>
      <c r="E526" s="21">
        <v>0</v>
      </c>
      <c r="F526" s="21">
        <v>0</v>
      </c>
      <c r="G526" s="21">
        <v>0</v>
      </c>
      <c r="H526" s="21">
        <v>1</v>
      </c>
      <c r="I526" s="19">
        <v>7.562</v>
      </c>
      <c r="J526" s="19">
        <v>19.471</v>
      </c>
      <c r="K526" s="22">
        <v>4</v>
      </c>
      <c r="L526" s="22">
        <v>0</v>
      </c>
      <c r="M526" s="22">
        <v>0</v>
      </c>
      <c r="N526" s="22">
        <v>0</v>
      </c>
      <c r="O526" s="22">
        <v>0</v>
      </c>
      <c r="P526" s="22">
        <v>11.538</v>
      </c>
      <c r="Q526" s="22">
        <v>0</v>
      </c>
      <c r="R526" s="22">
        <v>0</v>
      </c>
      <c r="S526" s="23"/>
      <c r="T526" s="23"/>
      <c r="U526" s="23"/>
      <c r="V526" s="23"/>
      <c r="W526" s="23"/>
    </row>
    <row r="527" ht="16.5" spans="1:23">
      <c r="A527" s="21">
        <v>399989</v>
      </c>
      <c r="B527" s="21" t="s">
        <v>574</v>
      </c>
      <c r="C527" s="21">
        <v>6293.331</v>
      </c>
      <c r="D527" s="21">
        <v>7439.953</v>
      </c>
      <c r="E527" s="21">
        <v>0</v>
      </c>
      <c r="F527" s="21">
        <v>0</v>
      </c>
      <c r="G527" s="21">
        <v>0</v>
      </c>
      <c r="H527" s="21">
        <v>1</v>
      </c>
      <c r="I527" s="19">
        <v>5.577</v>
      </c>
      <c r="J527" s="19">
        <v>20.129</v>
      </c>
      <c r="K527" s="22">
        <v>4</v>
      </c>
      <c r="L527" s="22">
        <v>0</v>
      </c>
      <c r="M527" s="22">
        <v>0</v>
      </c>
      <c r="N527" s="22">
        <v>0</v>
      </c>
      <c r="O527" s="22">
        <v>0</v>
      </c>
      <c r="P527" s="22">
        <v>6.22</v>
      </c>
      <c r="Q527" s="22">
        <v>0</v>
      </c>
      <c r="R527" s="22">
        <v>0</v>
      </c>
      <c r="S527" s="23"/>
      <c r="T527" s="23"/>
      <c r="U527" s="23"/>
      <c r="V527" s="23"/>
      <c r="W527" s="23"/>
    </row>
    <row r="528" ht="16.5" spans="1:23">
      <c r="A528" s="21">
        <v>399991</v>
      </c>
      <c r="B528" s="21" t="s">
        <v>575</v>
      </c>
      <c r="C528" s="21">
        <v>1933.739</v>
      </c>
      <c r="D528" s="21">
        <v>2335.057</v>
      </c>
      <c r="E528" s="21">
        <v>0</v>
      </c>
      <c r="F528" s="21">
        <v>0</v>
      </c>
      <c r="G528" s="21">
        <v>0</v>
      </c>
      <c r="H528" s="21">
        <v>1</v>
      </c>
      <c r="I528" s="19">
        <v>12.236</v>
      </c>
      <c r="J528" s="19">
        <v>27.319</v>
      </c>
      <c r="K528" s="22">
        <v>3</v>
      </c>
      <c r="L528" s="22">
        <v>0</v>
      </c>
      <c r="M528" s="22">
        <v>0</v>
      </c>
      <c r="N528" s="22">
        <v>0</v>
      </c>
      <c r="O528" s="22">
        <v>0</v>
      </c>
      <c r="P528" s="22">
        <v>21.714</v>
      </c>
      <c r="Q528" s="22">
        <v>0</v>
      </c>
      <c r="R528" s="22">
        <v>0</v>
      </c>
      <c r="S528" s="23"/>
      <c r="T528" s="23"/>
      <c r="U528" s="23"/>
      <c r="V528" s="23"/>
      <c r="W528" s="23"/>
    </row>
    <row r="529" ht="16.5" spans="1:23">
      <c r="A529" s="21">
        <v>399992</v>
      </c>
      <c r="B529" s="21" t="s">
        <v>576</v>
      </c>
      <c r="C529" s="21">
        <v>1628.135</v>
      </c>
      <c r="D529" s="21">
        <v>1883.551</v>
      </c>
      <c r="E529" s="21">
        <v>0</v>
      </c>
      <c r="F529" s="21">
        <v>0</v>
      </c>
      <c r="G529" s="21">
        <v>0</v>
      </c>
      <c r="H529" s="21">
        <v>1</v>
      </c>
      <c r="I529" s="19">
        <v>8.751</v>
      </c>
      <c r="J529" s="19">
        <v>21.125</v>
      </c>
      <c r="K529" s="22">
        <v>4</v>
      </c>
      <c r="L529" s="22">
        <v>0</v>
      </c>
      <c r="M529" s="22">
        <v>-1</v>
      </c>
      <c r="N529" s="22">
        <v>0</v>
      </c>
      <c r="O529" s="22">
        <v>0</v>
      </c>
      <c r="P529" s="22">
        <v>7.866</v>
      </c>
      <c r="Q529" s="22">
        <v>0</v>
      </c>
      <c r="R529" s="22">
        <v>0</v>
      </c>
      <c r="S529" s="23"/>
      <c r="T529" s="23"/>
      <c r="U529" s="23"/>
      <c r="V529" s="23"/>
      <c r="W529" s="23"/>
    </row>
    <row r="530" ht="16.5" spans="1:23">
      <c r="A530" s="21">
        <v>399993</v>
      </c>
      <c r="B530" s="21" t="s">
        <v>577</v>
      </c>
      <c r="C530" s="21">
        <v>2348.963</v>
      </c>
      <c r="D530" s="21">
        <v>2964.361</v>
      </c>
      <c r="E530" s="21">
        <v>0</v>
      </c>
      <c r="F530" s="21">
        <v>0</v>
      </c>
      <c r="G530" s="21">
        <v>0</v>
      </c>
      <c r="H530" s="21">
        <v>1</v>
      </c>
      <c r="I530" s="19">
        <v>4.108</v>
      </c>
      <c r="J530" s="19">
        <v>24.015</v>
      </c>
      <c r="K530" s="22">
        <v>4</v>
      </c>
      <c r="L530" s="22">
        <v>0</v>
      </c>
      <c r="M530" s="22">
        <v>-1</v>
      </c>
      <c r="N530" s="22">
        <v>1</v>
      </c>
      <c r="O530" s="22">
        <v>0</v>
      </c>
      <c r="P530" s="22">
        <v>10.248</v>
      </c>
      <c r="Q530" s="22">
        <v>0</v>
      </c>
      <c r="R530" s="22">
        <v>0</v>
      </c>
      <c r="S530" s="23"/>
      <c r="T530" s="23"/>
      <c r="U530" s="23"/>
      <c r="V530" s="23"/>
      <c r="W530" s="23"/>
    </row>
    <row r="531" ht="16.5" spans="1:23">
      <c r="A531" s="21">
        <v>399996</v>
      </c>
      <c r="B531" s="21" t="s">
        <v>578</v>
      </c>
      <c r="C531" s="21">
        <v>3294.122</v>
      </c>
      <c r="D531" s="21">
        <v>3942.44</v>
      </c>
      <c r="E531" s="21">
        <v>0</v>
      </c>
      <c r="F531" s="21">
        <v>0</v>
      </c>
      <c r="G531" s="21">
        <v>0</v>
      </c>
      <c r="H531" s="21">
        <v>1</v>
      </c>
      <c r="I531" s="19">
        <v>10.898</v>
      </c>
      <c r="J531" s="19">
        <v>25.551</v>
      </c>
      <c r="K531" s="22">
        <v>4</v>
      </c>
      <c r="L531" s="22">
        <v>0</v>
      </c>
      <c r="M531" s="22">
        <v>0</v>
      </c>
      <c r="N531" s="22">
        <v>0</v>
      </c>
      <c r="O531" s="22">
        <v>0</v>
      </c>
      <c r="P531" s="22">
        <v>22.671</v>
      </c>
      <c r="Q531" s="22">
        <v>0</v>
      </c>
      <c r="R531" s="22">
        <v>0</v>
      </c>
      <c r="S531" s="23"/>
      <c r="T531" s="23"/>
      <c r="U531" s="23"/>
      <c r="V531" s="23"/>
      <c r="W531" s="23"/>
    </row>
    <row r="532" ht="16.5" spans="1:23">
      <c r="A532" s="21">
        <v>980001</v>
      </c>
      <c r="B532" s="21" t="s">
        <v>579</v>
      </c>
      <c r="C532" s="21">
        <v>1262.892</v>
      </c>
      <c r="D532" s="21">
        <v>1432.213</v>
      </c>
      <c r="E532" s="21">
        <v>0</v>
      </c>
      <c r="F532" s="21">
        <v>0</v>
      </c>
      <c r="G532" s="21">
        <v>0</v>
      </c>
      <c r="H532" s="21">
        <v>1</v>
      </c>
      <c r="I532" s="19">
        <v>7.11</v>
      </c>
      <c r="J532" s="19">
        <v>18.092</v>
      </c>
      <c r="K532" s="22">
        <v>4</v>
      </c>
      <c r="L532" s="22">
        <v>0</v>
      </c>
      <c r="M532" s="22">
        <v>0</v>
      </c>
      <c r="N532" s="22">
        <v>0</v>
      </c>
      <c r="O532" s="22">
        <v>0</v>
      </c>
      <c r="P532" s="22">
        <v>19.06</v>
      </c>
      <c r="Q532" s="22">
        <v>0</v>
      </c>
      <c r="R532" s="22">
        <v>0</v>
      </c>
      <c r="S532" s="23"/>
      <c r="T532" s="23"/>
      <c r="U532" s="23"/>
      <c r="V532" s="23"/>
      <c r="W532" s="23"/>
    </row>
    <row r="533" ht="16.5" spans="1:23">
      <c r="A533" s="21">
        <v>980015</v>
      </c>
      <c r="B533" s="21" t="s">
        <v>580</v>
      </c>
      <c r="C533" s="21">
        <v>5968.575</v>
      </c>
      <c r="D533" s="21">
        <v>7030.801</v>
      </c>
      <c r="E533" s="21">
        <v>0</v>
      </c>
      <c r="F533" s="21">
        <v>0</v>
      </c>
      <c r="G533" s="21">
        <v>0</v>
      </c>
      <c r="H533" s="21">
        <v>1</v>
      </c>
      <c r="I533" s="19">
        <v>4.689</v>
      </c>
      <c r="J533" s="19">
        <v>19.089</v>
      </c>
      <c r="K533" s="22">
        <v>4</v>
      </c>
      <c r="L533" s="22">
        <v>0</v>
      </c>
      <c r="M533" s="22">
        <v>0</v>
      </c>
      <c r="N533" s="22">
        <v>0</v>
      </c>
      <c r="O533" s="22">
        <v>0</v>
      </c>
      <c r="P533" s="22">
        <v>22.202</v>
      </c>
      <c r="Q533" s="22">
        <v>0</v>
      </c>
      <c r="R533" s="22">
        <v>0</v>
      </c>
      <c r="S533" s="23"/>
      <c r="T533" s="23"/>
      <c r="U533" s="23"/>
      <c r="V533" s="23"/>
      <c r="W533" s="23"/>
    </row>
    <row r="534" ht="16.5" spans="1:23">
      <c r="A534" s="21">
        <v>980016</v>
      </c>
      <c r="B534" s="21" t="s">
        <v>581</v>
      </c>
      <c r="C534" s="21">
        <v>5775.209</v>
      </c>
      <c r="D534" s="21">
        <v>6762.552</v>
      </c>
      <c r="E534" s="21">
        <v>0</v>
      </c>
      <c r="F534" s="21">
        <v>0</v>
      </c>
      <c r="G534" s="21">
        <v>0</v>
      </c>
      <c r="H534" s="21">
        <v>1</v>
      </c>
      <c r="I534" s="19">
        <v>4.744</v>
      </c>
      <c r="J534" s="19">
        <v>18.651</v>
      </c>
      <c r="K534" s="22">
        <v>4</v>
      </c>
      <c r="L534" s="22">
        <v>0</v>
      </c>
      <c r="M534" s="22">
        <v>-1</v>
      </c>
      <c r="N534" s="22">
        <v>1</v>
      </c>
      <c r="O534" s="22">
        <v>0</v>
      </c>
      <c r="P534" s="22">
        <v>16.948</v>
      </c>
      <c r="Q534" s="22">
        <v>0</v>
      </c>
      <c r="R534" s="22">
        <v>0</v>
      </c>
      <c r="S534" s="23"/>
      <c r="T534" s="23"/>
      <c r="U534" s="23"/>
      <c r="V534" s="23"/>
      <c r="W534" s="23"/>
    </row>
    <row r="535" ht="16.5" spans="1:23">
      <c r="A535" s="21">
        <v>980017</v>
      </c>
      <c r="B535" s="21" t="s">
        <v>582</v>
      </c>
      <c r="C535" s="21">
        <v>8498.048</v>
      </c>
      <c r="D535" s="21">
        <v>10371.388</v>
      </c>
      <c r="E535" s="21">
        <v>0</v>
      </c>
      <c r="F535" s="21">
        <v>0</v>
      </c>
      <c r="G535" s="21">
        <v>0</v>
      </c>
      <c r="H535" s="21">
        <v>1</v>
      </c>
      <c r="I535" s="19">
        <v>12.999</v>
      </c>
      <c r="J535" s="19">
        <v>28.714</v>
      </c>
      <c r="K535" s="22">
        <v>4</v>
      </c>
      <c r="L535" s="22">
        <v>0</v>
      </c>
      <c r="M535" s="22">
        <v>0</v>
      </c>
      <c r="N535" s="22">
        <v>0</v>
      </c>
      <c r="O535" s="22">
        <v>0</v>
      </c>
      <c r="P535" s="22">
        <v>17.022</v>
      </c>
      <c r="Q535" s="22">
        <v>0</v>
      </c>
      <c r="R535" s="22">
        <v>0</v>
      </c>
      <c r="S535" s="23"/>
      <c r="T535" s="23"/>
      <c r="U535" s="23"/>
      <c r="V535" s="23"/>
      <c r="W535" s="23"/>
    </row>
    <row r="536" ht="16.5" spans="1:23">
      <c r="A536" s="21">
        <v>980018</v>
      </c>
      <c r="B536" s="21" t="s">
        <v>583</v>
      </c>
      <c r="C536" s="21">
        <v>2857.963</v>
      </c>
      <c r="D536" s="21">
        <v>3503.302</v>
      </c>
      <c r="E536" s="21">
        <v>0</v>
      </c>
      <c r="F536" s="21">
        <v>0</v>
      </c>
      <c r="G536" s="21">
        <v>0</v>
      </c>
      <c r="H536" s="21">
        <v>1</v>
      </c>
      <c r="I536" s="19">
        <v>4.703</v>
      </c>
      <c r="J536" s="19">
        <v>22.258</v>
      </c>
      <c r="K536" s="22">
        <v>4</v>
      </c>
      <c r="L536" s="22">
        <v>0</v>
      </c>
      <c r="M536" s="22">
        <v>0</v>
      </c>
      <c r="N536" s="22">
        <v>0</v>
      </c>
      <c r="O536" s="22">
        <v>0</v>
      </c>
      <c r="P536" s="22">
        <v>10.742</v>
      </c>
      <c r="Q536" s="22">
        <v>0</v>
      </c>
      <c r="R536" s="22">
        <v>0</v>
      </c>
      <c r="S536" s="23"/>
      <c r="T536" s="23"/>
      <c r="U536" s="23"/>
      <c r="V536" s="23"/>
      <c r="W536" s="23"/>
    </row>
    <row r="537" ht="16.5" spans="1:23">
      <c r="A537" s="21">
        <v>980022</v>
      </c>
      <c r="B537" s="21" t="s">
        <v>584</v>
      </c>
      <c r="C537" s="21">
        <v>1974.217</v>
      </c>
      <c r="D537" s="21">
        <v>2450.114</v>
      </c>
      <c r="E537" s="21">
        <v>0</v>
      </c>
      <c r="F537" s="21">
        <v>0</v>
      </c>
      <c r="G537" s="21">
        <v>0</v>
      </c>
      <c r="H537" s="21">
        <v>1</v>
      </c>
      <c r="I537" s="19">
        <v>8.307</v>
      </c>
      <c r="J537" s="19">
        <v>26.117</v>
      </c>
      <c r="K537" s="22">
        <v>3</v>
      </c>
      <c r="L537" s="22">
        <v>0</v>
      </c>
      <c r="M537" s="22">
        <v>0</v>
      </c>
      <c r="N537" s="22">
        <v>0</v>
      </c>
      <c r="O537" s="22">
        <v>0</v>
      </c>
      <c r="P537" s="22">
        <v>10.978</v>
      </c>
      <c r="Q537" s="22">
        <v>0</v>
      </c>
      <c r="R537" s="22">
        <v>0</v>
      </c>
      <c r="S537" s="23"/>
      <c r="T537" s="23"/>
      <c r="U537" s="23"/>
      <c r="V537" s="23"/>
      <c r="W537" s="23"/>
    </row>
    <row r="538" ht="16.5" spans="1:23">
      <c r="A538" s="21">
        <v>980023</v>
      </c>
      <c r="B538" s="21" t="s">
        <v>585</v>
      </c>
      <c r="C538" s="21">
        <v>1983.079</v>
      </c>
      <c r="D538" s="21">
        <v>2336.893</v>
      </c>
      <c r="E538" s="21">
        <v>0</v>
      </c>
      <c r="F538" s="21">
        <v>0</v>
      </c>
      <c r="G538" s="21">
        <v>0</v>
      </c>
      <c r="H538" s="21">
        <v>1</v>
      </c>
      <c r="I538" s="19">
        <v>7.616</v>
      </c>
      <c r="J538" s="19">
        <v>21.604</v>
      </c>
      <c r="K538" s="22">
        <v>4</v>
      </c>
      <c r="L538" s="22">
        <v>0</v>
      </c>
      <c r="M538" s="22">
        <v>0</v>
      </c>
      <c r="N538" s="22">
        <v>0</v>
      </c>
      <c r="O538" s="22">
        <v>0</v>
      </c>
      <c r="P538" s="22">
        <v>9.397</v>
      </c>
      <c r="Q538" s="22">
        <v>0</v>
      </c>
      <c r="R538" s="22">
        <v>0</v>
      </c>
      <c r="S538" s="23"/>
      <c r="T538" s="23"/>
      <c r="U538" s="23"/>
      <c r="V538" s="23"/>
      <c r="W538" s="23"/>
    </row>
    <row r="539" ht="16.5" spans="1:23">
      <c r="A539" s="21">
        <v>980027</v>
      </c>
      <c r="B539" s="21" t="s">
        <v>586</v>
      </c>
      <c r="C539" s="21">
        <v>1977.623</v>
      </c>
      <c r="D539" s="21">
        <v>2489.124</v>
      </c>
      <c r="E539" s="21">
        <v>0</v>
      </c>
      <c r="F539" s="21">
        <v>0</v>
      </c>
      <c r="G539" s="21">
        <v>0</v>
      </c>
      <c r="H539" s="21">
        <v>1</v>
      </c>
      <c r="I539" s="19">
        <v>21.232</v>
      </c>
      <c r="J539" s="19">
        <v>37.418</v>
      </c>
      <c r="K539" s="22">
        <v>4</v>
      </c>
      <c r="L539" s="22">
        <v>0</v>
      </c>
      <c r="M539" s="22">
        <v>0</v>
      </c>
      <c r="N539" s="22">
        <v>1</v>
      </c>
      <c r="O539" s="22">
        <v>0</v>
      </c>
      <c r="P539" s="22">
        <v>4.115</v>
      </c>
      <c r="Q539" s="22">
        <v>0</v>
      </c>
      <c r="R539" s="22">
        <v>0</v>
      </c>
      <c r="S539" s="23"/>
      <c r="T539" s="23"/>
      <c r="U539" s="23"/>
      <c r="V539" s="23"/>
      <c r="W539" s="23"/>
    </row>
    <row r="540" ht="16.5" spans="1:23">
      <c r="A540" s="21">
        <v>980028</v>
      </c>
      <c r="B540" s="21" t="s">
        <v>587</v>
      </c>
      <c r="C540" s="21">
        <v>10587.343</v>
      </c>
      <c r="D540" s="21">
        <v>11913.569</v>
      </c>
      <c r="E540" s="21">
        <v>0</v>
      </c>
      <c r="F540" s="21">
        <v>0</v>
      </c>
      <c r="G540" s="21">
        <v>0</v>
      </c>
      <c r="H540" s="21">
        <v>1</v>
      </c>
      <c r="I540" s="19">
        <v>2.57</v>
      </c>
      <c r="J540" s="19">
        <v>13.416</v>
      </c>
      <c r="K540" s="22">
        <v>4</v>
      </c>
      <c r="L540" s="22">
        <v>0</v>
      </c>
      <c r="M540" s="22">
        <v>0</v>
      </c>
      <c r="N540" s="22">
        <v>0</v>
      </c>
      <c r="O540" s="22">
        <v>0</v>
      </c>
      <c r="P540" s="22">
        <v>8.304</v>
      </c>
      <c r="Q540" s="22">
        <v>0</v>
      </c>
      <c r="R540" s="22">
        <v>0</v>
      </c>
      <c r="S540" s="23"/>
      <c r="T540" s="23"/>
      <c r="U540" s="23"/>
      <c r="V540" s="23"/>
      <c r="W540" s="23"/>
    </row>
    <row r="541" ht="16.5" spans="1:23">
      <c r="A541" s="21">
        <v>980030</v>
      </c>
      <c r="B541" s="21" t="s">
        <v>588</v>
      </c>
      <c r="C541" s="21">
        <v>4931.421</v>
      </c>
      <c r="D541" s="21">
        <v>6053.846</v>
      </c>
      <c r="E541" s="21">
        <v>0</v>
      </c>
      <c r="F541" s="21">
        <v>0</v>
      </c>
      <c r="G541" s="21">
        <v>0</v>
      </c>
      <c r="H541" s="21">
        <v>1</v>
      </c>
      <c r="I541" s="19">
        <v>15.045</v>
      </c>
      <c r="J541" s="19">
        <v>30.796</v>
      </c>
      <c r="K541" s="22">
        <v>4</v>
      </c>
      <c r="L541" s="22">
        <v>0</v>
      </c>
      <c r="M541" s="22">
        <v>-1</v>
      </c>
      <c r="N541" s="22">
        <v>1</v>
      </c>
      <c r="O541" s="22">
        <v>0</v>
      </c>
      <c r="P541" s="22">
        <v>6.986</v>
      </c>
      <c r="Q541" s="22">
        <v>0</v>
      </c>
      <c r="R541" s="22">
        <v>0</v>
      </c>
      <c r="S541" s="23"/>
      <c r="T541" s="23"/>
      <c r="U541" s="23"/>
      <c r="V541" s="23"/>
      <c r="W541" s="23"/>
    </row>
    <row r="542" ht="16.5" spans="1:23">
      <c r="A542" s="21">
        <v>980032</v>
      </c>
      <c r="B542" s="21" t="s">
        <v>589</v>
      </c>
      <c r="C542" s="21">
        <v>9582.958</v>
      </c>
      <c r="D542" s="21">
        <v>11492.318</v>
      </c>
      <c r="E542" s="21">
        <v>0</v>
      </c>
      <c r="F542" s="21">
        <v>0</v>
      </c>
      <c r="G542" s="21">
        <v>0</v>
      </c>
      <c r="H542" s="21">
        <v>1</v>
      </c>
      <c r="I542" s="19">
        <v>17.636</v>
      </c>
      <c r="J542" s="19">
        <v>31.32</v>
      </c>
      <c r="K542" s="22">
        <v>4</v>
      </c>
      <c r="L542" s="22">
        <v>0</v>
      </c>
      <c r="M542" s="22">
        <v>0</v>
      </c>
      <c r="N542" s="22">
        <v>0</v>
      </c>
      <c r="O542" s="22">
        <v>0</v>
      </c>
      <c r="P542" s="22">
        <v>9.466</v>
      </c>
      <c r="Q542" s="22">
        <v>0</v>
      </c>
      <c r="R542" s="22">
        <v>0</v>
      </c>
      <c r="S542" s="23"/>
      <c r="T542" s="23"/>
      <c r="U542" s="23"/>
      <c r="V542" s="23"/>
      <c r="W542" s="23"/>
    </row>
    <row r="543" ht="16.5" spans="1:23">
      <c r="A543" s="21">
        <v>980035</v>
      </c>
      <c r="B543" s="21" t="s">
        <v>590</v>
      </c>
      <c r="C543" s="21">
        <v>1609.802</v>
      </c>
      <c r="D543" s="21">
        <v>1871.487</v>
      </c>
      <c r="E543" s="21">
        <v>0</v>
      </c>
      <c r="F543" s="21">
        <v>0</v>
      </c>
      <c r="G543" s="21">
        <v>0</v>
      </c>
      <c r="H543" s="21">
        <v>1</v>
      </c>
      <c r="I543" s="19">
        <v>6.262</v>
      </c>
      <c r="J543" s="19">
        <v>19.369</v>
      </c>
      <c r="K543" s="22">
        <v>0</v>
      </c>
      <c r="L543" s="22">
        <v>2</v>
      </c>
      <c r="M543" s="22">
        <v>1</v>
      </c>
      <c r="N543" s="22">
        <v>-1</v>
      </c>
      <c r="O543" s="22">
        <v>0</v>
      </c>
      <c r="P543" s="22">
        <v>-4.513</v>
      </c>
      <c r="Q543" s="22">
        <v>0</v>
      </c>
      <c r="R543" s="22">
        <v>0</v>
      </c>
      <c r="S543" s="23"/>
      <c r="T543" s="23"/>
      <c r="U543" s="23"/>
      <c r="V543" s="23"/>
      <c r="W543" s="23"/>
    </row>
    <row r="544" ht="16.5" spans="1:23">
      <c r="A544" s="21">
        <v>980068</v>
      </c>
      <c r="B544" s="21" t="s">
        <v>591</v>
      </c>
      <c r="C544" s="21">
        <v>2888.158</v>
      </c>
      <c r="D544" s="21">
        <v>3357.952</v>
      </c>
      <c r="E544" s="21">
        <v>0</v>
      </c>
      <c r="F544" s="21">
        <v>0</v>
      </c>
      <c r="G544" s="21">
        <v>0</v>
      </c>
      <c r="H544" s="21">
        <v>1</v>
      </c>
      <c r="I544" s="19">
        <v>3.213</v>
      </c>
      <c r="J544" s="19">
        <v>16.754</v>
      </c>
      <c r="K544" s="22">
        <v>4</v>
      </c>
      <c r="L544" s="22">
        <v>0</v>
      </c>
      <c r="M544" s="22">
        <v>-1</v>
      </c>
      <c r="N544" s="22">
        <v>0</v>
      </c>
      <c r="O544" s="22">
        <v>0</v>
      </c>
      <c r="P544" s="22">
        <v>10.304</v>
      </c>
      <c r="Q544" s="22">
        <v>0</v>
      </c>
      <c r="R544" s="22">
        <v>0</v>
      </c>
      <c r="S544" s="23"/>
      <c r="T544" s="23"/>
      <c r="U544" s="23"/>
      <c r="V544" s="23"/>
      <c r="W544" s="23"/>
    </row>
    <row r="545" ht="16.5" spans="1:23">
      <c r="A545" s="21">
        <v>980092</v>
      </c>
      <c r="B545" s="21" t="s">
        <v>592</v>
      </c>
      <c r="C545" s="21">
        <v>4414.871</v>
      </c>
      <c r="D545" s="21">
        <v>4878.625</v>
      </c>
      <c r="E545" s="21">
        <v>0</v>
      </c>
      <c r="F545" s="21">
        <v>0</v>
      </c>
      <c r="G545" s="21">
        <v>0</v>
      </c>
      <c r="H545" s="21">
        <v>1</v>
      </c>
      <c r="I545" s="19">
        <v>2.884</v>
      </c>
      <c r="J545" s="19">
        <v>12.115</v>
      </c>
      <c r="K545" s="22">
        <v>4</v>
      </c>
      <c r="L545" s="22">
        <v>0</v>
      </c>
      <c r="M545" s="22">
        <v>-1</v>
      </c>
      <c r="N545" s="22">
        <v>1</v>
      </c>
      <c r="O545" s="22">
        <v>0</v>
      </c>
      <c r="P545" s="22">
        <v>19.932</v>
      </c>
      <c r="Q545" s="22">
        <v>0</v>
      </c>
      <c r="R545" s="22">
        <v>0</v>
      </c>
      <c r="S545" s="23"/>
      <c r="T545" s="23"/>
      <c r="U545" s="23"/>
      <c r="V545" s="23"/>
      <c r="W545" s="23"/>
    </row>
    <row r="546" ht="16.5" spans="1:23">
      <c r="A546" s="21">
        <v>988006</v>
      </c>
      <c r="B546" s="21" t="s">
        <v>593</v>
      </c>
      <c r="C546" s="21">
        <v>1862.176</v>
      </c>
      <c r="D546" s="21">
        <v>2397.062</v>
      </c>
      <c r="E546" s="21">
        <v>0</v>
      </c>
      <c r="F546" s="21">
        <v>0</v>
      </c>
      <c r="G546" s="21">
        <v>0</v>
      </c>
      <c r="H546" s="21">
        <v>1</v>
      </c>
      <c r="I546" s="19">
        <v>18.161</v>
      </c>
      <c r="J546" s="19">
        <v>36.423</v>
      </c>
      <c r="K546" s="22">
        <v>4</v>
      </c>
      <c r="L546" s="22">
        <v>0</v>
      </c>
      <c r="M546" s="22">
        <v>-1</v>
      </c>
      <c r="N546" s="22">
        <v>1</v>
      </c>
      <c r="O546" s="22">
        <v>0</v>
      </c>
      <c r="P546" s="22">
        <v>17.371</v>
      </c>
      <c r="Q546" s="22">
        <v>0</v>
      </c>
      <c r="R546" s="22">
        <v>0</v>
      </c>
      <c r="S546" s="23"/>
      <c r="T546" s="23"/>
      <c r="U546" s="23"/>
      <c r="V546" s="23"/>
      <c r="W546" s="23"/>
    </row>
    <row r="547" ht="16.5" spans="1:23">
      <c r="A547" s="21">
        <v>988007</v>
      </c>
      <c r="B547" s="21" t="s">
        <v>594</v>
      </c>
      <c r="C547" s="21">
        <v>1855.57</v>
      </c>
      <c r="D547" s="21">
        <v>2383.493</v>
      </c>
      <c r="E547" s="21">
        <v>0</v>
      </c>
      <c r="F547" s="21">
        <v>0</v>
      </c>
      <c r="G547" s="21">
        <v>0</v>
      </c>
      <c r="H547" s="21">
        <v>1</v>
      </c>
      <c r="I547" s="19">
        <v>18.614</v>
      </c>
      <c r="J547" s="19">
        <v>36.64</v>
      </c>
      <c r="K547" s="22">
        <v>4</v>
      </c>
      <c r="L547" s="22">
        <v>1</v>
      </c>
      <c r="M547" s="22">
        <v>0</v>
      </c>
      <c r="N547" s="22">
        <v>0</v>
      </c>
      <c r="O547" s="22">
        <v>0</v>
      </c>
      <c r="P547" s="22">
        <v>36.078</v>
      </c>
      <c r="Q547" s="22">
        <v>0</v>
      </c>
      <c r="R547" s="22">
        <v>0</v>
      </c>
      <c r="S547" s="23"/>
      <c r="T547" s="23"/>
      <c r="U547" s="23"/>
      <c r="V547" s="23"/>
      <c r="W547" s="23"/>
    </row>
    <row r="548" ht="16.5" spans="1:23">
      <c r="A548" s="21">
        <v>988106</v>
      </c>
      <c r="B548" s="21" t="s">
        <v>595</v>
      </c>
      <c r="C548" s="21">
        <v>2051.958</v>
      </c>
      <c r="D548" s="21">
        <v>2652.036</v>
      </c>
      <c r="E548" s="21">
        <v>0</v>
      </c>
      <c r="F548" s="21">
        <v>0</v>
      </c>
      <c r="G548" s="21">
        <v>0</v>
      </c>
      <c r="H548" s="21">
        <v>1</v>
      </c>
      <c r="I548" s="19">
        <v>18.22</v>
      </c>
      <c r="J548" s="19">
        <v>36.725</v>
      </c>
      <c r="K548" s="22">
        <v>4</v>
      </c>
      <c r="L548" s="22">
        <v>0</v>
      </c>
      <c r="M548" s="22">
        <v>-1</v>
      </c>
      <c r="N548" s="22">
        <v>1</v>
      </c>
      <c r="O548" s="22">
        <v>0</v>
      </c>
      <c r="P548" s="22">
        <v>4.886</v>
      </c>
      <c r="Q548" s="22">
        <v>0</v>
      </c>
      <c r="R548" s="22">
        <v>0</v>
      </c>
      <c r="S548" s="23"/>
      <c r="T548" s="23"/>
      <c r="U548" s="23"/>
      <c r="V548" s="23"/>
      <c r="W548" s="23"/>
    </row>
    <row r="549" ht="16.5" spans="1:23">
      <c r="A549" s="21">
        <v>988107</v>
      </c>
      <c r="B549" s="21" t="s">
        <v>596</v>
      </c>
      <c r="C549" s="21">
        <v>2044.711</v>
      </c>
      <c r="D549" s="21">
        <v>2637.018</v>
      </c>
      <c r="E549" s="21">
        <v>0</v>
      </c>
      <c r="F549" s="21">
        <v>0</v>
      </c>
      <c r="G549" s="21">
        <v>0</v>
      </c>
      <c r="H549" s="21">
        <v>1</v>
      </c>
      <c r="I549" s="19">
        <v>18.673</v>
      </c>
      <c r="J549" s="19">
        <v>36.94</v>
      </c>
      <c r="K549" s="22">
        <v>4</v>
      </c>
      <c r="L549" s="22">
        <v>0</v>
      </c>
      <c r="M549" s="22">
        <v>0</v>
      </c>
      <c r="N549" s="22">
        <v>0</v>
      </c>
      <c r="O549" s="22">
        <v>0</v>
      </c>
      <c r="P549" s="22">
        <v>11.817</v>
      </c>
      <c r="Q549" s="22">
        <v>0</v>
      </c>
      <c r="R549" s="22">
        <v>1</v>
      </c>
      <c r="S549" s="23"/>
      <c r="T549" s="23"/>
      <c r="U549" s="23"/>
      <c r="V549" s="23"/>
      <c r="W549" s="23"/>
    </row>
    <row r="550" ht="16.5" spans="1:23">
      <c r="A550" s="21">
        <v>988201</v>
      </c>
      <c r="B550" s="21" t="s">
        <v>597</v>
      </c>
      <c r="C550" s="21">
        <v>1521.91</v>
      </c>
      <c r="D550" s="21">
        <v>1743.303</v>
      </c>
      <c r="E550" s="21">
        <v>0</v>
      </c>
      <c r="F550" s="21">
        <v>0</v>
      </c>
      <c r="G550" s="21">
        <v>0</v>
      </c>
      <c r="H550" s="21">
        <v>1</v>
      </c>
      <c r="I550" s="19">
        <v>7.577</v>
      </c>
      <c r="J550" s="19">
        <v>19.314</v>
      </c>
      <c r="K550" s="22">
        <v>3</v>
      </c>
      <c r="L550" s="22">
        <v>0</v>
      </c>
      <c r="M550" s="22">
        <v>0</v>
      </c>
      <c r="N550" s="22">
        <v>0</v>
      </c>
      <c r="O550" s="22">
        <v>0</v>
      </c>
      <c r="P550" s="22">
        <v>6.115</v>
      </c>
      <c r="Q550" s="22">
        <v>0</v>
      </c>
      <c r="R550" s="22">
        <v>-1</v>
      </c>
      <c r="S550" s="23"/>
      <c r="T550" s="23"/>
      <c r="U550" s="23"/>
      <c r="V550" s="23"/>
      <c r="W550" s="23"/>
    </row>
    <row r="551" ht="16.5" spans="1:23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6"/>
      <c r="L551" s="26"/>
      <c r="M551" s="26"/>
      <c r="N551" s="26"/>
      <c r="O551" s="26"/>
      <c r="P551" s="26"/>
      <c r="Q551" s="26"/>
      <c r="R551" s="26"/>
      <c r="S551" s="23"/>
      <c r="T551" s="23"/>
      <c r="U551" s="23"/>
      <c r="V551" s="23"/>
      <c r="W551" s="23"/>
    </row>
    <row r="552" ht="16.5" spans="1:23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6"/>
      <c r="L552" s="26"/>
      <c r="M552" s="26"/>
      <c r="N552" s="26"/>
      <c r="O552" s="26"/>
      <c r="P552" s="26"/>
      <c r="Q552" s="26"/>
      <c r="R552" s="26"/>
      <c r="S552" s="23"/>
      <c r="T552" s="23"/>
      <c r="U552" s="23"/>
      <c r="V552" s="23"/>
      <c r="W552" s="23"/>
    </row>
    <row r="553" ht="16.5" spans="1:23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6"/>
      <c r="L553" s="26"/>
      <c r="M553" s="26"/>
      <c r="N553" s="26"/>
      <c r="O553" s="26"/>
      <c r="P553" s="26"/>
      <c r="Q553" s="26"/>
      <c r="R553" s="26"/>
      <c r="S553" s="23"/>
      <c r="T553" s="23"/>
      <c r="U553" s="23"/>
      <c r="V553" s="23"/>
      <c r="W553" s="23"/>
    </row>
    <row r="554" ht="16.5" spans="1:23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6"/>
      <c r="L554" s="26"/>
      <c r="M554" s="26"/>
      <c r="N554" s="26"/>
      <c r="O554" s="26"/>
      <c r="P554" s="26"/>
      <c r="Q554" s="26"/>
      <c r="R554" s="26"/>
      <c r="S554" s="23"/>
      <c r="T554" s="23"/>
      <c r="U554" s="23"/>
      <c r="V554" s="23"/>
      <c r="W554" s="23"/>
    </row>
    <row r="555" ht="16.5" spans="1:23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6"/>
      <c r="L555" s="26"/>
      <c r="M555" s="26"/>
      <c r="N555" s="26"/>
      <c r="O555" s="26"/>
      <c r="P555" s="26"/>
      <c r="Q555" s="26"/>
      <c r="R555" s="26"/>
      <c r="S555" s="23"/>
      <c r="T555" s="23"/>
      <c r="U555" s="23"/>
      <c r="V555" s="23"/>
      <c r="W555" s="23"/>
    </row>
    <row r="556" ht="16.5" spans="1:23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6"/>
      <c r="L556" s="26"/>
      <c r="M556" s="26"/>
      <c r="N556" s="26"/>
      <c r="O556" s="26"/>
      <c r="P556" s="26"/>
      <c r="Q556" s="26"/>
      <c r="R556" s="26"/>
      <c r="S556" s="23"/>
      <c r="T556" s="23"/>
      <c r="U556" s="23"/>
      <c r="V556" s="23"/>
      <c r="W556" s="23"/>
    </row>
    <row r="557" ht="16.5" spans="1:23">
      <c r="A557" s="25"/>
      <c r="B557" s="25"/>
      <c r="C557" s="25"/>
      <c r="D557" s="25"/>
      <c r="E557" s="25"/>
      <c r="F557" s="25"/>
      <c r="G557" s="25"/>
      <c r="H557" s="25"/>
      <c r="I557" s="25"/>
      <c r="J557" s="25"/>
      <c r="K557" s="26"/>
      <c r="L557" s="26"/>
      <c r="M557" s="26"/>
      <c r="N557" s="26"/>
      <c r="O557" s="26"/>
      <c r="P557" s="26"/>
      <c r="Q557" s="26"/>
      <c r="R557" s="26"/>
      <c r="S557" s="23"/>
      <c r="T557" s="23"/>
      <c r="U557" s="23"/>
      <c r="V557" s="23"/>
      <c r="W557" s="23"/>
    </row>
    <row r="558" ht="16.5" spans="1:23">
      <c r="A558" s="25"/>
      <c r="B558" s="25"/>
      <c r="C558" s="25"/>
      <c r="D558" s="25"/>
      <c r="E558" s="25"/>
      <c r="F558" s="25"/>
      <c r="G558" s="25"/>
      <c r="H558" s="25"/>
      <c r="I558" s="25"/>
      <c r="J558" s="25"/>
      <c r="K558" s="26"/>
      <c r="L558" s="26"/>
      <c r="M558" s="26"/>
      <c r="N558" s="26"/>
      <c r="O558" s="26"/>
      <c r="P558" s="26"/>
      <c r="Q558" s="26"/>
      <c r="R558" s="26"/>
      <c r="S558" s="23"/>
      <c r="T558" s="23"/>
      <c r="U558" s="23"/>
      <c r="V558" s="23"/>
      <c r="W558" s="23"/>
    </row>
    <row r="559" ht="16.5" spans="1:23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6"/>
      <c r="L559" s="26"/>
      <c r="M559" s="26"/>
      <c r="N559" s="26"/>
      <c r="O559" s="26"/>
      <c r="P559" s="26"/>
      <c r="Q559" s="26"/>
      <c r="R559" s="26"/>
      <c r="S559" s="23"/>
      <c r="T559" s="23"/>
      <c r="U559" s="23"/>
      <c r="V559" s="23"/>
      <c r="W559" s="23"/>
    </row>
    <row r="560" ht="16.5" spans="1:23">
      <c r="A560" s="25"/>
      <c r="B560" s="25"/>
      <c r="C560" s="25"/>
      <c r="D560" s="25"/>
      <c r="E560" s="25"/>
      <c r="F560" s="25"/>
      <c r="G560" s="25"/>
      <c r="H560" s="25"/>
      <c r="I560" s="25"/>
      <c r="J560" s="25"/>
      <c r="K560" s="26"/>
      <c r="L560" s="26"/>
      <c r="M560" s="26"/>
      <c r="N560" s="26"/>
      <c r="O560" s="26"/>
      <c r="P560" s="26"/>
      <c r="Q560" s="26"/>
      <c r="R560" s="26"/>
      <c r="S560" s="23"/>
      <c r="T560" s="23"/>
      <c r="U560" s="23"/>
      <c r="V560" s="23"/>
      <c r="W560" s="23"/>
    </row>
    <row r="561" ht="16.5" spans="1:23">
      <c r="A561" s="25"/>
      <c r="B561" s="25"/>
      <c r="C561" s="25"/>
      <c r="D561" s="25"/>
      <c r="E561" s="25"/>
      <c r="F561" s="25"/>
      <c r="G561" s="25"/>
      <c r="H561" s="25"/>
      <c r="I561" s="25"/>
      <c r="J561" s="25"/>
      <c r="K561" s="26"/>
      <c r="L561" s="26"/>
      <c r="M561" s="26"/>
      <c r="N561" s="26"/>
      <c r="O561" s="26"/>
      <c r="P561" s="26"/>
      <c r="Q561" s="26"/>
      <c r="R561" s="26"/>
      <c r="S561" s="23"/>
      <c r="T561" s="23"/>
      <c r="U561" s="23"/>
      <c r="V561" s="23"/>
      <c r="W561" s="23"/>
    </row>
    <row r="562" ht="16.5" spans="1:23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6"/>
      <c r="L562" s="26"/>
      <c r="M562" s="26"/>
      <c r="N562" s="26"/>
      <c r="O562" s="26"/>
      <c r="P562" s="26"/>
      <c r="Q562" s="26"/>
      <c r="R562" s="26"/>
      <c r="S562" s="23"/>
      <c r="T562" s="23"/>
      <c r="U562" s="23"/>
      <c r="V562" s="23"/>
      <c r="W562" s="23"/>
    </row>
    <row r="563" ht="16.5" spans="1:23">
      <c r="A563" s="25"/>
      <c r="B563" s="25"/>
      <c r="C563" s="25"/>
      <c r="D563" s="25"/>
      <c r="E563" s="25"/>
      <c r="F563" s="25"/>
      <c r="G563" s="25"/>
      <c r="H563" s="25"/>
      <c r="I563" s="25"/>
      <c r="J563" s="25"/>
      <c r="K563" s="26"/>
      <c r="L563" s="26"/>
      <c r="M563" s="26"/>
      <c r="N563" s="26"/>
      <c r="O563" s="26"/>
      <c r="P563" s="26"/>
      <c r="Q563" s="26"/>
      <c r="R563" s="26"/>
      <c r="S563" s="23"/>
      <c r="T563" s="23"/>
      <c r="U563" s="23"/>
      <c r="V563" s="23"/>
      <c r="W563" s="23"/>
    </row>
    <row r="564" ht="16.5" spans="1:23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6"/>
      <c r="L564" s="26"/>
      <c r="M564" s="26"/>
      <c r="N564" s="26"/>
      <c r="O564" s="26"/>
      <c r="P564" s="26"/>
      <c r="Q564" s="26"/>
      <c r="R564" s="26"/>
      <c r="S564" s="23"/>
      <c r="T564" s="23"/>
      <c r="U564" s="23"/>
      <c r="V564" s="23"/>
      <c r="W564" s="23"/>
    </row>
    <row r="565" ht="16.5" spans="1:23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6"/>
      <c r="L565" s="26"/>
      <c r="M565" s="26"/>
      <c r="N565" s="26"/>
      <c r="O565" s="26"/>
      <c r="P565" s="26"/>
      <c r="Q565" s="26"/>
      <c r="R565" s="26"/>
      <c r="S565" s="23"/>
      <c r="T565" s="23"/>
      <c r="U565" s="23"/>
      <c r="V565" s="23"/>
      <c r="W565" s="23"/>
    </row>
    <row r="566" ht="16.5" spans="1:23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6"/>
      <c r="L566" s="26"/>
      <c r="M566" s="26"/>
      <c r="N566" s="26"/>
      <c r="O566" s="26"/>
      <c r="P566" s="26"/>
      <c r="Q566" s="26"/>
      <c r="R566" s="26"/>
      <c r="S566" s="23"/>
      <c r="T566" s="23"/>
      <c r="U566" s="23"/>
      <c r="V566" s="23"/>
      <c r="W566" s="23"/>
    </row>
    <row r="567" ht="16.5" spans="1:23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6"/>
      <c r="L567" s="26"/>
      <c r="M567" s="26"/>
      <c r="N567" s="26"/>
      <c r="O567" s="26"/>
      <c r="P567" s="26"/>
      <c r="Q567" s="26"/>
      <c r="R567" s="26"/>
      <c r="S567" s="23"/>
      <c r="T567" s="23"/>
      <c r="U567" s="23"/>
      <c r="V567" s="23"/>
      <c r="W567" s="23"/>
    </row>
    <row r="568" ht="16.5" spans="1:23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6"/>
      <c r="L568" s="26"/>
      <c r="M568" s="26"/>
      <c r="N568" s="26"/>
      <c r="O568" s="26"/>
      <c r="P568" s="26"/>
      <c r="Q568" s="26"/>
      <c r="R568" s="26"/>
      <c r="S568" s="23"/>
      <c r="T568" s="23"/>
      <c r="U568" s="23"/>
      <c r="V568" s="23"/>
      <c r="W568" s="23"/>
    </row>
    <row r="569" ht="16.5" spans="1:23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6"/>
      <c r="L569" s="26"/>
      <c r="M569" s="26"/>
      <c r="N569" s="26"/>
      <c r="O569" s="26"/>
      <c r="P569" s="26"/>
      <c r="Q569" s="26"/>
      <c r="R569" s="26"/>
      <c r="S569" s="23"/>
      <c r="T569" s="23"/>
      <c r="U569" s="23"/>
      <c r="V569" s="23"/>
      <c r="W569" s="23"/>
    </row>
    <row r="570" ht="16.5" spans="1:23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6"/>
      <c r="L570" s="26"/>
      <c r="M570" s="26"/>
      <c r="N570" s="26"/>
      <c r="O570" s="26"/>
      <c r="P570" s="26"/>
      <c r="Q570" s="26"/>
      <c r="R570" s="26"/>
      <c r="S570" s="23"/>
      <c r="T570" s="23"/>
      <c r="U570" s="23"/>
      <c r="V570" s="23"/>
      <c r="W570" s="23"/>
    </row>
    <row r="571" ht="16.5" spans="1:23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6"/>
      <c r="L571" s="26"/>
      <c r="M571" s="26"/>
      <c r="N571" s="26"/>
      <c r="O571" s="26"/>
      <c r="P571" s="26"/>
      <c r="Q571" s="26"/>
      <c r="R571" s="26"/>
      <c r="S571" s="23"/>
      <c r="T571" s="23"/>
      <c r="U571" s="23"/>
      <c r="V571" s="23"/>
      <c r="W571" s="23"/>
    </row>
    <row r="572" ht="16.5" spans="1:23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6"/>
      <c r="L572" s="26"/>
      <c r="M572" s="26"/>
      <c r="N572" s="26"/>
      <c r="O572" s="26"/>
      <c r="P572" s="26"/>
      <c r="Q572" s="26"/>
      <c r="R572" s="26"/>
      <c r="S572" s="23"/>
      <c r="T572" s="23"/>
      <c r="U572" s="23"/>
      <c r="V572" s="23"/>
      <c r="W572" s="23"/>
    </row>
    <row r="573" ht="16.5" spans="1:23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6"/>
      <c r="L573" s="26"/>
      <c r="M573" s="26"/>
      <c r="N573" s="26"/>
      <c r="O573" s="26"/>
      <c r="P573" s="26"/>
      <c r="Q573" s="26"/>
      <c r="R573" s="26"/>
      <c r="S573" s="23"/>
      <c r="T573" s="23"/>
      <c r="U573" s="23"/>
      <c r="V573" s="23"/>
      <c r="W573" s="23"/>
    </row>
    <row r="574" ht="16.5" spans="1:23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6"/>
      <c r="L574" s="26"/>
      <c r="M574" s="26"/>
      <c r="N574" s="26"/>
      <c r="O574" s="26"/>
      <c r="P574" s="26"/>
      <c r="Q574" s="26"/>
      <c r="R574" s="26"/>
      <c r="S574" s="23"/>
      <c r="T574" s="23"/>
      <c r="U574" s="23"/>
      <c r="V574" s="23"/>
      <c r="W574" s="23"/>
    </row>
    <row r="575" ht="16.5" spans="1:23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6"/>
      <c r="L575" s="26"/>
      <c r="M575" s="26"/>
      <c r="N575" s="26"/>
      <c r="O575" s="26"/>
      <c r="P575" s="26"/>
      <c r="Q575" s="26"/>
      <c r="R575" s="26"/>
      <c r="S575" s="23"/>
      <c r="T575" s="23"/>
      <c r="U575" s="23"/>
      <c r="V575" s="23"/>
      <c r="W575" s="23"/>
    </row>
    <row r="576" ht="16.5" spans="1:23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6"/>
      <c r="L576" s="26"/>
      <c r="M576" s="26"/>
      <c r="N576" s="26"/>
      <c r="O576" s="26"/>
      <c r="P576" s="26"/>
      <c r="Q576" s="26"/>
      <c r="R576" s="26"/>
      <c r="S576" s="23"/>
      <c r="T576" s="23"/>
      <c r="U576" s="23"/>
      <c r="V576" s="23"/>
      <c r="W576" s="23"/>
    </row>
    <row r="577" ht="16.5" spans="1:23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6"/>
      <c r="L577" s="26"/>
      <c r="M577" s="26"/>
      <c r="N577" s="26"/>
      <c r="O577" s="26"/>
      <c r="P577" s="26"/>
      <c r="Q577" s="26"/>
      <c r="R577" s="26"/>
      <c r="S577" s="23"/>
      <c r="T577" s="23"/>
      <c r="U577" s="23"/>
      <c r="V577" s="23"/>
      <c r="W577" s="23"/>
    </row>
    <row r="578" ht="16.5" spans="1:23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6"/>
      <c r="L578" s="26"/>
      <c r="M578" s="26"/>
      <c r="N578" s="26"/>
      <c r="O578" s="26"/>
      <c r="P578" s="26"/>
      <c r="Q578" s="26"/>
      <c r="R578" s="26"/>
      <c r="S578" s="23"/>
      <c r="T578" s="23"/>
      <c r="U578" s="23"/>
      <c r="V578" s="23"/>
      <c r="W578" s="23"/>
    </row>
    <row r="579" ht="16.5" spans="1:23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6"/>
      <c r="L579" s="26"/>
      <c r="M579" s="26"/>
      <c r="N579" s="26"/>
      <c r="O579" s="26"/>
      <c r="P579" s="26"/>
      <c r="Q579" s="26"/>
      <c r="R579" s="26"/>
      <c r="S579" s="23"/>
      <c r="T579" s="23"/>
      <c r="U579" s="23"/>
      <c r="V579" s="23"/>
      <c r="W579" s="23"/>
    </row>
    <row r="580" ht="16.5" spans="1:23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6"/>
      <c r="L580" s="26"/>
      <c r="M580" s="26"/>
      <c r="N580" s="26"/>
      <c r="O580" s="26"/>
      <c r="P580" s="26"/>
      <c r="Q580" s="26"/>
      <c r="R580" s="26"/>
      <c r="S580" s="23"/>
      <c r="T580" s="23"/>
      <c r="U580" s="23"/>
      <c r="V580" s="23"/>
      <c r="W580" s="23"/>
    </row>
    <row r="581" ht="16.5" spans="1:23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6"/>
      <c r="L581" s="26"/>
      <c r="M581" s="26"/>
      <c r="N581" s="26"/>
      <c r="O581" s="26"/>
      <c r="P581" s="26"/>
      <c r="Q581" s="26"/>
      <c r="R581" s="26"/>
      <c r="S581" s="23"/>
      <c r="T581" s="23"/>
      <c r="U581" s="23"/>
      <c r="V581" s="23"/>
      <c r="W581" s="23"/>
    </row>
    <row r="582" ht="16.5" spans="1:23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6"/>
      <c r="L582" s="26"/>
      <c r="M582" s="26"/>
      <c r="N582" s="26"/>
      <c r="O582" s="26"/>
      <c r="P582" s="26"/>
      <c r="Q582" s="26"/>
      <c r="R582" s="26"/>
      <c r="S582" s="23"/>
      <c r="T582" s="23"/>
      <c r="U582" s="23"/>
      <c r="V582" s="23"/>
      <c r="W582" s="23"/>
    </row>
    <row r="583" ht="16.5" spans="1:23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6"/>
      <c r="L583" s="26"/>
      <c r="M583" s="26"/>
      <c r="N583" s="26"/>
      <c r="O583" s="26"/>
      <c r="P583" s="26"/>
      <c r="Q583" s="26"/>
      <c r="R583" s="26"/>
      <c r="S583" s="23"/>
      <c r="T583" s="23"/>
      <c r="U583" s="23"/>
      <c r="V583" s="23"/>
      <c r="W583" s="23"/>
    </row>
    <row r="584" ht="16.5" spans="1:23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6"/>
      <c r="L584" s="26"/>
      <c r="M584" s="26"/>
      <c r="N584" s="26"/>
      <c r="O584" s="26"/>
      <c r="P584" s="26"/>
      <c r="Q584" s="26"/>
      <c r="R584" s="26"/>
      <c r="S584" s="23"/>
      <c r="T584" s="23"/>
      <c r="U584" s="23"/>
      <c r="V584" s="23"/>
      <c r="W584" s="23"/>
    </row>
    <row r="585" ht="16.5" spans="1:23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6"/>
      <c r="L585" s="26"/>
      <c r="M585" s="26"/>
      <c r="N585" s="26"/>
      <c r="O585" s="26"/>
      <c r="P585" s="26"/>
      <c r="Q585" s="26"/>
      <c r="R585" s="26"/>
      <c r="S585" s="23"/>
      <c r="T585" s="23"/>
      <c r="U585" s="23"/>
      <c r="V585" s="23"/>
      <c r="W585" s="23"/>
    </row>
    <row r="586" ht="16.5" spans="1:23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6"/>
      <c r="L586" s="26"/>
      <c r="M586" s="26"/>
      <c r="N586" s="26"/>
      <c r="O586" s="26"/>
      <c r="P586" s="26"/>
      <c r="Q586" s="26"/>
      <c r="R586" s="26"/>
      <c r="S586" s="23"/>
      <c r="T586" s="23"/>
      <c r="U586" s="23"/>
      <c r="V586" s="23"/>
      <c r="W586" s="23"/>
    </row>
    <row r="587" ht="16.5" spans="1:23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6"/>
      <c r="L587" s="26"/>
      <c r="M587" s="26"/>
      <c r="N587" s="26"/>
      <c r="O587" s="26"/>
      <c r="P587" s="26"/>
      <c r="Q587" s="26"/>
      <c r="R587" s="26"/>
      <c r="S587" s="23"/>
      <c r="T587" s="23"/>
      <c r="U587" s="23"/>
      <c r="V587" s="23"/>
      <c r="W587" s="23"/>
    </row>
    <row r="588" ht="16.5" spans="1:23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6"/>
      <c r="L588" s="26"/>
      <c r="M588" s="26"/>
      <c r="N588" s="26"/>
      <c r="O588" s="26"/>
      <c r="P588" s="26"/>
      <c r="Q588" s="26"/>
      <c r="R588" s="26"/>
      <c r="S588" s="23"/>
      <c r="T588" s="23"/>
      <c r="U588" s="23"/>
      <c r="V588" s="23"/>
      <c r="W588" s="23"/>
    </row>
    <row r="589" ht="16.5" spans="1:23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6"/>
      <c r="L589" s="26"/>
      <c r="M589" s="26"/>
      <c r="N589" s="26"/>
      <c r="O589" s="26"/>
      <c r="P589" s="26"/>
      <c r="Q589" s="26"/>
      <c r="R589" s="26"/>
      <c r="S589" s="23"/>
      <c r="T589" s="23"/>
      <c r="U589" s="23"/>
      <c r="V589" s="23"/>
      <c r="W589" s="23"/>
    </row>
    <row r="590" ht="16.5" spans="1:23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6"/>
      <c r="L590" s="26"/>
      <c r="M590" s="26"/>
      <c r="N590" s="26"/>
      <c r="O590" s="26"/>
      <c r="P590" s="26"/>
      <c r="Q590" s="26"/>
      <c r="R590" s="26"/>
      <c r="S590" s="23"/>
      <c r="T590" s="23"/>
      <c r="U590" s="23"/>
      <c r="V590" s="23"/>
      <c r="W590" s="23"/>
    </row>
    <row r="591" ht="16.5" spans="1:23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6"/>
      <c r="L591" s="26"/>
      <c r="M591" s="26"/>
      <c r="N591" s="26"/>
      <c r="O591" s="26"/>
      <c r="P591" s="26"/>
      <c r="Q591" s="26"/>
      <c r="R591" s="26"/>
      <c r="S591" s="23"/>
      <c r="T591" s="23"/>
      <c r="U591" s="23"/>
      <c r="V591" s="23"/>
      <c r="W591" s="23"/>
    </row>
    <row r="592" ht="16.5" spans="1:23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6"/>
      <c r="L592" s="26"/>
      <c r="M592" s="26"/>
      <c r="N592" s="26"/>
      <c r="O592" s="26"/>
      <c r="P592" s="26"/>
      <c r="Q592" s="26"/>
      <c r="R592" s="26"/>
      <c r="S592" s="23"/>
      <c r="T592" s="23"/>
      <c r="U592" s="23"/>
      <c r="V592" s="23"/>
      <c r="W592" s="23"/>
    </row>
    <row r="593" ht="16.5" spans="1:23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6"/>
      <c r="L593" s="26"/>
      <c r="M593" s="26"/>
      <c r="N593" s="26"/>
      <c r="O593" s="26"/>
      <c r="P593" s="26"/>
      <c r="Q593" s="26"/>
      <c r="R593" s="26"/>
      <c r="S593" s="23"/>
      <c r="T593" s="23"/>
      <c r="U593" s="23"/>
      <c r="V593" s="23"/>
      <c r="W593" s="23"/>
    </row>
    <row r="594" ht="16.5" spans="1:23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6"/>
      <c r="L594" s="26"/>
      <c r="M594" s="26"/>
      <c r="N594" s="26"/>
      <c r="O594" s="26"/>
      <c r="P594" s="26"/>
      <c r="Q594" s="26"/>
      <c r="R594" s="26"/>
      <c r="S594" s="23"/>
      <c r="T594" s="23"/>
      <c r="U594" s="23"/>
      <c r="V594" s="23"/>
      <c r="W594" s="23"/>
    </row>
    <row r="595" ht="16.5" spans="1:23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6"/>
      <c r="L595" s="26"/>
      <c r="M595" s="26"/>
      <c r="N595" s="26"/>
      <c r="O595" s="26"/>
      <c r="P595" s="26"/>
      <c r="Q595" s="26"/>
      <c r="R595" s="26"/>
      <c r="S595" s="23"/>
      <c r="T595" s="23"/>
      <c r="U595" s="23"/>
      <c r="V595" s="23"/>
      <c r="W595" s="23"/>
    </row>
    <row r="596" ht="16.5" spans="1:23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6"/>
      <c r="L596" s="26"/>
      <c r="M596" s="26"/>
      <c r="N596" s="26"/>
      <c r="O596" s="26"/>
      <c r="P596" s="26"/>
      <c r="Q596" s="26"/>
      <c r="R596" s="26"/>
      <c r="S596" s="23"/>
      <c r="T596" s="23"/>
      <c r="U596" s="23"/>
      <c r="V596" s="23"/>
      <c r="W596" s="23"/>
    </row>
    <row r="597" ht="16.5" spans="1:23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6"/>
      <c r="L597" s="26"/>
      <c r="M597" s="26"/>
      <c r="N597" s="26"/>
      <c r="O597" s="26"/>
      <c r="P597" s="26"/>
      <c r="Q597" s="26"/>
      <c r="R597" s="26"/>
      <c r="S597" s="23"/>
      <c r="T597" s="23"/>
      <c r="U597" s="23"/>
      <c r="V597" s="23"/>
      <c r="W597" s="23"/>
    </row>
    <row r="598" ht="16.5" spans="1:23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6"/>
      <c r="L598" s="26"/>
      <c r="M598" s="26"/>
      <c r="N598" s="26"/>
      <c r="O598" s="26"/>
      <c r="P598" s="26"/>
      <c r="Q598" s="26"/>
      <c r="R598" s="26"/>
      <c r="S598" s="23"/>
      <c r="T598" s="23"/>
      <c r="U598" s="23"/>
      <c r="V598" s="23"/>
      <c r="W598" s="23"/>
    </row>
    <row r="599" ht="16.5" spans="1:23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6"/>
      <c r="L599" s="26"/>
      <c r="M599" s="26"/>
      <c r="N599" s="26"/>
      <c r="O599" s="26"/>
      <c r="P599" s="26"/>
      <c r="Q599" s="26"/>
      <c r="R599" s="26"/>
      <c r="S599" s="23"/>
      <c r="T599" s="23"/>
      <c r="U599" s="23"/>
      <c r="V599" s="23"/>
      <c r="W599" s="23"/>
    </row>
    <row r="600" ht="16.5" spans="1:23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6"/>
      <c r="L600" s="26"/>
      <c r="M600" s="26"/>
      <c r="N600" s="26"/>
      <c r="O600" s="26"/>
      <c r="P600" s="26"/>
      <c r="Q600" s="26"/>
      <c r="R600" s="26"/>
      <c r="S600" s="23"/>
      <c r="T600" s="23"/>
      <c r="U600" s="23"/>
      <c r="V600" s="23"/>
      <c r="W600" s="23"/>
    </row>
    <row r="601" ht="16.5" spans="1:23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6"/>
      <c r="L601" s="26"/>
      <c r="M601" s="26"/>
      <c r="N601" s="26"/>
      <c r="O601" s="26"/>
      <c r="P601" s="26"/>
      <c r="Q601" s="26"/>
      <c r="R601" s="26"/>
      <c r="S601" s="23"/>
      <c r="T601" s="23"/>
      <c r="U601" s="23"/>
      <c r="V601" s="23"/>
      <c r="W601" s="23"/>
    </row>
    <row r="602" ht="16.5" spans="1:23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6"/>
      <c r="L602" s="26"/>
      <c r="M602" s="26"/>
      <c r="N602" s="26"/>
      <c r="O602" s="26"/>
      <c r="P602" s="26"/>
      <c r="Q602" s="26"/>
      <c r="R602" s="26"/>
      <c r="S602" s="23"/>
      <c r="T602" s="23"/>
      <c r="U602" s="23"/>
      <c r="V602" s="23"/>
      <c r="W602" s="23"/>
    </row>
    <row r="603" ht="16.5" spans="1:23">
      <c r="A603" s="24"/>
      <c r="B603" s="24"/>
      <c r="C603" s="24"/>
      <c r="D603" s="24"/>
      <c r="E603" s="24"/>
      <c r="F603" s="24"/>
      <c r="G603" s="24"/>
      <c r="H603" s="24"/>
      <c r="I603" s="25"/>
      <c r="J603" s="25"/>
      <c r="K603" s="26"/>
      <c r="L603" s="26"/>
      <c r="M603" s="26"/>
      <c r="N603" s="26"/>
      <c r="O603" s="26"/>
      <c r="P603" s="26"/>
      <c r="Q603" s="26"/>
      <c r="R603" s="26"/>
      <c r="S603" s="23"/>
      <c r="T603" s="23"/>
      <c r="U603" s="23"/>
      <c r="V603" s="23"/>
      <c r="W603" s="23"/>
    </row>
    <row r="604" ht="16.5" spans="1:23">
      <c r="A604" s="24"/>
      <c r="B604" s="24"/>
      <c r="C604" s="24"/>
      <c r="D604" s="24"/>
      <c r="E604" s="24"/>
      <c r="F604" s="24"/>
      <c r="G604" s="24"/>
      <c r="H604" s="24"/>
      <c r="I604" s="25"/>
      <c r="J604" s="25"/>
      <c r="K604" s="26"/>
      <c r="L604" s="26"/>
      <c r="M604" s="26"/>
      <c r="N604" s="26"/>
      <c r="O604" s="26"/>
      <c r="P604" s="26"/>
      <c r="Q604" s="26"/>
      <c r="R604" s="26"/>
      <c r="S604" s="23"/>
      <c r="T604" s="23"/>
      <c r="U604" s="23"/>
      <c r="V604" s="23"/>
      <c r="W604" s="23"/>
    </row>
    <row r="605" ht="16.5" spans="1:23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6"/>
      <c r="L605" s="26"/>
      <c r="M605" s="26"/>
      <c r="N605" s="26"/>
      <c r="O605" s="26"/>
      <c r="P605" s="26"/>
      <c r="Q605" s="26"/>
      <c r="R605" s="26"/>
      <c r="S605" s="23"/>
      <c r="T605" s="23"/>
      <c r="U605" s="23"/>
      <c r="V605" s="23"/>
      <c r="W605" s="23"/>
    </row>
    <row r="606" ht="16.5" spans="1:23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6"/>
      <c r="L606" s="26"/>
      <c r="M606" s="26"/>
      <c r="N606" s="26"/>
      <c r="O606" s="26"/>
      <c r="P606" s="26"/>
      <c r="Q606" s="26"/>
      <c r="R606" s="26"/>
      <c r="S606" s="23"/>
      <c r="T606" s="23"/>
      <c r="U606" s="23"/>
      <c r="V606" s="23"/>
      <c r="W606" s="23"/>
    </row>
    <row r="607" ht="16.5" spans="1:23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6"/>
      <c r="L607" s="26"/>
      <c r="M607" s="26"/>
      <c r="N607" s="26"/>
      <c r="O607" s="26"/>
      <c r="P607" s="26"/>
      <c r="Q607" s="26"/>
      <c r="R607" s="26"/>
      <c r="S607" s="23"/>
      <c r="T607" s="23"/>
      <c r="U607" s="23"/>
      <c r="V607" s="23"/>
      <c r="W607" s="23"/>
    </row>
    <row r="608" ht="16.5" spans="1:23">
      <c r="A608" s="24"/>
      <c r="B608" s="24"/>
      <c r="C608" s="24"/>
      <c r="D608" s="24"/>
      <c r="E608" s="24"/>
      <c r="F608" s="24"/>
      <c r="G608" s="24"/>
      <c r="H608" s="24"/>
      <c r="I608" s="25"/>
      <c r="J608" s="25"/>
      <c r="K608" s="26"/>
      <c r="L608" s="26"/>
      <c r="M608" s="26"/>
      <c r="N608" s="26"/>
      <c r="O608" s="26"/>
      <c r="P608" s="26"/>
      <c r="Q608" s="26"/>
      <c r="R608" s="26"/>
      <c r="S608" s="23"/>
      <c r="T608" s="23"/>
      <c r="U608" s="23"/>
      <c r="V608" s="23"/>
      <c r="W608" s="23"/>
    </row>
    <row r="609" ht="16.5" spans="1:23">
      <c r="A609" s="24"/>
      <c r="B609" s="24"/>
      <c r="C609" s="24"/>
      <c r="D609" s="24"/>
      <c r="E609" s="24"/>
      <c r="F609" s="24"/>
      <c r="G609" s="24"/>
      <c r="H609" s="24"/>
      <c r="I609" s="25"/>
      <c r="J609" s="25"/>
      <c r="K609" s="26"/>
      <c r="L609" s="26"/>
      <c r="M609" s="26"/>
      <c r="N609" s="26"/>
      <c r="O609" s="26"/>
      <c r="P609" s="26"/>
      <c r="Q609" s="26"/>
      <c r="R609" s="26"/>
      <c r="S609" s="23"/>
      <c r="T609" s="23"/>
      <c r="U609" s="23"/>
      <c r="V609" s="23"/>
      <c r="W609" s="23"/>
    </row>
    <row r="610" ht="16.5" spans="1:23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6"/>
      <c r="L610" s="26"/>
      <c r="M610" s="26"/>
      <c r="N610" s="26"/>
      <c r="O610" s="26"/>
      <c r="P610" s="26"/>
      <c r="Q610" s="26"/>
      <c r="R610" s="26"/>
      <c r="S610" s="23"/>
      <c r="T610" s="23"/>
      <c r="U610" s="23"/>
      <c r="V610" s="23"/>
      <c r="W610" s="23"/>
    </row>
    <row r="611" ht="16.5" spans="1:23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6"/>
      <c r="L611" s="26"/>
      <c r="M611" s="26"/>
      <c r="N611" s="26"/>
      <c r="O611" s="26"/>
      <c r="P611" s="26"/>
      <c r="Q611" s="26"/>
      <c r="R611" s="26"/>
      <c r="S611" s="23"/>
      <c r="T611" s="23"/>
      <c r="U611" s="23"/>
      <c r="V611" s="23"/>
      <c r="W611" s="23"/>
    </row>
    <row r="612" ht="16.5" spans="1:23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6"/>
      <c r="L612" s="26"/>
      <c r="M612" s="26"/>
      <c r="N612" s="26"/>
      <c r="O612" s="26"/>
      <c r="P612" s="26"/>
      <c r="Q612" s="26"/>
      <c r="R612" s="26"/>
      <c r="S612" s="23"/>
      <c r="T612" s="23"/>
      <c r="U612" s="23"/>
      <c r="V612" s="23"/>
      <c r="W612" s="23"/>
    </row>
    <row r="613" ht="16.5" spans="1:23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6"/>
      <c r="L613" s="26"/>
      <c r="M613" s="26"/>
      <c r="N613" s="26"/>
      <c r="O613" s="26"/>
      <c r="P613" s="26"/>
      <c r="Q613" s="26"/>
      <c r="R613" s="26"/>
      <c r="S613" s="23"/>
      <c r="T613" s="23"/>
      <c r="U613" s="23"/>
      <c r="V613" s="23"/>
      <c r="W613" s="23"/>
    </row>
    <row r="614" ht="16.5" spans="1:23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6"/>
      <c r="L614" s="26"/>
      <c r="M614" s="26"/>
      <c r="N614" s="26"/>
      <c r="O614" s="26"/>
      <c r="P614" s="26"/>
      <c r="Q614" s="26"/>
      <c r="R614" s="26"/>
      <c r="S614" s="23"/>
      <c r="T614" s="23"/>
      <c r="U614" s="23"/>
      <c r="V614" s="23"/>
      <c r="W614" s="23"/>
    </row>
    <row r="615" ht="16.5" spans="1:23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6"/>
      <c r="L615" s="26"/>
      <c r="M615" s="26"/>
      <c r="N615" s="26"/>
      <c r="O615" s="26"/>
      <c r="P615" s="26"/>
      <c r="Q615" s="26"/>
      <c r="R615" s="26"/>
      <c r="S615" s="23"/>
      <c r="T615" s="23"/>
      <c r="U615" s="23"/>
      <c r="V615" s="23"/>
      <c r="W615" s="23"/>
    </row>
    <row r="616" ht="16.5" spans="1:23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6"/>
      <c r="L616" s="26"/>
      <c r="M616" s="26"/>
      <c r="N616" s="26"/>
      <c r="O616" s="26"/>
      <c r="P616" s="26"/>
      <c r="Q616" s="26"/>
      <c r="R616" s="26"/>
      <c r="S616" s="23"/>
      <c r="T616" s="23"/>
      <c r="U616" s="23"/>
      <c r="V616" s="23"/>
      <c r="W616" s="23"/>
    </row>
    <row r="617" ht="16.5" spans="1:23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6"/>
      <c r="L617" s="26"/>
      <c r="M617" s="26"/>
      <c r="N617" s="26"/>
      <c r="O617" s="26"/>
      <c r="P617" s="26"/>
      <c r="Q617" s="26"/>
      <c r="R617" s="26"/>
      <c r="S617" s="23"/>
      <c r="T617" s="23"/>
      <c r="U617" s="23"/>
      <c r="V617" s="23"/>
      <c r="W617" s="23"/>
    </row>
    <row r="618" ht="16.5" spans="1:23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6"/>
      <c r="L618" s="26"/>
      <c r="M618" s="26"/>
      <c r="N618" s="26"/>
      <c r="O618" s="26"/>
      <c r="P618" s="26"/>
      <c r="Q618" s="26"/>
      <c r="R618" s="26"/>
      <c r="S618" s="23"/>
      <c r="T618" s="23"/>
      <c r="U618" s="23"/>
      <c r="V618" s="23"/>
      <c r="W618" s="23"/>
    </row>
    <row r="619" ht="16.5" spans="1:23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6"/>
      <c r="L619" s="26"/>
      <c r="M619" s="26"/>
      <c r="N619" s="26"/>
      <c r="O619" s="26"/>
      <c r="P619" s="26"/>
      <c r="Q619" s="26"/>
      <c r="R619" s="26"/>
      <c r="S619" s="23"/>
      <c r="T619" s="23"/>
      <c r="U619" s="23"/>
      <c r="V619" s="23"/>
      <c r="W619" s="23"/>
    </row>
    <row r="620" ht="16.5" spans="1:23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6"/>
      <c r="L620" s="26"/>
      <c r="M620" s="26"/>
      <c r="N620" s="26"/>
      <c r="O620" s="26"/>
      <c r="P620" s="26"/>
      <c r="Q620" s="26"/>
      <c r="R620" s="26"/>
      <c r="S620" s="23"/>
      <c r="T620" s="23"/>
      <c r="U620" s="23"/>
      <c r="V620" s="23"/>
      <c r="W620" s="23"/>
    </row>
    <row r="621" ht="16.5" spans="1:23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6"/>
      <c r="L621" s="26"/>
      <c r="M621" s="26"/>
      <c r="N621" s="26"/>
      <c r="O621" s="26"/>
      <c r="P621" s="26"/>
      <c r="Q621" s="26"/>
      <c r="R621" s="26"/>
      <c r="S621" s="23"/>
      <c r="T621" s="23"/>
      <c r="U621" s="23"/>
      <c r="V621" s="23"/>
      <c r="W621" s="23"/>
    </row>
    <row r="622" ht="16.5" spans="1:23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6"/>
      <c r="L622" s="26"/>
      <c r="M622" s="26"/>
      <c r="N622" s="26"/>
      <c r="O622" s="26"/>
      <c r="P622" s="26"/>
      <c r="Q622" s="26"/>
      <c r="R622" s="26"/>
      <c r="S622" s="23"/>
      <c r="T622" s="23"/>
      <c r="U622" s="23"/>
      <c r="V622" s="23"/>
      <c r="W622" s="23"/>
    </row>
    <row r="623" ht="16.5" spans="1:23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6"/>
      <c r="L623" s="26"/>
      <c r="M623" s="26"/>
      <c r="N623" s="26"/>
      <c r="O623" s="26"/>
      <c r="P623" s="26"/>
      <c r="Q623" s="26"/>
      <c r="R623" s="26"/>
      <c r="S623" s="23"/>
      <c r="T623" s="23"/>
      <c r="U623" s="23"/>
      <c r="V623" s="23"/>
      <c r="W623" s="23"/>
    </row>
    <row r="624" ht="16.5" spans="1:23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6"/>
      <c r="L624" s="26"/>
      <c r="M624" s="26"/>
      <c r="N624" s="26"/>
      <c r="O624" s="26"/>
      <c r="P624" s="26"/>
      <c r="Q624" s="26"/>
      <c r="R624" s="26"/>
      <c r="S624" s="23"/>
      <c r="T624" s="23"/>
      <c r="U624" s="23"/>
      <c r="V624" s="23"/>
      <c r="W624" s="23"/>
    </row>
    <row r="625" ht="16.5" spans="1:23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6"/>
      <c r="L625" s="26"/>
      <c r="M625" s="26"/>
      <c r="N625" s="26"/>
      <c r="O625" s="26"/>
      <c r="P625" s="26"/>
      <c r="Q625" s="26"/>
      <c r="R625" s="26"/>
      <c r="S625" s="23"/>
      <c r="T625" s="23"/>
      <c r="U625" s="23"/>
      <c r="V625" s="23"/>
      <c r="W625" s="23"/>
    </row>
    <row r="626" ht="16.5" spans="1:23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6"/>
      <c r="L626" s="26"/>
      <c r="M626" s="26"/>
      <c r="N626" s="26"/>
      <c r="O626" s="26"/>
      <c r="P626" s="26"/>
      <c r="Q626" s="26"/>
      <c r="R626" s="26"/>
      <c r="S626" s="23"/>
      <c r="T626" s="23"/>
      <c r="U626" s="23"/>
      <c r="V626" s="23"/>
      <c r="W626" s="23"/>
    </row>
    <row r="627" ht="16.5" spans="1:23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6"/>
      <c r="L627" s="26"/>
      <c r="M627" s="26"/>
      <c r="N627" s="26"/>
      <c r="O627" s="26"/>
      <c r="P627" s="26"/>
      <c r="Q627" s="26"/>
      <c r="R627" s="26"/>
      <c r="S627" s="23"/>
      <c r="T627" s="23"/>
      <c r="U627" s="23"/>
      <c r="V627" s="23"/>
      <c r="W627" s="23"/>
    </row>
    <row r="628" ht="16.5" spans="1:23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6"/>
      <c r="L628" s="26"/>
      <c r="M628" s="26"/>
      <c r="N628" s="26"/>
      <c r="O628" s="26"/>
      <c r="P628" s="26"/>
      <c r="Q628" s="26"/>
      <c r="R628" s="26"/>
      <c r="S628" s="23"/>
      <c r="T628" s="23"/>
      <c r="U628" s="23"/>
      <c r="V628" s="23"/>
      <c r="W628" s="23"/>
    </row>
    <row r="629" ht="16.5" spans="1:23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6"/>
      <c r="L629" s="26"/>
      <c r="M629" s="26"/>
      <c r="N629" s="26"/>
      <c r="O629" s="26"/>
      <c r="P629" s="26"/>
      <c r="Q629" s="26"/>
      <c r="R629" s="26"/>
      <c r="S629" s="23"/>
      <c r="T629" s="23"/>
      <c r="U629" s="23"/>
      <c r="V629" s="23"/>
      <c r="W629" s="23"/>
    </row>
    <row r="630" ht="16.5" spans="1:23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6"/>
      <c r="L630" s="26"/>
      <c r="M630" s="26"/>
      <c r="N630" s="26"/>
      <c r="O630" s="26"/>
      <c r="P630" s="26"/>
      <c r="Q630" s="26"/>
      <c r="R630" s="26"/>
      <c r="S630" s="23"/>
      <c r="T630" s="23"/>
      <c r="U630" s="23"/>
      <c r="V630" s="23"/>
      <c r="W630" s="23"/>
    </row>
    <row r="631" ht="16.5" spans="1:23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6"/>
      <c r="L631" s="26"/>
      <c r="M631" s="26"/>
      <c r="N631" s="26"/>
      <c r="O631" s="26"/>
      <c r="P631" s="26"/>
      <c r="Q631" s="26"/>
      <c r="R631" s="26"/>
      <c r="S631" s="23"/>
      <c r="T631" s="23"/>
      <c r="U631" s="23"/>
      <c r="V631" s="23"/>
      <c r="W631" s="23"/>
    </row>
    <row r="632" ht="16.5" spans="1:23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6"/>
      <c r="L632" s="26"/>
      <c r="M632" s="26"/>
      <c r="N632" s="26"/>
      <c r="O632" s="26"/>
      <c r="P632" s="26"/>
      <c r="Q632" s="26"/>
      <c r="R632" s="26"/>
      <c r="S632" s="23"/>
      <c r="T632" s="23"/>
      <c r="U632" s="23"/>
      <c r="V632" s="23"/>
      <c r="W632" s="23"/>
    </row>
    <row r="633" ht="16.5" spans="1:23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6"/>
      <c r="L633" s="26"/>
      <c r="M633" s="26"/>
      <c r="N633" s="26"/>
      <c r="O633" s="26"/>
      <c r="P633" s="26"/>
      <c r="Q633" s="26"/>
      <c r="R633" s="26"/>
      <c r="S633" s="23"/>
      <c r="T633" s="23"/>
      <c r="U633" s="23"/>
      <c r="V633" s="23"/>
      <c r="W633" s="23"/>
    </row>
    <row r="634" ht="16.5" spans="1:23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6"/>
      <c r="L634" s="26"/>
      <c r="M634" s="26"/>
      <c r="N634" s="26"/>
      <c r="O634" s="26"/>
      <c r="P634" s="26"/>
      <c r="Q634" s="26"/>
      <c r="R634" s="26"/>
      <c r="S634" s="23"/>
      <c r="T634" s="23"/>
      <c r="U634" s="23"/>
      <c r="V634" s="23"/>
      <c r="W634" s="23"/>
    </row>
    <row r="635" ht="16.5" spans="1:23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6"/>
      <c r="L635" s="26"/>
      <c r="M635" s="26"/>
      <c r="N635" s="26"/>
      <c r="O635" s="26"/>
      <c r="P635" s="26"/>
      <c r="Q635" s="26"/>
      <c r="R635" s="26"/>
      <c r="S635" s="23"/>
      <c r="T635" s="23"/>
      <c r="U635" s="23"/>
      <c r="V635" s="23"/>
      <c r="W635" s="23"/>
    </row>
    <row r="636" ht="16.5" spans="1:23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6"/>
      <c r="L636" s="26"/>
      <c r="M636" s="26"/>
      <c r="N636" s="26"/>
      <c r="O636" s="26"/>
      <c r="P636" s="26"/>
      <c r="Q636" s="26"/>
      <c r="R636" s="26"/>
      <c r="S636" s="23"/>
      <c r="T636" s="23"/>
      <c r="U636" s="23"/>
      <c r="V636" s="23"/>
      <c r="W636" s="23"/>
    </row>
    <row r="637" ht="16.5" spans="1:23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6"/>
      <c r="L637" s="26"/>
      <c r="M637" s="26"/>
      <c r="N637" s="26"/>
      <c r="O637" s="26"/>
      <c r="P637" s="26"/>
      <c r="Q637" s="26"/>
      <c r="R637" s="26"/>
      <c r="S637" s="23"/>
      <c r="T637" s="23"/>
      <c r="U637" s="23"/>
      <c r="V637" s="23"/>
      <c r="W637" s="23"/>
    </row>
    <row r="638" ht="16.5" spans="1:23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6"/>
      <c r="L638" s="26"/>
      <c r="M638" s="26"/>
      <c r="N638" s="26"/>
      <c r="O638" s="26"/>
      <c r="P638" s="26"/>
      <c r="Q638" s="26"/>
      <c r="R638" s="26"/>
      <c r="S638" s="23"/>
      <c r="T638" s="23"/>
      <c r="U638" s="23"/>
      <c r="V638" s="23"/>
      <c r="W638" s="23"/>
    </row>
    <row r="639" ht="16.5" spans="1:23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6"/>
      <c r="L639" s="26"/>
      <c r="M639" s="26"/>
      <c r="N639" s="26"/>
      <c r="O639" s="26"/>
      <c r="P639" s="26"/>
      <c r="Q639" s="26"/>
      <c r="R639" s="26"/>
      <c r="S639" s="23"/>
      <c r="T639" s="23"/>
      <c r="U639" s="23"/>
      <c r="V639" s="23"/>
      <c r="W639" s="23"/>
    </row>
    <row r="640" ht="16.5" spans="1:23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6"/>
      <c r="L640" s="26"/>
      <c r="M640" s="26"/>
      <c r="N640" s="26"/>
      <c r="O640" s="26"/>
      <c r="P640" s="26"/>
      <c r="Q640" s="26"/>
      <c r="R640" s="26"/>
      <c r="S640" s="23"/>
      <c r="T640" s="23"/>
      <c r="U640" s="23"/>
      <c r="V640" s="23"/>
      <c r="W640" s="23"/>
    </row>
    <row r="641" ht="16.5" spans="1:23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6"/>
      <c r="L641" s="26"/>
      <c r="M641" s="26"/>
      <c r="N641" s="26"/>
      <c r="O641" s="26"/>
      <c r="P641" s="26"/>
      <c r="Q641" s="26"/>
      <c r="R641" s="26"/>
      <c r="S641" s="23"/>
      <c r="T641" s="23"/>
      <c r="U641" s="23"/>
      <c r="V641" s="23"/>
      <c r="W641" s="23"/>
    </row>
    <row r="642" ht="16.5" spans="1:23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6"/>
      <c r="L642" s="26"/>
      <c r="M642" s="26"/>
      <c r="N642" s="26"/>
      <c r="O642" s="26"/>
      <c r="P642" s="26"/>
      <c r="Q642" s="26"/>
      <c r="R642" s="26"/>
      <c r="S642" s="23"/>
      <c r="T642" s="23"/>
      <c r="U642" s="23"/>
      <c r="V642" s="23"/>
      <c r="W642" s="23"/>
    </row>
    <row r="643" ht="16.5" spans="1:23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6"/>
      <c r="L643" s="26"/>
      <c r="M643" s="26"/>
      <c r="N643" s="26"/>
      <c r="O643" s="26"/>
      <c r="P643" s="26"/>
      <c r="Q643" s="26"/>
      <c r="R643" s="26"/>
      <c r="S643" s="23"/>
      <c r="T643" s="23"/>
      <c r="U643" s="23"/>
      <c r="V643" s="23"/>
      <c r="W643" s="23"/>
    </row>
    <row r="644" ht="16.5" spans="1:23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6"/>
      <c r="L644" s="26"/>
      <c r="M644" s="26"/>
      <c r="N644" s="26"/>
      <c r="O644" s="26"/>
      <c r="P644" s="26"/>
      <c r="Q644" s="26"/>
      <c r="R644" s="26"/>
      <c r="S644" s="23"/>
      <c r="T644" s="23"/>
      <c r="U644" s="23"/>
      <c r="V644" s="23"/>
      <c r="W644" s="23"/>
    </row>
    <row r="645" ht="16.5" spans="1:23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6"/>
      <c r="L645" s="26"/>
      <c r="M645" s="26"/>
      <c r="N645" s="26"/>
      <c r="O645" s="26"/>
      <c r="P645" s="26"/>
      <c r="Q645" s="26"/>
      <c r="R645" s="26"/>
      <c r="S645" s="23"/>
      <c r="T645" s="23"/>
      <c r="U645" s="23"/>
      <c r="V645" s="23"/>
      <c r="W645" s="23"/>
    </row>
    <row r="646" ht="16.5" spans="1:23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6"/>
      <c r="L646" s="26"/>
      <c r="M646" s="26"/>
      <c r="N646" s="26"/>
      <c r="O646" s="26"/>
      <c r="P646" s="26"/>
      <c r="Q646" s="26"/>
      <c r="R646" s="26"/>
      <c r="S646" s="23"/>
      <c r="T646" s="23"/>
      <c r="U646" s="23"/>
      <c r="V646" s="23"/>
      <c r="W646" s="23"/>
    </row>
    <row r="647" ht="16.5" spans="1:23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6"/>
      <c r="L647" s="26"/>
      <c r="M647" s="26"/>
      <c r="N647" s="26"/>
      <c r="O647" s="26"/>
      <c r="P647" s="26"/>
      <c r="Q647" s="26"/>
      <c r="R647" s="26"/>
      <c r="S647" s="23"/>
      <c r="T647" s="23"/>
      <c r="U647" s="23"/>
      <c r="V647" s="23"/>
      <c r="W647" s="23"/>
    </row>
    <row r="648" ht="16.5" spans="1:23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6"/>
      <c r="L648" s="26"/>
      <c r="M648" s="26"/>
      <c r="N648" s="26"/>
      <c r="O648" s="26"/>
      <c r="P648" s="26"/>
      <c r="Q648" s="26"/>
      <c r="R648" s="26"/>
      <c r="S648" s="23"/>
      <c r="T648" s="23"/>
      <c r="U648" s="23"/>
      <c r="V648" s="23"/>
      <c r="W648" s="23"/>
    </row>
    <row r="649" ht="16.5" spans="1:23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6"/>
      <c r="L649" s="26"/>
      <c r="M649" s="26"/>
      <c r="N649" s="26"/>
      <c r="O649" s="26"/>
      <c r="P649" s="26"/>
      <c r="Q649" s="26"/>
      <c r="R649" s="26"/>
      <c r="S649" s="23"/>
      <c r="T649" s="23"/>
      <c r="U649" s="23"/>
      <c r="V649" s="23"/>
      <c r="W649" s="23"/>
    </row>
    <row r="650" ht="16.5" spans="1:23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6"/>
      <c r="L650" s="26"/>
      <c r="M650" s="26"/>
      <c r="N650" s="26"/>
      <c r="O650" s="26"/>
      <c r="P650" s="26"/>
      <c r="Q650" s="26"/>
      <c r="R650" s="26"/>
      <c r="S650" s="23"/>
      <c r="T650" s="23"/>
      <c r="U650" s="23"/>
      <c r="V650" s="23"/>
      <c r="W650" s="23"/>
    </row>
    <row r="651" ht="16.5" spans="1:23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6"/>
      <c r="L651" s="26"/>
      <c r="M651" s="26"/>
      <c r="N651" s="26"/>
      <c r="O651" s="26"/>
      <c r="P651" s="26"/>
      <c r="Q651" s="26"/>
      <c r="R651" s="26"/>
      <c r="S651" s="23"/>
      <c r="T651" s="23"/>
      <c r="U651" s="23"/>
      <c r="V651" s="23"/>
      <c r="W651" s="23"/>
    </row>
    <row r="652" ht="20.25" spans="1:23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27"/>
      <c r="B1001" s="27"/>
      <c r="C1001" s="27"/>
      <c r="D1001" s="27"/>
      <c r="E1001" s="27"/>
      <c r="F1001" s="27"/>
      <c r="G1001" s="27"/>
      <c r="H1001" s="27"/>
      <c r="I1001" s="27"/>
      <c r="J1001" s="27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27"/>
      <c r="B1002" s="27"/>
      <c r="C1002" s="27"/>
      <c r="D1002" s="27"/>
      <c r="E1002" s="27"/>
      <c r="F1002" s="27"/>
      <c r="G1002" s="27"/>
      <c r="H1002" s="27"/>
      <c r="I1002" s="27"/>
      <c r="J1002" s="27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27"/>
      <c r="B1003" s="27"/>
      <c r="C1003" s="27"/>
      <c r="D1003" s="27"/>
      <c r="E1003" s="27"/>
      <c r="F1003" s="27"/>
      <c r="G1003" s="27"/>
      <c r="H1003" s="27"/>
      <c r="I1003" s="27"/>
      <c r="J1003" s="27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27"/>
      <c r="B1004" s="27"/>
      <c r="C1004" s="27"/>
      <c r="D1004" s="27"/>
      <c r="E1004" s="27"/>
      <c r="F1004" s="27"/>
      <c r="G1004" s="27"/>
      <c r="H1004" s="27"/>
      <c r="I1004" s="27"/>
      <c r="J1004" s="27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27"/>
      <c r="B1005" s="27"/>
      <c r="C1005" s="27"/>
      <c r="D1005" s="27"/>
      <c r="E1005" s="27"/>
      <c r="F1005" s="27"/>
      <c r="G1005" s="27"/>
      <c r="H1005" s="27"/>
      <c r="I1005" s="27"/>
      <c r="J1005" s="27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27"/>
      <c r="B1006" s="27"/>
      <c r="C1006" s="27"/>
      <c r="D1006" s="27"/>
      <c r="E1006" s="27"/>
      <c r="F1006" s="27"/>
      <c r="G1006" s="27"/>
      <c r="H1006" s="27"/>
      <c r="I1006" s="27"/>
      <c r="J1006" s="27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27"/>
      <c r="B1007" s="27"/>
      <c r="C1007" s="27"/>
      <c r="D1007" s="27"/>
      <c r="E1007" s="27"/>
      <c r="F1007" s="27"/>
      <c r="G1007" s="27"/>
      <c r="H1007" s="27"/>
      <c r="I1007" s="27"/>
      <c r="J1007" s="27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27"/>
      <c r="B1008" s="27"/>
      <c r="C1008" s="27"/>
      <c r="D1008" s="27"/>
      <c r="E1008" s="27"/>
      <c r="F1008" s="27"/>
      <c r="G1008" s="27"/>
      <c r="H1008" s="27"/>
      <c r="I1008" s="27"/>
      <c r="J1008" s="27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27"/>
      <c r="B1009" s="27"/>
      <c r="C1009" s="27"/>
      <c r="D1009" s="27"/>
      <c r="E1009" s="27"/>
      <c r="F1009" s="27"/>
      <c r="G1009" s="27"/>
      <c r="H1009" s="27"/>
      <c r="I1009" s="27"/>
      <c r="J1009" s="27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27"/>
      <c r="B1010" s="27"/>
      <c r="C1010" s="27"/>
      <c r="D1010" s="27"/>
      <c r="E1010" s="27"/>
      <c r="F1010" s="27"/>
      <c r="G1010" s="27"/>
      <c r="H1010" s="27"/>
      <c r="I1010" s="27"/>
      <c r="J1010" s="27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27"/>
      <c r="B1011" s="27"/>
      <c r="C1011" s="27"/>
      <c r="D1011" s="27"/>
      <c r="E1011" s="27"/>
      <c r="F1011" s="27"/>
      <c r="G1011" s="27"/>
      <c r="H1011" s="27"/>
      <c r="I1011" s="27"/>
      <c r="J1011" s="27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27"/>
      <c r="B1012" s="27"/>
      <c r="C1012" s="27"/>
      <c r="D1012" s="27"/>
      <c r="E1012" s="27"/>
      <c r="F1012" s="27"/>
      <c r="G1012" s="27"/>
      <c r="H1012" s="27"/>
      <c r="I1012" s="27"/>
      <c r="J1012" s="27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27"/>
      <c r="B1013" s="27"/>
      <c r="C1013" s="27"/>
      <c r="D1013" s="27"/>
      <c r="E1013" s="27"/>
      <c r="F1013" s="27"/>
      <c r="G1013" s="27"/>
      <c r="H1013" s="27"/>
      <c r="I1013" s="27"/>
      <c r="J1013" s="27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27"/>
      <c r="B1014" s="27"/>
      <c r="C1014" s="27"/>
      <c r="D1014" s="27"/>
      <c r="E1014" s="27"/>
      <c r="F1014" s="27"/>
      <c r="G1014" s="27"/>
      <c r="H1014" s="27"/>
      <c r="I1014" s="27"/>
      <c r="J1014" s="27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27"/>
      <c r="B1015" s="27"/>
      <c r="C1015" s="27"/>
      <c r="D1015" s="27"/>
      <c r="E1015" s="27"/>
      <c r="F1015" s="27"/>
      <c r="G1015" s="27"/>
      <c r="H1015" s="27"/>
      <c r="I1015" s="27"/>
      <c r="J1015" s="27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27"/>
      <c r="B1016" s="27"/>
      <c r="C1016" s="27"/>
      <c r="D1016" s="27"/>
      <c r="E1016" s="27"/>
      <c r="F1016" s="27"/>
      <c r="G1016" s="27"/>
      <c r="H1016" s="27"/>
      <c r="I1016" s="27"/>
      <c r="J1016" s="27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27"/>
      <c r="B1017" s="27"/>
      <c r="C1017" s="27"/>
      <c r="D1017" s="27"/>
      <c r="E1017" s="27"/>
      <c r="F1017" s="27"/>
      <c r="G1017" s="27"/>
      <c r="H1017" s="27"/>
      <c r="I1017" s="27"/>
      <c r="J1017" s="27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27"/>
      <c r="B1018" s="27"/>
      <c r="C1018" s="27"/>
      <c r="D1018" s="27"/>
      <c r="E1018" s="27"/>
      <c r="F1018" s="27"/>
      <c r="G1018" s="27"/>
      <c r="H1018" s="27"/>
      <c r="I1018" s="27"/>
      <c r="J1018" s="27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27"/>
      <c r="B1019" s="27"/>
      <c r="C1019" s="27"/>
      <c r="D1019" s="27"/>
      <c r="E1019" s="27"/>
      <c r="F1019" s="27"/>
      <c r="G1019" s="27"/>
      <c r="H1019" s="27"/>
      <c r="I1019" s="27"/>
      <c r="J1019" s="27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27"/>
      <c r="B1020" s="27"/>
      <c r="C1020" s="27"/>
      <c r="D1020" s="27"/>
      <c r="E1020" s="27"/>
      <c r="F1020" s="27"/>
      <c r="G1020" s="27"/>
      <c r="H1020" s="27"/>
      <c r="I1020" s="27"/>
      <c r="J1020" s="27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27"/>
      <c r="B1021" s="27"/>
      <c r="C1021" s="27"/>
      <c r="D1021" s="27"/>
      <c r="E1021" s="27"/>
      <c r="F1021" s="27"/>
      <c r="G1021" s="27"/>
      <c r="H1021" s="27"/>
      <c r="I1021" s="27"/>
      <c r="J1021" s="27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27"/>
      <c r="B1022" s="27"/>
      <c r="C1022" s="27"/>
      <c r="D1022" s="27"/>
      <c r="E1022" s="27"/>
      <c r="F1022" s="27"/>
      <c r="G1022" s="27"/>
      <c r="H1022" s="27"/>
      <c r="I1022" s="27"/>
      <c r="J1022" s="27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27"/>
      <c r="B1023" s="27"/>
      <c r="C1023" s="27"/>
      <c r="D1023" s="27"/>
      <c r="E1023" s="27"/>
      <c r="F1023" s="27"/>
      <c r="G1023" s="27"/>
      <c r="H1023" s="27"/>
      <c r="I1023" s="27"/>
      <c r="J1023" s="27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27"/>
      <c r="B1024" s="27"/>
      <c r="C1024" s="27"/>
      <c r="D1024" s="27"/>
      <c r="E1024" s="27"/>
      <c r="F1024" s="27"/>
      <c r="G1024" s="27"/>
      <c r="H1024" s="27"/>
      <c r="I1024" s="27"/>
      <c r="J1024" s="27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27"/>
      <c r="B1025" s="27"/>
      <c r="C1025" s="27"/>
      <c r="D1025" s="27"/>
      <c r="E1025" s="27"/>
      <c r="F1025" s="27"/>
      <c r="G1025" s="27"/>
      <c r="H1025" s="27"/>
      <c r="I1025" s="27"/>
      <c r="J1025" s="27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27"/>
      <c r="B1026" s="27"/>
      <c r="C1026" s="27"/>
      <c r="D1026" s="27"/>
      <c r="E1026" s="27"/>
      <c r="F1026" s="27"/>
      <c r="G1026" s="27"/>
      <c r="H1026" s="27"/>
      <c r="I1026" s="27"/>
      <c r="J1026" s="27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27"/>
      <c r="B1027" s="27"/>
      <c r="C1027" s="27"/>
      <c r="D1027" s="27"/>
      <c r="E1027" s="27"/>
      <c r="F1027" s="27"/>
      <c r="G1027" s="27"/>
      <c r="H1027" s="27"/>
      <c r="I1027" s="27"/>
      <c r="J1027" s="27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27"/>
      <c r="B1028" s="27"/>
      <c r="C1028" s="27"/>
      <c r="D1028" s="27"/>
      <c r="E1028" s="27"/>
      <c r="F1028" s="27"/>
      <c r="G1028" s="27"/>
      <c r="H1028" s="27"/>
      <c r="I1028" s="27"/>
      <c r="J1028" s="27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27"/>
      <c r="B1029" s="27"/>
      <c r="C1029" s="27"/>
      <c r="D1029" s="27"/>
      <c r="E1029" s="27"/>
      <c r="F1029" s="27"/>
      <c r="G1029" s="27"/>
      <c r="H1029" s="27"/>
      <c r="I1029" s="27"/>
      <c r="J1029" s="27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27"/>
      <c r="B1030" s="27"/>
      <c r="C1030" s="27"/>
      <c r="D1030" s="27"/>
      <c r="E1030" s="27"/>
      <c r="F1030" s="27"/>
      <c r="G1030" s="27"/>
      <c r="H1030" s="27"/>
      <c r="I1030" s="27"/>
      <c r="J1030" s="27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27"/>
      <c r="B1031" s="27"/>
      <c r="C1031" s="27"/>
      <c r="D1031" s="27"/>
      <c r="E1031" s="27"/>
      <c r="F1031" s="27"/>
      <c r="G1031" s="27"/>
      <c r="H1031" s="27"/>
      <c r="I1031" s="27"/>
      <c r="J1031" s="27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27"/>
      <c r="B1032" s="27"/>
      <c r="C1032" s="27"/>
      <c r="D1032" s="27"/>
      <c r="E1032" s="27"/>
      <c r="F1032" s="27"/>
      <c r="G1032" s="27"/>
      <c r="H1032" s="27"/>
      <c r="I1032" s="27"/>
      <c r="J1032" s="27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27"/>
      <c r="B1033" s="27"/>
      <c r="C1033" s="27"/>
      <c r="D1033" s="27"/>
      <c r="E1033" s="27"/>
      <c r="F1033" s="27"/>
      <c r="G1033" s="27"/>
      <c r="H1033" s="27"/>
      <c r="I1033" s="27"/>
      <c r="J1033" s="27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27"/>
      <c r="B1034" s="27"/>
      <c r="C1034" s="27"/>
      <c r="D1034" s="27"/>
      <c r="E1034" s="27"/>
      <c r="F1034" s="27"/>
      <c r="G1034" s="27"/>
      <c r="H1034" s="27"/>
      <c r="I1034" s="27"/>
      <c r="J1034" s="27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27"/>
      <c r="B1035" s="27"/>
      <c r="C1035" s="27"/>
      <c r="D1035" s="27"/>
      <c r="E1035" s="27"/>
      <c r="F1035" s="27"/>
      <c r="G1035" s="27"/>
      <c r="H1035" s="27"/>
      <c r="I1035" s="27"/>
      <c r="J1035" s="27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27"/>
      <c r="B1036" s="27"/>
      <c r="C1036" s="27"/>
      <c r="D1036" s="27"/>
      <c r="E1036" s="27"/>
      <c r="F1036" s="27"/>
      <c r="G1036" s="27"/>
      <c r="H1036" s="27"/>
      <c r="I1036" s="27"/>
      <c r="J1036" s="27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27"/>
      <c r="B1037" s="27"/>
      <c r="C1037" s="27"/>
      <c r="D1037" s="27"/>
      <c r="E1037" s="27"/>
      <c r="F1037" s="27"/>
      <c r="G1037" s="27"/>
      <c r="H1037" s="27"/>
      <c r="I1037" s="27"/>
      <c r="J1037" s="27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27"/>
      <c r="B1038" s="27"/>
      <c r="C1038" s="27"/>
      <c r="D1038" s="27"/>
      <c r="E1038" s="27"/>
      <c r="F1038" s="27"/>
      <c r="G1038" s="27"/>
      <c r="H1038" s="27"/>
      <c r="I1038" s="27"/>
      <c r="J1038" s="27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27"/>
      <c r="B1039" s="27"/>
      <c r="C1039" s="27"/>
      <c r="D1039" s="27"/>
      <c r="E1039" s="27"/>
      <c r="F1039" s="27"/>
      <c r="G1039" s="27"/>
      <c r="H1039" s="27"/>
      <c r="I1039" s="27"/>
      <c r="J1039" s="27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27"/>
      <c r="B1040" s="27"/>
      <c r="C1040" s="27"/>
      <c r="D1040" s="27"/>
      <c r="E1040" s="27"/>
      <c r="F1040" s="27"/>
      <c r="G1040" s="27"/>
      <c r="H1040" s="27"/>
      <c r="I1040" s="27"/>
      <c r="J1040" s="27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27"/>
      <c r="B1041" s="27"/>
      <c r="C1041" s="27"/>
      <c r="D1041" s="27"/>
      <c r="E1041" s="27"/>
      <c r="F1041" s="27"/>
      <c r="G1041" s="27"/>
      <c r="H1041" s="27"/>
      <c r="I1041" s="27"/>
      <c r="J1041" s="27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27"/>
      <c r="B1042" s="27"/>
      <c r="C1042" s="27"/>
      <c r="D1042" s="27"/>
      <c r="E1042" s="27"/>
      <c r="F1042" s="27"/>
      <c r="G1042" s="27"/>
      <c r="H1042" s="27"/>
      <c r="I1042" s="27"/>
      <c r="J1042" s="27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27"/>
      <c r="B1043" s="27"/>
      <c r="C1043" s="27"/>
      <c r="D1043" s="27"/>
      <c r="E1043" s="27"/>
      <c r="F1043" s="27"/>
      <c r="G1043" s="27"/>
      <c r="H1043" s="27"/>
      <c r="I1043" s="27"/>
      <c r="J1043" s="27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27"/>
      <c r="B1044" s="27"/>
      <c r="C1044" s="27"/>
      <c r="D1044" s="27"/>
      <c r="E1044" s="27"/>
      <c r="F1044" s="27"/>
      <c r="G1044" s="27"/>
      <c r="H1044" s="27"/>
      <c r="I1044" s="27"/>
      <c r="J1044" s="27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27"/>
      <c r="B1045" s="27"/>
      <c r="C1045" s="27"/>
      <c r="D1045" s="27"/>
      <c r="E1045" s="27"/>
      <c r="F1045" s="27"/>
      <c r="G1045" s="27"/>
      <c r="H1045" s="27"/>
      <c r="I1045" s="27"/>
      <c r="J1045" s="27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27"/>
      <c r="B1046" s="27"/>
      <c r="C1046" s="27"/>
      <c r="D1046" s="27"/>
      <c r="E1046" s="27"/>
      <c r="F1046" s="27"/>
      <c r="G1046" s="27"/>
      <c r="H1046" s="27"/>
      <c r="I1046" s="27"/>
      <c r="J1046" s="27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27"/>
      <c r="B1047" s="27"/>
      <c r="C1047" s="27"/>
      <c r="D1047" s="27"/>
      <c r="E1047" s="27"/>
      <c r="F1047" s="27"/>
      <c r="G1047" s="27"/>
      <c r="H1047" s="27"/>
      <c r="I1047" s="27"/>
      <c r="J1047" s="27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27"/>
      <c r="B1048" s="27"/>
      <c r="C1048" s="27"/>
      <c r="D1048" s="27"/>
      <c r="E1048" s="27"/>
      <c r="F1048" s="27"/>
      <c r="G1048" s="27"/>
      <c r="H1048" s="27"/>
      <c r="I1048" s="27"/>
      <c r="J1048" s="27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27"/>
      <c r="B1049" s="27"/>
      <c r="C1049" s="27"/>
      <c r="D1049" s="27"/>
      <c r="E1049" s="27"/>
      <c r="F1049" s="27"/>
      <c r="G1049" s="27"/>
      <c r="H1049" s="27"/>
      <c r="I1049" s="27"/>
      <c r="J1049" s="27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27"/>
      <c r="B1050" s="27"/>
      <c r="C1050" s="27"/>
      <c r="D1050" s="27"/>
      <c r="E1050" s="27"/>
      <c r="F1050" s="27"/>
      <c r="G1050" s="27"/>
      <c r="H1050" s="27"/>
      <c r="I1050" s="27"/>
      <c r="J1050" s="27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27"/>
      <c r="B1051" s="27"/>
      <c r="C1051" s="27"/>
      <c r="D1051" s="27"/>
      <c r="E1051" s="27"/>
      <c r="F1051" s="27"/>
      <c r="G1051" s="27"/>
      <c r="H1051" s="27"/>
      <c r="I1051" s="27"/>
      <c r="J1051" s="27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27"/>
      <c r="B1052" s="27"/>
      <c r="C1052" s="27"/>
      <c r="D1052" s="27"/>
      <c r="E1052" s="27"/>
      <c r="F1052" s="27"/>
      <c r="G1052" s="27"/>
      <c r="H1052" s="27"/>
      <c r="I1052" s="27"/>
      <c r="J1052" s="27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27"/>
      <c r="B1053" s="27"/>
      <c r="C1053" s="27"/>
      <c r="D1053" s="27"/>
      <c r="E1053" s="27"/>
      <c r="F1053" s="27"/>
      <c r="G1053" s="27"/>
      <c r="H1053" s="27"/>
      <c r="I1053" s="27"/>
      <c r="J1053" s="27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27"/>
      <c r="B1054" s="27"/>
      <c r="C1054" s="27"/>
      <c r="D1054" s="27"/>
      <c r="E1054" s="27"/>
      <c r="F1054" s="27"/>
      <c r="G1054" s="27"/>
      <c r="H1054" s="27"/>
      <c r="I1054" s="27"/>
      <c r="J1054" s="27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27"/>
      <c r="B1055" s="27"/>
      <c r="C1055" s="27"/>
      <c r="D1055" s="27"/>
      <c r="E1055" s="27"/>
      <c r="F1055" s="27"/>
      <c r="G1055" s="27"/>
      <c r="H1055" s="27"/>
      <c r="I1055" s="27"/>
      <c r="J1055" s="27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27"/>
      <c r="B1056" s="27"/>
      <c r="C1056" s="27"/>
      <c r="D1056" s="27"/>
      <c r="E1056" s="27"/>
      <c r="F1056" s="27"/>
      <c r="G1056" s="27"/>
      <c r="H1056" s="27"/>
      <c r="I1056" s="27"/>
      <c r="J1056" s="27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27"/>
      <c r="B1057" s="27"/>
      <c r="C1057" s="27"/>
      <c r="D1057" s="27"/>
      <c r="E1057" s="27"/>
      <c r="F1057" s="27"/>
      <c r="G1057" s="27"/>
      <c r="H1057" s="27"/>
      <c r="I1057" s="27"/>
      <c r="J1057" s="27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27"/>
      <c r="B1058" s="27"/>
      <c r="C1058" s="27"/>
      <c r="D1058" s="27"/>
      <c r="E1058" s="27"/>
      <c r="F1058" s="27"/>
      <c r="G1058" s="27"/>
      <c r="H1058" s="27"/>
      <c r="I1058" s="27"/>
      <c r="J1058" s="27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27"/>
      <c r="B1059" s="27"/>
      <c r="C1059" s="27"/>
      <c r="D1059" s="27"/>
      <c r="E1059" s="27"/>
      <c r="F1059" s="27"/>
      <c r="G1059" s="27"/>
      <c r="H1059" s="27"/>
      <c r="I1059" s="27"/>
      <c r="J1059" s="27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27"/>
      <c r="B1060" s="27"/>
      <c r="C1060" s="27"/>
      <c r="D1060" s="27"/>
      <c r="E1060" s="27"/>
      <c r="F1060" s="27"/>
      <c r="G1060" s="27"/>
      <c r="H1060" s="27"/>
      <c r="I1060" s="27"/>
      <c r="J1060" s="27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27"/>
      <c r="B1061" s="27"/>
      <c r="C1061" s="27"/>
      <c r="D1061" s="27"/>
      <c r="E1061" s="27"/>
      <c r="F1061" s="27"/>
      <c r="G1061" s="27"/>
      <c r="H1061" s="27"/>
      <c r="I1061" s="27"/>
      <c r="J1061" s="27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27"/>
      <c r="B1062" s="27"/>
      <c r="C1062" s="27"/>
      <c r="D1062" s="27"/>
      <c r="E1062" s="27"/>
      <c r="F1062" s="27"/>
      <c r="G1062" s="27"/>
      <c r="H1062" s="27"/>
      <c r="I1062" s="27"/>
      <c r="J1062" s="27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27"/>
      <c r="B1063" s="27"/>
      <c r="C1063" s="27"/>
      <c r="D1063" s="27"/>
      <c r="E1063" s="27"/>
      <c r="F1063" s="27"/>
      <c r="G1063" s="27"/>
      <c r="H1063" s="27"/>
      <c r="I1063" s="27"/>
      <c r="J1063" s="27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27"/>
      <c r="B1064" s="27"/>
      <c r="C1064" s="27"/>
      <c r="D1064" s="27"/>
      <c r="E1064" s="27"/>
      <c r="F1064" s="27"/>
      <c r="G1064" s="27"/>
      <c r="H1064" s="27"/>
      <c r="I1064" s="27"/>
      <c r="J1064" s="27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27"/>
      <c r="B1065" s="27"/>
      <c r="C1065" s="27"/>
      <c r="D1065" s="27"/>
      <c r="E1065" s="27"/>
      <c r="F1065" s="27"/>
      <c r="G1065" s="27"/>
      <c r="H1065" s="27"/>
      <c r="I1065" s="27"/>
      <c r="J1065" s="27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27"/>
      <c r="B1066" s="27"/>
      <c r="C1066" s="27"/>
      <c r="D1066" s="27"/>
      <c r="E1066" s="27"/>
      <c r="F1066" s="27"/>
      <c r="G1066" s="27"/>
      <c r="H1066" s="27"/>
      <c r="I1066" s="27"/>
      <c r="J1066" s="27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27"/>
      <c r="B1067" s="27"/>
      <c r="C1067" s="27"/>
      <c r="D1067" s="27"/>
      <c r="E1067" s="27"/>
      <c r="F1067" s="27"/>
      <c r="G1067" s="27"/>
      <c r="H1067" s="27"/>
      <c r="I1067" s="27"/>
      <c r="J1067" s="27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27"/>
      <c r="B1068" s="27"/>
      <c r="C1068" s="27"/>
      <c r="D1068" s="27"/>
      <c r="E1068" s="27"/>
      <c r="F1068" s="27"/>
      <c r="G1068" s="27"/>
      <c r="H1068" s="27"/>
      <c r="I1068" s="27"/>
      <c r="J1068" s="27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27"/>
      <c r="B1069" s="27"/>
      <c r="C1069" s="27"/>
      <c r="D1069" s="27"/>
      <c r="E1069" s="27"/>
      <c r="F1069" s="27"/>
      <c r="G1069" s="27"/>
      <c r="H1069" s="27"/>
      <c r="I1069" s="27"/>
      <c r="J1069" s="27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27"/>
      <c r="B1070" s="27"/>
      <c r="C1070" s="27"/>
      <c r="D1070" s="27"/>
      <c r="E1070" s="27"/>
      <c r="F1070" s="27"/>
      <c r="G1070" s="27"/>
      <c r="H1070" s="27"/>
      <c r="I1070" s="27"/>
      <c r="J1070" s="27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27"/>
      <c r="B1071" s="27"/>
      <c r="C1071" s="27"/>
      <c r="D1071" s="27"/>
      <c r="E1071" s="27"/>
      <c r="F1071" s="27"/>
      <c r="G1071" s="27"/>
      <c r="H1071" s="27"/>
      <c r="I1071" s="27"/>
      <c r="J1071" s="27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27"/>
      <c r="B1072" s="27"/>
      <c r="C1072" s="27"/>
      <c r="D1072" s="27"/>
      <c r="E1072" s="27"/>
      <c r="F1072" s="27"/>
      <c r="G1072" s="27"/>
      <c r="H1072" s="27"/>
      <c r="I1072" s="27"/>
      <c r="J1072" s="27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27"/>
      <c r="B1073" s="27"/>
      <c r="C1073" s="27"/>
      <c r="D1073" s="27"/>
      <c r="E1073" s="27"/>
      <c r="F1073" s="27"/>
      <c r="G1073" s="27"/>
      <c r="H1073" s="27"/>
      <c r="I1073" s="27"/>
      <c r="J1073" s="27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27"/>
      <c r="B1074" s="27"/>
      <c r="C1074" s="27"/>
      <c r="D1074" s="27"/>
      <c r="E1074" s="27"/>
      <c r="F1074" s="27"/>
      <c r="G1074" s="27"/>
      <c r="H1074" s="27"/>
      <c r="I1074" s="27"/>
      <c r="J1074" s="27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27"/>
      <c r="B1075" s="27"/>
      <c r="C1075" s="27"/>
      <c r="D1075" s="27"/>
      <c r="E1075" s="27"/>
      <c r="F1075" s="27"/>
      <c r="G1075" s="27"/>
      <c r="H1075" s="27"/>
      <c r="I1075" s="27"/>
      <c r="J1075" s="27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27"/>
      <c r="B1076" s="27"/>
      <c r="C1076" s="27"/>
      <c r="D1076" s="27"/>
      <c r="E1076" s="27"/>
      <c r="F1076" s="27"/>
      <c r="G1076" s="27"/>
      <c r="H1076" s="27"/>
      <c r="I1076" s="27"/>
      <c r="J1076" s="27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27"/>
      <c r="B1077" s="27"/>
      <c r="C1077" s="27"/>
      <c r="D1077" s="27"/>
      <c r="E1077" s="27"/>
      <c r="F1077" s="27"/>
      <c r="G1077" s="27"/>
      <c r="H1077" s="27"/>
      <c r="I1077" s="27"/>
      <c r="J1077" s="27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27"/>
      <c r="B1078" s="27"/>
      <c r="C1078" s="27"/>
      <c r="D1078" s="27"/>
      <c r="E1078" s="27"/>
      <c r="F1078" s="27"/>
      <c r="G1078" s="27"/>
      <c r="H1078" s="27"/>
      <c r="I1078" s="27"/>
      <c r="J1078" s="27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27"/>
      <c r="B1079" s="27"/>
      <c r="C1079" s="27"/>
      <c r="D1079" s="27"/>
      <c r="E1079" s="27"/>
      <c r="F1079" s="27"/>
      <c r="G1079" s="27"/>
      <c r="H1079" s="27"/>
      <c r="I1079" s="27"/>
      <c r="J1079" s="27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27"/>
      <c r="B1080" s="27"/>
      <c r="C1080" s="27"/>
      <c r="D1080" s="27"/>
      <c r="E1080" s="27"/>
      <c r="F1080" s="27"/>
      <c r="G1080" s="27"/>
      <c r="H1080" s="27"/>
      <c r="I1080" s="27"/>
      <c r="J1080" s="27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27"/>
      <c r="B1081" s="27"/>
      <c r="C1081" s="27"/>
      <c r="D1081" s="27"/>
      <c r="E1081" s="27"/>
      <c r="F1081" s="27"/>
      <c r="G1081" s="27"/>
      <c r="H1081" s="27"/>
      <c r="I1081" s="27"/>
      <c r="J1081" s="27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27"/>
      <c r="B1082" s="27"/>
      <c r="C1082" s="27"/>
      <c r="D1082" s="27"/>
      <c r="E1082" s="27"/>
      <c r="F1082" s="27"/>
      <c r="G1082" s="27"/>
      <c r="H1082" s="27"/>
      <c r="I1082" s="27"/>
      <c r="J1082" s="27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27"/>
      <c r="B1083" s="27"/>
      <c r="C1083" s="27"/>
      <c r="D1083" s="27"/>
      <c r="E1083" s="27"/>
      <c r="F1083" s="27"/>
      <c r="G1083" s="27"/>
      <c r="H1083" s="27"/>
      <c r="I1083" s="27"/>
      <c r="J1083" s="27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27"/>
      <c r="B1084" s="27"/>
      <c r="C1084" s="27"/>
      <c r="D1084" s="27"/>
      <c r="E1084" s="27"/>
      <c r="F1084" s="27"/>
      <c r="G1084" s="27"/>
      <c r="H1084" s="27"/>
      <c r="I1084" s="27"/>
      <c r="J1084" s="27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27"/>
      <c r="B1085" s="27"/>
      <c r="C1085" s="27"/>
      <c r="D1085" s="27"/>
      <c r="E1085" s="27"/>
      <c r="F1085" s="27"/>
      <c r="G1085" s="27"/>
      <c r="H1085" s="27"/>
      <c r="I1085" s="27"/>
      <c r="J1085" s="27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27"/>
      <c r="B1086" s="27"/>
      <c r="C1086" s="27"/>
      <c r="D1086" s="27"/>
      <c r="E1086" s="27"/>
      <c r="F1086" s="27"/>
      <c r="G1086" s="27"/>
      <c r="H1086" s="27"/>
      <c r="I1086" s="27"/>
      <c r="J1086" s="27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27"/>
      <c r="B1087" s="27"/>
      <c r="C1087" s="27"/>
      <c r="D1087" s="27"/>
      <c r="E1087" s="27"/>
      <c r="F1087" s="27"/>
      <c r="G1087" s="27"/>
      <c r="H1087" s="27"/>
      <c r="I1087" s="27"/>
      <c r="J1087" s="27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27"/>
      <c r="B1088" s="27"/>
      <c r="C1088" s="27"/>
      <c r="D1088" s="27"/>
      <c r="E1088" s="27"/>
      <c r="F1088" s="27"/>
      <c r="G1088" s="27"/>
      <c r="H1088" s="27"/>
      <c r="I1088" s="27"/>
      <c r="J1088" s="27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27"/>
      <c r="B1089" s="27"/>
      <c r="C1089" s="27"/>
      <c r="D1089" s="27"/>
      <c r="E1089" s="27"/>
      <c r="F1089" s="27"/>
      <c r="G1089" s="27"/>
      <c r="H1089" s="27"/>
      <c r="I1089" s="27"/>
      <c r="J1089" s="27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27"/>
      <c r="B1090" s="27"/>
      <c r="C1090" s="27"/>
      <c r="D1090" s="27"/>
      <c r="E1090" s="27"/>
      <c r="F1090" s="27"/>
      <c r="G1090" s="27"/>
      <c r="H1090" s="27"/>
      <c r="I1090" s="27"/>
      <c r="J1090" s="27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27"/>
      <c r="B1091" s="27"/>
      <c r="C1091" s="27"/>
      <c r="D1091" s="27"/>
      <c r="E1091" s="27"/>
      <c r="F1091" s="27"/>
      <c r="G1091" s="27"/>
      <c r="H1091" s="27"/>
      <c r="I1091" s="27"/>
      <c r="J1091" s="27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27"/>
      <c r="B1092" s="27"/>
      <c r="C1092" s="27"/>
      <c r="D1092" s="27"/>
      <c r="E1092" s="27"/>
      <c r="F1092" s="27"/>
      <c r="G1092" s="27"/>
      <c r="H1092" s="27"/>
      <c r="I1092" s="27"/>
      <c r="J1092" s="27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27"/>
      <c r="B1093" s="27"/>
      <c r="C1093" s="27"/>
      <c r="D1093" s="27"/>
      <c r="E1093" s="27"/>
      <c r="F1093" s="27"/>
      <c r="G1093" s="27"/>
      <c r="H1093" s="27"/>
      <c r="I1093" s="27"/>
      <c r="J1093" s="27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27"/>
      <c r="B1094" s="27"/>
      <c r="C1094" s="27"/>
      <c r="D1094" s="27"/>
      <c r="E1094" s="27"/>
      <c r="F1094" s="27"/>
      <c r="G1094" s="27"/>
      <c r="H1094" s="27"/>
      <c r="I1094" s="27"/>
      <c r="J1094" s="27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27"/>
      <c r="B1095" s="27"/>
      <c r="C1095" s="27"/>
      <c r="D1095" s="27"/>
      <c r="E1095" s="27"/>
      <c r="F1095" s="27"/>
      <c r="G1095" s="27"/>
      <c r="H1095" s="27"/>
      <c r="I1095" s="27"/>
      <c r="J1095" s="27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27"/>
      <c r="B1096" s="27"/>
      <c r="C1096" s="27"/>
      <c r="D1096" s="27"/>
      <c r="E1096" s="27"/>
      <c r="F1096" s="27"/>
      <c r="G1096" s="27"/>
      <c r="H1096" s="27"/>
      <c r="I1096" s="27"/>
      <c r="J1096" s="27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27"/>
      <c r="B1097" s="27"/>
      <c r="C1097" s="27"/>
      <c r="D1097" s="27"/>
      <c r="E1097" s="27"/>
      <c r="F1097" s="27"/>
      <c r="G1097" s="27"/>
      <c r="H1097" s="27"/>
      <c r="I1097" s="27"/>
      <c r="J1097" s="27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27"/>
      <c r="B1098" s="27"/>
      <c r="C1098" s="27"/>
      <c r="D1098" s="27"/>
      <c r="E1098" s="27"/>
      <c r="F1098" s="27"/>
      <c r="G1098" s="27"/>
      <c r="H1098" s="27"/>
      <c r="I1098" s="27"/>
      <c r="J1098" s="27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27"/>
      <c r="B1099" s="27"/>
      <c r="C1099" s="27"/>
      <c r="D1099" s="27"/>
      <c r="E1099" s="27"/>
      <c r="F1099" s="27"/>
      <c r="G1099" s="27"/>
      <c r="H1099" s="27"/>
      <c r="I1099" s="27"/>
      <c r="J1099" s="27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27"/>
      <c r="B1100" s="27"/>
      <c r="C1100" s="27"/>
      <c r="D1100" s="27"/>
      <c r="E1100" s="27"/>
      <c r="F1100" s="27"/>
      <c r="G1100" s="27"/>
      <c r="H1100" s="27"/>
      <c r="I1100" s="27"/>
      <c r="J1100" s="27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27"/>
      <c r="B1101" s="27"/>
      <c r="C1101" s="27"/>
      <c r="D1101" s="27"/>
      <c r="E1101" s="27"/>
      <c r="F1101" s="27"/>
      <c r="G1101" s="27"/>
      <c r="H1101" s="27"/>
      <c r="I1101" s="27"/>
      <c r="J1101" s="27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27"/>
      <c r="B1102" s="27"/>
      <c r="C1102" s="27"/>
      <c r="D1102" s="27"/>
      <c r="E1102" s="27"/>
      <c r="F1102" s="27"/>
      <c r="G1102" s="27"/>
      <c r="H1102" s="27"/>
      <c r="I1102" s="27"/>
      <c r="J1102" s="27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27"/>
      <c r="B1103" s="27"/>
      <c r="C1103" s="27"/>
      <c r="D1103" s="27"/>
      <c r="E1103" s="27"/>
      <c r="F1103" s="27"/>
      <c r="G1103" s="27"/>
      <c r="H1103" s="27"/>
      <c r="I1103" s="27"/>
      <c r="J1103" s="27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27"/>
      <c r="B1104" s="27"/>
      <c r="C1104" s="27"/>
      <c r="D1104" s="27"/>
      <c r="E1104" s="27"/>
      <c r="F1104" s="27"/>
      <c r="G1104" s="27"/>
      <c r="H1104" s="27"/>
      <c r="I1104" s="27"/>
      <c r="J1104" s="27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27"/>
      <c r="B1105" s="27"/>
      <c r="C1105" s="27"/>
      <c r="D1105" s="27"/>
      <c r="E1105" s="27"/>
      <c r="F1105" s="27"/>
      <c r="G1105" s="27"/>
      <c r="H1105" s="27"/>
      <c r="I1105" s="27"/>
      <c r="J1105" s="27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27"/>
      <c r="B1106" s="27"/>
      <c r="C1106" s="27"/>
      <c r="D1106" s="27"/>
      <c r="E1106" s="27"/>
      <c r="F1106" s="27"/>
      <c r="G1106" s="27"/>
      <c r="H1106" s="27"/>
      <c r="I1106" s="27"/>
      <c r="J1106" s="27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27"/>
      <c r="B1107" s="27"/>
      <c r="C1107" s="27"/>
      <c r="D1107" s="27"/>
      <c r="E1107" s="27"/>
      <c r="F1107" s="27"/>
      <c r="G1107" s="27"/>
      <c r="H1107" s="27"/>
      <c r="I1107" s="27"/>
      <c r="J1107" s="27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27"/>
      <c r="B1108" s="27"/>
      <c r="C1108" s="27"/>
      <c r="D1108" s="27"/>
      <c r="E1108" s="27"/>
      <c r="F1108" s="27"/>
      <c r="G1108" s="27"/>
      <c r="H1108" s="27"/>
      <c r="I1108" s="27"/>
      <c r="J1108" s="27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27"/>
      <c r="B1109" s="27"/>
      <c r="C1109" s="27"/>
      <c r="D1109" s="27"/>
      <c r="E1109" s="27"/>
      <c r="F1109" s="27"/>
      <c r="G1109" s="27"/>
      <c r="H1109" s="27"/>
      <c r="I1109" s="27"/>
      <c r="J1109" s="27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27"/>
      <c r="B1110" s="27"/>
      <c r="C1110" s="27"/>
      <c r="D1110" s="27"/>
      <c r="E1110" s="27"/>
      <c r="F1110" s="27"/>
      <c r="G1110" s="27"/>
      <c r="H1110" s="27"/>
      <c r="I1110" s="27"/>
      <c r="J1110" s="27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27"/>
      <c r="B1111" s="27"/>
      <c r="C1111" s="27"/>
      <c r="D1111" s="27"/>
      <c r="E1111" s="27"/>
      <c r="F1111" s="27"/>
      <c r="G1111" s="27"/>
      <c r="H1111" s="27"/>
      <c r="I1111" s="27"/>
      <c r="J1111" s="27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27"/>
      <c r="B1112" s="27"/>
      <c r="C1112" s="27"/>
      <c r="D1112" s="27"/>
      <c r="E1112" s="27"/>
      <c r="F1112" s="27"/>
      <c r="G1112" s="27"/>
      <c r="H1112" s="27"/>
      <c r="I1112" s="27"/>
      <c r="J1112" s="27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27"/>
      <c r="B1113" s="27"/>
      <c r="C1113" s="27"/>
      <c r="D1113" s="27"/>
      <c r="E1113" s="27"/>
      <c r="F1113" s="27"/>
      <c r="G1113" s="27"/>
      <c r="H1113" s="27"/>
      <c r="I1113" s="27"/>
      <c r="J1113" s="27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27"/>
      <c r="B1114" s="27"/>
      <c r="C1114" s="27"/>
      <c r="D1114" s="27"/>
      <c r="E1114" s="27"/>
      <c r="F1114" s="27"/>
      <c r="G1114" s="27"/>
      <c r="H1114" s="27"/>
      <c r="I1114" s="27"/>
      <c r="J1114" s="27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27"/>
      <c r="B1115" s="27"/>
      <c r="C1115" s="27"/>
      <c r="D1115" s="27"/>
      <c r="E1115" s="27"/>
      <c r="F1115" s="27"/>
      <c r="G1115" s="27"/>
      <c r="H1115" s="27"/>
      <c r="I1115" s="27"/>
      <c r="J1115" s="27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27"/>
      <c r="B1116" s="27"/>
      <c r="C1116" s="27"/>
      <c r="D1116" s="27"/>
      <c r="E1116" s="27"/>
      <c r="F1116" s="27"/>
      <c r="G1116" s="27"/>
      <c r="H1116" s="27"/>
      <c r="I1116" s="27"/>
      <c r="J1116" s="27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27"/>
      <c r="B1117" s="27"/>
      <c r="C1117" s="27"/>
      <c r="D1117" s="27"/>
      <c r="E1117" s="27"/>
      <c r="F1117" s="27"/>
      <c r="G1117" s="27"/>
      <c r="H1117" s="27"/>
      <c r="I1117" s="27"/>
      <c r="J1117" s="27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27"/>
      <c r="B1118" s="27"/>
      <c r="C1118" s="27"/>
      <c r="D1118" s="27"/>
      <c r="E1118" s="27"/>
      <c r="F1118" s="27"/>
      <c r="G1118" s="27"/>
      <c r="H1118" s="27"/>
      <c r="I1118" s="27"/>
      <c r="J1118" s="27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27"/>
      <c r="B1119" s="27"/>
      <c r="C1119" s="27"/>
      <c r="D1119" s="27"/>
      <c r="E1119" s="27"/>
      <c r="F1119" s="27"/>
      <c r="G1119" s="27"/>
      <c r="H1119" s="27"/>
      <c r="I1119" s="27"/>
      <c r="J1119" s="27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27"/>
      <c r="B1120" s="27"/>
      <c r="C1120" s="27"/>
      <c r="D1120" s="27"/>
      <c r="E1120" s="27"/>
      <c r="F1120" s="27"/>
      <c r="G1120" s="27"/>
      <c r="H1120" s="27"/>
      <c r="I1120" s="27"/>
      <c r="J1120" s="27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27"/>
      <c r="B1121" s="27"/>
      <c r="C1121" s="27"/>
      <c r="D1121" s="27"/>
      <c r="E1121" s="27"/>
      <c r="F1121" s="27"/>
      <c r="G1121" s="27"/>
      <c r="H1121" s="27"/>
      <c r="I1121" s="27"/>
      <c r="J1121" s="27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27"/>
      <c r="B1122" s="27"/>
      <c r="C1122" s="27"/>
      <c r="D1122" s="27"/>
      <c r="E1122" s="27"/>
      <c r="F1122" s="27"/>
      <c r="G1122" s="27"/>
      <c r="H1122" s="27"/>
      <c r="I1122" s="27"/>
      <c r="J1122" s="27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27"/>
      <c r="B1123" s="27"/>
      <c r="C1123" s="27"/>
      <c r="D1123" s="27"/>
      <c r="E1123" s="27"/>
      <c r="F1123" s="27"/>
      <c r="G1123" s="27"/>
      <c r="H1123" s="27"/>
      <c r="I1123" s="27"/>
      <c r="J1123" s="27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27"/>
      <c r="B1124" s="27"/>
      <c r="C1124" s="27"/>
      <c r="D1124" s="27"/>
      <c r="E1124" s="27"/>
      <c r="F1124" s="27"/>
      <c r="G1124" s="27"/>
      <c r="H1124" s="27"/>
      <c r="I1124" s="27"/>
      <c r="J1124" s="27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27"/>
      <c r="B1125" s="27"/>
      <c r="C1125" s="27"/>
      <c r="D1125" s="27"/>
      <c r="E1125" s="27"/>
      <c r="F1125" s="27"/>
      <c r="G1125" s="27"/>
      <c r="H1125" s="27"/>
      <c r="I1125" s="27"/>
      <c r="J1125" s="27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27"/>
      <c r="B1126" s="27"/>
      <c r="C1126" s="27"/>
      <c r="D1126" s="27"/>
      <c r="E1126" s="27"/>
      <c r="F1126" s="27"/>
      <c r="G1126" s="27"/>
      <c r="H1126" s="27"/>
      <c r="I1126" s="27"/>
      <c r="J1126" s="27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27"/>
      <c r="B1127" s="27"/>
      <c r="C1127" s="27"/>
      <c r="D1127" s="27"/>
      <c r="E1127" s="27"/>
      <c r="F1127" s="27"/>
      <c r="G1127" s="27"/>
      <c r="H1127" s="27"/>
      <c r="I1127" s="27"/>
      <c r="J1127" s="27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27"/>
      <c r="B1128" s="27"/>
      <c r="C1128" s="27"/>
      <c r="D1128" s="27"/>
      <c r="E1128" s="27"/>
      <c r="F1128" s="27"/>
      <c r="G1128" s="27"/>
      <c r="H1128" s="27"/>
      <c r="I1128" s="27"/>
      <c r="J1128" s="27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27"/>
      <c r="B1129" s="27"/>
      <c r="C1129" s="27"/>
      <c r="D1129" s="27"/>
      <c r="E1129" s="27"/>
      <c r="F1129" s="27"/>
      <c r="G1129" s="27"/>
      <c r="H1129" s="27"/>
      <c r="I1129" s="27"/>
      <c r="J1129" s="27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27"/>
      <c r="B1130" s="27"/>
      <c r="C1130" s="27"/>
      <c r="D1130" s="27"/>
      <c r="E1130" s="27"/>
      <c r="F1130" s="27"/>
      <c r="G1130" s="27"/>
      <c r="H1130" s="27"/>
      <c r="I1130" s="27"/>
      <c r="J1130" s="27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27"/>
      <c r="B1131" s="27"/>
      <c r="C1131" s="27"/>
      <c r="D1131" s="27"/>
      <c r="E1131" s="27"/>
      <c r="F1131" s="27"/>
      <c r="G1131" s="27"/>
      <c r="H1131" s="27"/>
      <c r="I1131" s="27"/>
      <c r="J1131" s="27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27"/>
      <c r="B1132" s="27"/>
      <c r="C1132" s="27"/>
      <c r="D1132" s="27"/>
      <c r="E1132" s="27"/>
      <c r="F1132" s="27"/>
      <c r="G1132" s="27"/>
      <c r="H1132" s="27"/>
      <c r="I1132" s="27"/>
      <c r="J1132" s="27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27"/>
      <c r="B1133" s="27"/>
      <c r="C1133" s="27"/>
      <c r="D1133" s="27"/>
      <c r="E1133" s="27"/>
      <c r="F1133" s="27"/>
      <c r="G1133" s="27"/>
      <c r="H1133" s="27"/>
      <c r="I1133" s="27"/>
      <c r="J1133" s="27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27"/>
      <c r="B1134" s="27"/>
      <c r="C1134" s="27"/>
      <c r="D1134" s="27"/>
      <c r="E1134" s="27"/>
      <c r="F1134" s="27"/>
      <c r="G1134" s="27"/>
      <c r="H1134" s="27"/>
      <c r="I1134" s="27"/>
      <c r="J1134" s="27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27"/>
      <c r="B1135" s="27"/>
      <c r="C1135" s="27"/>
      <c r="D1135" s="27"/>
      <c r="E1135" s="27"/>
      <c r="F1135" s="27"/>
      <c r="G1135" s="27"/>
      <c r="H1135" s="27"/>
      <c r="I1135" s="27"/>
      <c r="J1135" s="27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27"/>
      <c r="B1136" s="27"/>
      <c r="C1136" s="27"/>
      <c r="D1136" s="27"/>
      <c r="E1136" s="27"/>
      <c r="F1136" s="27"/>
      <c r="G1136" s="27"/>
      <c r="H1136" s="27"/>
      <c r="I1136" s="27"/>
      <c r="J1136" s="27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27"/>
      <c r="B1137" s="27"/>
      <c r="C1137" s="27"/>
      <c r="D1137" s="27"/>
      <c r="E1137" s="27"/>
      <c r="F1137" s="27"/>
      <c r="G1137" s="27"/>
      <c r="H1137" s="27"/>
      <c r="I1137" s="27"/>
      <c r="J1137" s="27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27"/>
      <c r="B1138" s="27"/>
      <c r="C1138" s="27"/>
      <c r="D1138" s="27"/>
      <c r="E1138" s="27"/>
      <c r="F1138" s="27"/>
      <c r="G1138" s="27"/>
      <c r="H1138" s="27"/>
      <c r="I1138" s="27"/>
      <c r="J1138" s="27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27"/>
      <c r="B1139" s="27"/>
      <c r="C1139" s="27"/>
      <c r="D1139" s="27"/>
      <c r="E1139" s="27"/>
      <c r="F1139" s="27"/>
      <c r="G1139" s="27"/>
      <c r="H1139" s="27"/>
      <c r="I1139" s="27"/>
      <c r="J1139" s="27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27"/>
      <c r="B1140" s="27"/>
      <c r="C1140" s="27"/>
      <c r="D1140" s="27"/>
      <c r="E1140" s="27"/>
      <c r="F1140" s="27"/>
      <c r="G1140" s="27"/>
      <c r="H1140" s="27"/>
      <c r="I1140" s="27"/>
      <c r="J1140" s="27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27"/>
      <c r="B1141" s="27"/>
      <c r="C1141" s="27"/>
      <c r="D1141" s="27"/>
      <c r="E1141" s="27"/>
      <c r="F1141" s="27"/>
      <c r="G1141" s="27"/>
      <c r="H1141" s="27"/>
      <c r="I1141" s="27"/>
      <c r="J1141" s="27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27"/>
      <c r="B1142" s="27"/>
      <c r="C1142" s="27"/>
      <c r="D1142" s="27"/>
      <c r="E1142" s="27"/>
      <c r="F1142" s="27"/>
      <c r="G1142" s="27"/>
      <c r="H1142" s="27"/>
      <c r="I1142" s="27"/>
      <c r="J1142" s="27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27"/>
      <c r="B1143" s="27"/>
      <c r="C1143" s="27"/>
      <c r="D1143" s="27"/>
      <c r="E1143" s="27"/>
      <c r="F1143" s="27"/>
      <c r="G1143" s="27"/>
      <c r="H1143" s="27"/>
      <c r="I1143" s="27"/>
      <c r="J1143" s="27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27"/>
      <c r="B1144" s="27"/>
      <c r="C1144" s="27"/>
      <c r="D1144" s="27"/>
      <c r="E1144" s="27"/>
      <c r="F1144" s="27"/>
      <c r="G1144" s="27"/>
      <c r="H1144" s="27"/>
      <c r="I1144" s="27"/>
      <c r="J1144" s="27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27"/>
      <c r="B1145" s="27"/>
      <c r="C1145" s="27"/>
      <c r="D1145" s="27"/>
      <c r="E1145" s="27"/>
      <c r="F1145" s="27"/>
      <c r="G1145" s="27"/>
      <c r="H1145" s="27"/>
      <c r="I1145" s="27"/>
      <c r="J1145" s="27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27"/>
      <c r="B1146" s="27"/>
      <c r="C1146" s="27"/>
      <c r="D1146" s="27"/>
      <c r="E1146" s="27"/>
      <c r="F1146" s="27"/>
      <c r="G1146" s="27"/>
      <c r="H1146" s="27"/>
      <c r="I1146" s="27"/>
      <c r="J1146" s="27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27"/>
      <c r="B1147" s="27"/>
      <c r="C1147" s="27"/>
      <c r="D1147" s="27"/>
      <c r="E1147" s="27"/>
      <c r="F1147" s="27"/>
      <c r="G1147" s="27"/>
      <c r="H1147" s="27"/>
      <c r="I1147" s="27"/>
      <c r="J1147" s="27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27"/>
      <c r="B1148" s="27"/>
      <c r="C1148" s="27"/>
      <c r="D1148" s="27"/>
      <c r="E1148" s="27"/>
      <c r="F1148" s="27"/>
      <c r="G1148" s="27"/>
      <c r="H1148" s="27"/>
      <c r="I1148" s="27"/>
      <c r="J1148" s="27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27"/>
      <c r="B1149" s="27"/>
      <c r="C1149" s="27"/>
      <c r="D1149" s="27"/>
      <c r="E1149" s="27"/>
      <c r="F1149" s="27"/>
      <c r="G1149" s="27"/>
      <c r="H1149" s="27"/>
      <c r="I1149" s="27"/>
      <c r="J1149" s="27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27"/>
      <c r="B1150" s="27"/>
      <c r="C1150" s="27"/>
      <c r="D1150" s="27"/>
      <c r="E1150" s="27"/>
      <c r="F1150" s="27"/>
      <c r="G1150" s="27"/>
      <c r="H1150" s="27"/>
      <c r="I1150" s="27"/>
      <c r="J1150" s="27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27"/>
      <c r="B1151" s="27"/>
      <c r="C1151" s="27"/>
      <c r="D1151" s="27"/>
      <c r="E1151" s="27"/>
      <c r="F1151" s="27"/>
      <c r="G1151" s="27"/>
      <c r="H1151" s="27"/>
      <c r="I1151" s="27"/>
      <c r="J1151" s="27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27"/>
      <c r="B1152" s="27"/>
      <c r="C1152" s="27"/>
      <c r="D1152" s="27"/>
      <c r="E1152" s="27"/>
      <c r="F1152" s="27"/>
      <c r="G1152" s="27"/>
      <c r="H1152" s="27"/>
      <c r="I1152" s="27"/>
      <c r="J1152" s="27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27"/>
      <c r="B1153" s="27"/>
      <c r="C1153" s="27"/>
      <c r="D1153" s="27"/>
      <c r="E1153" s="27"/>
      <c r="F1153" s="27"/>
      <c r="G1153" s="27"/>
      <c r="H1153" s="27"/>
      <c r="I1153" s="27"/>
      <c r="J1153" s="27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27"/>
      <c r="B1154" s="27"/>
      <c r="C1154" s="27"/>
      <c r="D1154" s="27"/>
      <c r="E1154" s="27"/>
      <c r="F1154" s="27"/>
      <c r="G1154" s="27"/>
      <c r="H1154" s="27"/>
      <c r="I1154" s="27"/>
      <c r="J1154" s="27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27"/>
      <c r="B1155" s="27"/>
      <c r="C1155" s="27"/>
      <c r="D1155" s="27"/>
      <c r="E1155" s="27"/>
      <c r="F1155" s="27"/>
      <c r="G1155" s="27"/>
      <c r="H1155" s="27"/>
      <c r="I1155" s="27"/>
      <c r="J1155" s="27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27"/>
      <c r="B1156" s="27"/>
      <c r="C1156" s="27"/>
      <c r="D1156" s="27"/>
      <c r="E1156" s="27"/>
      <c r="F1156" s="27"/>
      <c r="G1156" s="27"/>
      <c r="H1156" s="27"/>
      <c r="I1156" s="27"/>
      <c r="J1156" s="27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27"/>
      <c r="B1157" s="27"/>
      <c r="C1157" s="27"/>
      <c r="D1157" s="27"/>
      <c r="E1157" s="27"/>
      <c r="F1157" s="27"/>
      <c r="G1157" s="27"/>
      <c r="H1157" s="27"/>
      <c r="I1157" s="27"/>
      <c r="J1157" s="27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27"/>
      <c r="B1158" s="27"/>
      <c r="C1158" s="27"/>
      <c r="D1158" s="27"/>
      <c r="E1158" s="27"/>
      <c r="F1158" s="27"/>
      <c r="G1158" s="27"/>
      <c r="H1158" s="27"/>
      <c r="I1158" s="27"/>
      <c r="J1158" s="27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27"/>
      <c r="B1159" s="27"/>
      <c r="C1159" s="27"/>
      <c r="D1159" s="27"/>
      <c r="E1159" s="27"/>
      <c r="F1159" s="27"/>
      <c r="G1159" s="27"/>
      <c r="H1159" s="27"/>
      <c r="I1159" s="27"/>
      <c r="J1159" s="27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27"/>
      <c r="B1160" s="27"/>
      <c r="C1160" s="27"/>
      <c r="D1160" s="27"/>
      <c r="E1160" s="27"/>
      <c r="F1160" s="27"/>
      <c r="G1160" s="27"/>
      <c r="H1160" s="27"/>
      <c r="I1160" s="27"/>
      <c r="J1160" s="27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27"/>
      <c r="B1161" s="27"/>
      <c r="C1161" s="27"/>
      <c r="D1161" s="27"/>
      <c r="E1161" s="27"/>
      <c r="F1161" s="27"/>
      <c r="G1161" s="27"/>
      <c r="H1161" s="27"/>
      <c r="I1161" s="27"/>
      <c r="J1161" s="27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27"/>
      <c r="B1162" s="27"/>
      <c r="C1162" s="27"/>
      <c r="D1162" s="27"/>
      <c r="E1162" s="27"/>
      <c r="F1162" s="27"/>
      <c r="G1162" s="27"/>
      <c r="H1162" s="27"/>
      <c r="I1162" s="27"/>
      <c r="J1162" s="27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27"/>
      <c r="B1163" s="27"/>
      <c r="C1163" s="27"/>
      <c r="D1163" s="27"/>
      <c r="E1163" s="27"/>
      <c r="F1163" s="27"/>
      <c r="G1163" s="27"/>
      <c r="H1163" s="27"/>
      <c r="I1163" s="27"/>
      <c r="J1163" s="27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27"/>
      <c r="B1164" s="27"/>
      <c r="C1164" s="27"/>
      <c r="D1164" s="27"/>
      <c r="E1164" s="27"/>
      <c r="F1164" s="27"/>
      <c r="G1164" s="27"/>
      <c r="H1164" s="27"/>
      <c r="I1164" s="27"/>
      <c r="J1164" s="27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27"/>
      <c r="B1165" s="27"/>
      <c r="C1165" s="27"/>
      <c r="D1165" s="27"/>
      <c r="E1165" s="27"/>
      <c r="F1165" s="27"/>
      <c r="G1165" s="27"/>
      <c r="H1165" s="27"/>
      <c r="I1165" s="27"/>
      <c r="J1165" s="27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27"/>
      <c r="B1166" s="27"/>
      <c r="C1166" s="27"/>
      <c r="D1166" s="27"/>
      <c r="E1166" s="27"/>
      <c r="F1166" s="27"/>
      <c r="G1166" s="27"/>
      <c r="H1166" s="27"/>
      <c r="I1166" s="27"/>
      <c r="J1166" s="27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27"/>
      <c r="B1167" s="27"/>
      <c r="C1167" s="27"/>
      <c r="D1167" s="27"/>
      <c r="E1167" s="27"/>
      <c r="F1167" s="27"/>
      <c r="G1167" s="27"/>
      <c r="H1167" s="27"/>
      <c r="I1167" s="27"/>
      <c r="J1167" s="27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27"/>
      <c r="B1168" s="27"/>
      <c r="C1168" s="27"/>
      <c r="D1168" s="27"/>
      <c r="E1168" s="27"/>
      <c r="F1168" s="27"/>
      <c r="G1168" s="27"/>
      <c r="H1168" s="27"/>
      <c r="I1168" s="27"/>
      <c r="J1168" s="27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27"/>
      <c r="B1169" s="27"/>
      <c r="C1169" s="27"/>
      <c r="D1169" s="27"/>
      <c r="E1169" s="27"/>
      <c r="F1169" s="27"/>
      <c r="G1169" s="27"/>
      <c r="H1169" s="27"/>
      <c r="I1169" s="27"/>
      <c r="J1169" s="27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27"/>
      <c r="B1170" s="27"/>
      <c r="C1170" s="27"/>
      <c r="D1170" s="27"/>
      <c r="E1170" s="27"/>
      <c r="F1170" s="27"/>
      <c r="G1170" s="27"/>
      <c r="H1170" s="27"/>
      <c r="I1170" s="27"/>
      <c r="J1170" s="27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27"/>
      <c r="B1171" s="27"/>
      <c r="C1171" s="27"/>
      <c r="D1171" s="27"/>
      <c r="E1171" s="27"/>
      <c r="F1171" s="27"/>
      <c r="G1171" s="27"/>
      <c r="H1171" s="27"/>
      <c r="I1171" s="27"/>
      <c r="J1171" s="27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27"/>
      <c r="B1172" s="27"/>
      <c r="C1172" s="27"/>
      <c r="D1172" s="27"/>
      <c r="E1172" s="27"/>
      <c r="F1172" s="27"/>
      <c r="G1172" s="27"/>
      <c r="H1172" s="27"/>
      <c r="I1172" s="27"/>
      <c r="J1172" s="27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27"/>
      <c r="B1173" s="27"/>
      <c r="C1173" s="27"/>
      <c r="D1173" s="27"/>
      <c r="E1173" s="27"/>
      <c r="F1173" s="27"/>
      <c r="G1173" s="27"/>
      <c r="H1173" s="27"/>
      <c r="I1173" s="27"/>
      <c r="J1173" s="27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27"/>
      <c r="B1174" s="27"/>
      <c r="C1174" s="27"/>
      <c r="D1174" s="27"/>
      <c r="E1174" s="27"/>
      <c r="F1174" s="27"/>
      <c r="G1174" s="27"/>
      <c r="H1174" s="27"/>
      <c r="I1174" s="27"/>
      <c r="J1174" s="27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27"/>
      <c r="B1175" s="27"/>
      <c r="C1175" s="27"/>
      <c r="D1175" s="27"/>
      <c r="E1175" s="27"/>
      <c r="F1175" s="27"/>
      <c r="G1175" s="27"/>
      <c r="H1175" s="27"/>
      <c r="I1175" s="27"/>
      <c r="J1175" s="27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27"/>
      <c r="B1176" s="27"/>
      <c r="C1176" s="27"/>
      <c r="D1176" s="27"/>
      <c r="E1176" s="27"/>
      <c r="F1176" s="27"/>
      <c r="G1176" s="27"/>
      <c r="H1176" s="27"/>
      <c r="I1176" s="27"/>
      <c r="J1176" s="27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27"/>
      <c r="B1177" s="27"/>
      <c r="C1177" s="27"/>
      <c r="D1177" s="27"/>
      <c r="E1177" s="27"/>
      <c r="F1177" s="27"/>
      <c r="G1177" s="27"/>
      <c r="H1177" s="27"/>
      <c r="I1177" s="27"/>
      <c r="J1177" s="27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27"/>
      <c r="B1178" s="27"/>
      <c r="C1178" s="27"/>
      <c r="D1178" s="27"/>
      <c r="E1178" s="27"/>
      <c r="F1178" s="27"/>
      <c r="G1178" s="27"/>
      <c r="H1178" s="27"/>
      <c r="I1178" s="27"/>
      <c r="J1178" s="27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27"/>
      <c r="B1179" s="27"/>
      <c r="C1179" s="27"/>
      <c r="D1179" s="27"/>
      <c r="E1179" s="27"/>
      <c r="F1179" s="27"/>
      <c r="G1179" s="27"/>
      <c r="H1179" s="27"/>
      <c r="I1179" s="27"/>
      <c r="J1179" s="27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27"/>
      <c r="B1180" s="27"/>
      <c r="C1180" s="27"/>
      <c r="D1180" s="27"/>
      <c r="E1180" s="27"/>
      <c r="F1180" s="27"/>
      <c r="G1180" s="27"/>
      <c r="H1180" s="27"/>
      <c r="I1180" s="27"/>
      <c r="J1180" s="27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27"/>
      <c r="B1181" s="27"/>
      <c r="C1181" s="27"/>
      <c r="D1181" s="27"/>
      <c r="E1181" s="27"/>
      <c r="F1181" s="27"/>
      <c r="G1181" s="27"/>
      <c r="H1181" s="27"/>
      <c r="I1181" s="27"/>
      <c r="J1181" s="27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27"/>
      <c r="B1182" s="27"/>
      <c r="C1182" s="27"/>
      <c r="D1182" s="27"/>
      <c r="E1182" s="27"/>
      <c r="F1182" s="27"/>
      <c r="G1182" s="27"/>
      <c r="H1182" s="27"/>
      <c r="I1182" s="27"/>
      <c r="J1182" s="27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27"/>
      <c r="B1183" s="27"/>
      <c r="C1183" s="27"/>
      <c r="D1183" s="27"/>
      <c r="E1183" s="27"/>
      <c r="F1183" s="27"/>
      <c r="G1183" s="27"/>
      <c r="H1183" s="27"/>
      <c r="I1183" s="27"/>
      <c r="J1183" s="27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27"/>
      <c r="B1184" s="27"/>
      <c r="C1184" s="27"/>
      <c r="D1184" s="27"/>
      <c r="E1184" s="27"/>
      <c r="F1184" s="27"/>
      <c r="G1184" s="27"/>
      <c r="H1184" s="27"/>
      <c r="I1184" s="27"/>
      <c r="J1184" s="27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27"/>
      <c r="B1185" s="27"/>
      <c r="C1185" s="27"/>
      <c r="D1185" s="27"/>
      <c r="E1185" s="27"/>
      <c r="F1185" s="27"/>
      <c r="G1185" s="27"/>
      <c r="H1185" s="27"/>
      <c r="I1185" s="27"/>
      <c r="J1185" s="27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27"/>
      <c r="B1186" s="27"/>
      <c r="C1186" s="27"/>
      <c r="D1186" s="27"/>
      <c r="E1186" s="27"/>
      <c r="F1186" s="27"/>
      <c r="G1186" s="27"/>
      <c r="H1186" s="27"/>
      <c r="I1186" s="27"/>
      <c r="J1186" s="27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27"/>
      <c r="B1187" s="27"/>
      <c r="C1187" s="27"/>
      <c r="D1187" s="27"/>
      <c r="E1187" s="27"/>
      <c r="F1187" s="27"/>
      <c r="G1187" s="27"/>
      <c r="H1187" s="27"/>
      <c r="I1187" s="27"/>
      <c r="J1187" s="27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27"/>
      <c r="B1188" s="27"/>
      <c r="C1188" s="27"/>
      <c r="D1188" s="27"/>
      <c r="E1188" s="27"/>
      <c r="F1188" s="27"/>
      <c r="G1188" s="27"/>
      <c r="H1188" s="27"/>
      <c r="I1188" s="27"/>
      <c r="J1188" s="27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27"/>
      <c r="B1189" s="27"/>
      <c r="C1189" s="27"/>
      <c r="D1189" s="27"/>
      <c r="E1189" s="27"/>
      <c r="F1189" s="27"/>
      <c r="G1189" s="27"/>
      <c r="H1189" s="27"/>
      <c r="I1189" s="27"/>
      <c r="J1189" s="27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27"/>
      <c r="B1190" s="27"/>
      <c r="C1190" s="27"/>
      <c r="D1190" s="27"/>
      <c r="E1190" s="27"/>
      <c r="F1190" s="27"/>
      <c r="G1190" s="27"/>
      <c r="H1190" s="27"/>
      <c r="I1190" s="27"/>
      <c r="J1190" s="27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27"/>
      <c r="B1191" s="27"/>
      <c r="C1191" s="27"/>
      <c r="D1191" s="27"/>
      <c r="E1191" s="27"/>
      <c r="F1191" s="27"/>
      <c r="G1191" s="27"/>
      <c r="H1191" s="27"/>
      <c r="I1191" s="27"/>
      <c r="J1191" s="27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27"/>
      <c r="B1192" s="27"/>
      <c r="C1192" s="27"/>
      <c r="D1192" s="27"/>
      <c r="E1192" s="27"/>
      <c r="F1192" s="27"/>
      <c r="G1192" s="27"/>
      <c r="H1192" s="27"/>
      <c r="I1192" s="27"/>
      <c r="J1192" s="27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27"/>
      <c r="B1193" s="27"/>
      <c r="C1193" s="27"/>
      <c r="D1193" s="27"/>
      <c r="E1193" s="27"/>
      <c r="F1193" s="27"/>
      <c r="G1193" s="27"/>
      <c r="H1193" s="27"/>
      <c r="I1193" s="27"/>
      <c r="J1193" s="27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27"/>
      <c r="B1194" s="27"/>
      <c r="C1194" s="27"/>
      <c r="D1194" s="27"/>
      <c r="E1194" s="27"/>
      <c r="F1194" s="27"/>
      <c r="G1194" s="27"/>
      <c r="H1194" s="27"/>
      <c r="I1194" s="27"/>
      <c r="J1194" s="27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27"/>
      <c r="B1195" s="27"/>
      <c r="C1195" s="27"/>
      <c r="D1195" s="27"/>
      <c r="E1195" s="27"/>
      <c r="F1195" s="27"/>
      <c r="G1195" s="27"/>
      <c r="H1195" s="27"/>
      <c r="I1195" s="27"/>
      <c r="J1195" s="27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27"/>
      <c r="B1196" s="27"/>
      <c r="C1196" s="27"/>
      <c r="D1196" s="27"/>
      <c r="E1196" s="27"/>
      <c r="F1196" s="27"/>
      <c r="G1196" s="27"/>
      <c r="H1196" s="27"/>
      <c r="I1196" s="27"/>
      <c r="J1196" s="27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27"/>
      <c r="B1197" s="27"/>
      <c r="C1197" s="27"/>
      <c r="D1197" s="27"/>
      <c r="E1197" s="27"/>
      <c r="F1197" s="27"/>
      <c r="G1197" s="27"/>
      <c r="H1197" s="27"/>
      <c r="I1197" s="27"/>
      <c r="J1197" s="27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27"/>
      <c r="B1198" s="27"/>
      <c r="C1198" s="27"/>
      <c r="D1198" s="27"/>
      <c r="E1198" s="27"/>
      <c r="F1198" s="27"/>
      <c r="G1198" s="27"/>
      <c r="H1198" s="27"/>
      <c r="I1198" s="27"/>
      <c r="J1198" s="27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27"/>
      <c r="B1199" s="27"/>
      <c r="C1199" s="27"/>
      <c r="D1199" s="27"/>
      <c r="E1199" s="27"/>
      <c r="F1199" s="27"/>
      <c r="G1199" s="27"/>
      <c r="H1199" s="27"/>
      <c r="I1199" s="27"/>
      <c r="J1199" s="27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27"/>
      <c r="B1200" s="27"/>
      <c r="C1200" s="27"/>
      <c r="D1200" s="27"/>
      <c r="E1200" s="27"/>
      <c r="F1200" s="27"/>
      <c r="G1200" s="27"/>
      <c r="H1200" s="27"/>
      <c r="I1200" s="27"/>
      <c r="J1200" s="27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27"/>
      <c r="B1201" s="27"/>
      <c r="C1201" s="27"/>
      <c r="D1201" s="27"/>
      <c r="E1201" s="27"/>
      <c r="F1201" s="27"/>
      <c r="G1201" s="27"/>
      <c r="H1201" s="27"/>
      <c r="I1201" s="27"/>
      <c r="J1201" s="27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27"/>
      <c r="B1202" s="27"/>
      <c r="C1202" s="27"/>
      <c r="D1202" s="27"/>
      <c r="E1202" s="27"/>
      <c r="F1202" s="27"/>
      <c r="G1202" s="27"/>
      <c r="H1202" s="27"/>
      <c r="I1202" s="27"/>
      <c r="J1202" s="27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27"/>
      <c r="B1203" s="27"/>
      <c r="C1203" s="27"/>
      <c r="D1203" s="27"/>
      <c r="E1203" s="27"/>
      <c r="F1203" s="27"/>
      <c r="G1203" s="27"/>
      <c r="H1203" s="27"/>
      <c r="I1203" s="27"/>
      <c r="J1203" s="27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27"/>
      <c r="B1204" s="27"/>
      <c r="C1204" s="27"/>
      <c r="D1204" s="27"/>
      <c r="E1204" s="27"/>
      <c r="F1204" s="27"/>
      <c r="G1204" s="27"/>
      <c r="H1204" s="27"/>
      <c r="I1204" s="27"/>
      <c r="J1204" s="27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27"/>
      <c r="B1205" s="27"/>
      <c r="C1205" s="27"/>
      <c r="D1205" s="27"/>
      <c r="E1205" s="27"/>
      <c r="F1205" s="27"/>
      <c r="G1205" s="27"/>
      <c r="H1205" s="27"/>
      <c r="I1205" s="27"/>
      <c r="J1205" s="27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27"/>
      <c r="B1206" s="27"/>
      <c r="C1206" s="27"/>
      <c r="D1206" s="27"/>
      <c r="E1206" s="27"/>
      <c r="F1206" s="27"/>
      <c r="G1206" s="27"/>
      <c r="H1206" s="27"/>
      <c r="I1206" s="27"/>
      <c r="J1206" s="27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27"/>
      <c r="B1207" s="27"/>
      <c r="C1207" s="27"/>
      <c r="D1207" s="27"/>
      <c r="E1207" s="27"/>
      <c r="F1207" s="27"/>
      <c r="G1207" s="27"/>
      <c r="H1207" s="27"/>
      <c r="I1207" s="27"/>
      <c r="J1207" s="27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27"/>
      <c r="B1208" s="27"/>
      <c r="C1208" s="27"/>
      <c r="D1208" s="27"/>
      <c r="E1208" s="27"/>
      <c r="F1208" s="27"/>
      <c r="G1208" s="27"/>
      <c r="H1208" s="27"/>
      <c r="I1208" s="27"/>
      <c r="J1208" s="27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27"/>
      <c r="B1209" s="27"/>
      <c r="C1209" s="27"/>
      <c r="D1209" s="27"/>
      <c r="E1209" s="27"/>
      <c r="F1209" s="27"/>
      <c r="G1209" s="27"/>
      <c r="H1209" s="27"/>
      <c r="I1209" s="27"/>
      <c r="J1209" s="27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27"/>
      <c r="B1210" s="27"/>
      <c r="C1210" s="27"/>
      <c r="D1210" s="27"/>
      <c r="E1210" s="27"/>
      <c r="F1210" s="27"/>
      <c r="G1210" s="27"/>
      <c r="H1210" s="27"/>
      <c r="I1210" s="27"/>
      <c r="J1210" s="27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27"/>
      <c r="B1211" s="27"/>
      <c r="C1211" s="27"/>
      <c r="D1211" s="27"/>
      <c r="E1211" s="27"/>
      <c r="F1211" s="27"/>
      <c r="G1211" s="27"/>
      <c r="H1211" s="27"/>
      <c r="I1211" s="27"/>
      <c r="J1211" s="27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18">
      <c r="A1212" s="27"/>
      <c r="B1212" s="27"/>
      <c r="C1212" s="27"/>
      <c r="D1212" s="27"/>
      <c r="E1212" s="27"/>
      <c r="F1212" s="27"/>
      <c r="G1212" s="27"/>
      <c r="H1212" s="27"/>
      <c r="I1212" s="27"/>
      <c r="J1212" s="27"/>
      <c r="K1212" s="14"/>
      <c r="L1212" s="14"/>
      <c r="M1212" s="14"/>
      <c r="N1212" s="14"/>
      <c r="O1212" s="14"/>
      <c r="P1212" s="14"/>
      <c r="Q1212" s="14"/>
      <c r="R1212" s="14"/>
    </row>
    <row r="1213" ht="20.25" spans="1:18">
      <c r="A1213" s="27"/>
      <c r="B1213" s="27"/>
      <c r="C1213" s="27"/>
      <c r="D1213" s="27"/>
      <c r="E1213" s="27"/>
      <c r="F1213" s="27"/>
      <c r="G1213" s="27"/>
      <c r="H1213" s="27"/>
      <c r="I1213" s="27"/>
      <c r="J1213" s="27"/>
      <c r="K1213" s="14"/>
      <c r="L1213" s="14"/>
      <c r="M1213" s="14"/>
      <c r="N1213" s="14"/>
      <c r="O1213" s="14"/>
      <c r="P1213" s="14"/>
      <c r="Q1213" s="14"/>
      <c r="R1213" s="14"/>
    </row>
    <row r="1214" ht="20.25" spans="1:18">
      <c r="A1214" s="27"/>
      <c r="B1214" s="27"/>
      <c r="C1214" s="27"/>
      <c r="D1214" s="27"/>
      <c r="E1214" s="27"/>
      <c r="F1214" s="27"/>
      <c r="G1214" s="27"/>
      <c r="H1214" s="27"/>
      <c r="I1214" s="27"/>
      <c r="J1214" s="27"/>
      <c r="K1214" s="14"/>
      <c r="L1214" s="14"/>
      <c r="M1214" s="14"/>
      <c r="N1214" s="14"/>
      <c r="O1214" s="14"/>
      <c r="P1214" s="14"/>
      <c r="Q1214" s="14"/>
      <c r="R1214" s="14"/>
    </row>
    <row r="1215" ht="20.25" spans="1:18">
      <c r="A1215" s="27"/>
      <c r="B1215" s="27"/>
      <c r="C1215" s="27"/>
      <c r="D1215" s="27"/>
      <c r="E1215" s="27"/>
      <c r="F1215" s="27"/>
      <c r="G1215" s="27"/>
      <c r="H1215" s="27"/>
      <c r="I1215" s="27"/>
      <c r="J1215" s="27"/>
      <c r="K1215" s="14"/>
      <c r="L1215" s="14"/>
      <c r="M1215" s="14"/>
      <c r="N1215" s="14"/>
      <c r="O1215" s="14"/>
      <c r="P1215" s="14"/>
      <c r="Q1215" s="14"/>
      <c r="R1215" s="14"/>
    </row>
    <row r="1216" ht="20.25" spans="1:18">
      <c r="A1216" s="27"/>
      <c r="B1216" s="27"/>
      <c r="C1216" s="27"/>
      <c r="D1216" s="27"/>
      <c r="E1216" s="27"/>
      <c r="F1216" s="27"/>
      <c r="G1216" s="27"/>
      <c r="H1216" s="27"/>
      <c r="I1216" s="27"/>
      <c r="J1216" s="27"/>
      <c r="K1216" s="14"/>
      <c r="L1216" s="14"/>
      <c r="M1216" s="14"/>
      <c r="N1216" s="14"/>
      <c r="O1216" s="14"/>
      <c r="P1216" s="14"/>
      <c r="Q1216" s="14"/>
      <c r="R1216" s="14"/>
    </row>
    <row r="1217" ht="20.25" spans="1:18">
      <c r="A1217" s="27"/>
      <c r="B1217" s="27"/>
      <c r="C1217" s="27"/>
      <c r="D1217" s="27"/>
      <c r="E1217" s="27"/>
      <c r="F1217" s="27"/>
      <c r="G1217" s="27"/>
      <c r="H1217" s="27"/>
      <c r="I1217" s="27"/>
      <c r="J1217" s="27"/>
      <c r="K1217" s="14"/>
      <c r="L1217" s="14"/>
      <c r="M1217" s="14"/>
      <c r="N1217" s="14"/>
      <c r="O1217" s="14"/>
      <c r="P1217" s="14"/>
      <c r="Q1217" s="14"/>
      <c r="R1217" s="14"/>
    </row>
    <row r="1218" ht="20.25" spans="1:18">
      <c r="A1218" s="27"/>
      <c r="B1218" s="27"/>
      <c r="C1218" s="27"/>
      <c r="D1218" s="27"/>
      <c r="E1218" s="27"/>
      <c r="F1218" s="27"/>
      <c r="G1218" s="27"/>
      <c r="H1218" s="27"/>
      <c r="I1218" s="27"/>
      <c r="J1218" s="27"/>
      <c r="K1218" s="14"/>
      <c r="L1218" s="14"/>
      <c r="M1218" s="14"/>
      <c r="N1218" s="14"/>
      <c r="O1218" s="14"/>
      <c r="P1218" s="14"/>
      <c r="Q1218" s="14"/>
      <c r="R1218" s="14"/>
    </row>
    <row r="1219" ht="20.25" spans="1:18">
      <c r="A1219" s="27"/>
      <c r="B1219" s="27"/>
      <c r="C1219" s="27"/>
      <c r="D1219" s="27"/>
      <c r="E1219" s="27"/>
      <c r="F1219" s="27"/>
      <c r="G1219" s="27"/>
      <c r="H1219" s="27"/>
      <c r="I1219" s="27"/>
      <c r="J1219" s="27"/>
      <c r="K1219" s="14"/>
      <c r="L1219" s="14"/>
      <c r="M1219" s="14"/>
      <c r="N1219" s="14"/>
      <c r="O1219" s="14"/>
      <c r="P1219" s="14"/>
      <c r="Q1219" s="14"/>
      <c r="R1219" s="14"/>
    </row>
    <row r="1220" ht="20.25" spans="1:18">
      <c r="A1220" s="27"/>
      <c r="B1220" s="27"/>
      <c r="C1220" s="27"/>
      <c r="D1220" s="27"/>
      <c r="E1220" s="27"/>
      <c r="F1220" s="27"/>
      <c r="G1220" s="27"/>
      <c r="H1220" s="27"/>
      <c r="I1220" s="27"/>
      <c r="J1220" s="27"/>
      <c r="K1220" s="14"/>
      <c r="L1220" s="14"/>
      <c r="M1220" s="14"/>
      <c r="N1220" s="14"/>
      <c r="O1220" s="14"/>
      <c r="P1220" s="14"/>
      <c r="Q1220" s="14"/>
      <c r="R1220" s="14"/>
    </row>
    <row r="1221" ht="20.25" spans="1:18">
      <c r="A1221" s="27"/>
      <c r="B1221" s="27"/>
      <c r="C1221" s="27"/>
      <c r="D1221" s="27"/>
      <c r="E1221" s="27"/>
      <c r="F1221" s="27"/>
      <c r="G1221" s="27"/>
      <c r="H1221" s="27"/>
      <c r="I1221" s="27"/>
      <c r="J1221" s="27"/>
      <c r="K1221" s="14"/>
      <c r="L1221" s="14"/>
      <c r="M1221" s="14"/>
      <c r="N1221" s="14"/>
      <c r="O1221" s="14"/>
      <c r="P1221" s="14"/>
      <c r="Q1221" s="14"/>
      <c r="R1221" s="14"/>
    </row>
    <row r="1222" ht="20.25" spans="1:18">
      <c r="A1222" s="27"/>
      <c r="B1222" s="27"/>
      <c r="C1222" s="27"/>
      <c r="D1222" s="27"/>
      <c r="E1222" s="27"/>
      <c r="F1222" s="27"/>
      <c r="G1222" s="27"/>
      <c r="H1222" s="27"/>
      <c r="I1222" s="27"/>
      <c r="J1222" s="27"/>
      <c r="K1222" s="14"/>
      <c r="L1222" s="14"/>
      <c r="M1222" s="14"/>
      <c r="N1222" s="14"/>
      <c r="O1222" s="14"/>
      <c r="P1222" s="14"/>
      <c r="Q1222" s="14"/>
      <c r="R1222" s="14"/>
    </row>
    <row r="1223" ht="20.25" spans="1:18">
      <c r="A1223" s="27"/>
      <c r="B1223" s="27"/>
      <c r="C1223" s="27"/>
      <c r="D1223" s="27"/>
      <c r="E1223" s="27"/>
      <c r="F1223" s="27"/>
      <c r="G1223" s="27"/>
      <c r="H1223" s="27"/>
      <c r="I1223" s="27"/>
      <c r="J1223" s="27"/>
      <c r="K1223" s="14"/>
      <c r="L1223" s="14"/>
      <c r="M1223" s="14"/>
      <c r="N1223" s="14"/>
      <c r="O1223" s="14"/>
      <c r="P1223" s="14"/>
      <c r="Q1223" s="14"/>
      <c r="R1223" s="14"/>
    </row>
    <row r="1224" ht="20.25" spans="1:18">
      <c r="A1224" s="27"/>
      <c r="B1224" s="27"/>
      <c r="C1224" s="27"/>
      <c r="D1224" s="27"/>
      <c r="E1224" s="27"/>
      <c r="F1224" s="27"/>
      <c r="G1224" s="27"/>
      <c r="H1224" s="27"/>
      <c r="I1224" s="27"/>
      <c r="J1224" s="27"/>
      <c r="K1224" s="14"/>
      <c r="L1224" s="14"/>
      <c r="M1224" s="14"/>
      <c r="N1224" s="14"/>
      <c r="O1224" s="14"/>
      <c r="P1224" s="14"/>
      <c r="Q1224" s="14"/>
      <c r="R1224" s="14"/>
    </row>
    <row r="1225" ht="20.25" spans="1:18">
      <c r="A1225" s="27"/>
      <c r="B1225" s="27"/>
      <c r="C1225" s="27"/>
      <c r="D1225" s="27"/>
      <c r="E1225" s="27"/>
      <c r="F1225" s="27"/>
      <c r="G1225" s="27"/>
      <c r="H1225" s="27"/>
      <c r="I1225" s="27"/>
      <c r="J1225" s="27"/>
      <c r="K1225" s="14"/>
      <c r="L1225" s="14"/>
      <c r="M1225" s="14"/>
      <c r="N1225" s="14"/>
      <c r="O1225" s="14"/>
      <c r="P1225" s="14"/>
      <c r="Q1225" s="14"/>
      <c r="R1225" s="14"/>
    </row>
    <row r="1226" ht="20.25" spans="1:18">
      <c r="A1226" s="27"/>
      <c r="B1226" s="27"/>
      <c r="C1226" s="27"/>
      <c r="D1226" s="27"/>
      <c r="E1226" s="27"/>
      <c r="F1226" s="27"/>
      <c r="G1226" s="27"/>
      <c r="H1226" s="27"/>
      <c r="I1226" s="27"/>
      <c r="J1226" s="27"/>
      <c r="K1226" s="14"/>
      <c r="L1226" s="14"/>
      <c r="M1226" s="14"/>
      <c r="N1226" s="14"/>
      <c r="O1226" s="14"/>
      <c r="P1226" s="14"/>
      <c r="Q1226" s="14"/>
      <c r="R1226" s="14"/>
    </row>
    <row r="1227" ht="20.25" spans="1:18">
      <c r="A1227" s="27"/>
      <c r="B1227" s="27"/>
      <c r="C1227" s="27"/>
      <c r="D1227" s="27"/>
      <c r="E1227" s="27"/>
      <c r="F1227" s="27"/>
      <c r="G1227" s="27"/>
      <c r="H1227" s="27"/>
      <c r="I1227" s="27"/>
      <c r="J1227" s="27"/>
      <c r="K1227" s="14"/>
      <c r="L1227" s="14"/>
      <c r="M1227" s="14"/>
      <c r="N1227" s="14"/>
      <c r="O1227" s="14"/>
      <c r="P1227" s="14"/>
      <c r="Q1227" s="14"/>
      <c r="R1227" s="14"/>
    </row>
    <row r="1228" ht="20.25" spans="1:18">
      <c r="A1228" s="27"/>
      <c r="B1228" s="27"/>
      <c r="C1228" s="27"/>
      <c r="D1228" s="27"/>
      <c r="E1228" s="27"/>
      <c r="F1228" s="27"/>
      <c r="G1228" s="27"/>
      <c r="H1228" s="27"/>
      <c r="I1228" s="27"/>
      <c r="J1228" s="27"/>
      <c r="K1228" s="14"/>
      <c r="L1228" s="14"/>
      <c r="M1228" s="14"/>
      <c r="N1228" s="14"/>
      <c r="O1228" s="14"/>
      <c r="P1228" s="14"/>
      <c r="Q1228" s="14"/>
      <c r="R1228" s="14"/>
    </row>
    <row r="1229" ht="20.25" spans="1:18">
      <c r="A1229" s="27"/>
      <c r="B1229" s="27"/>
      <c r="C1229" s="27"/>
      <c r="D1229" s="27"/>
      <c r="E1229" s="27"/>
      <c r="F1229" s="27"/>
      <c r="G1229" s="27"/>
      <c r="H1229" s="27"/>
      <c r="I1229" s="27"/>
      <c r="J1229" s="27"/>
      <c r="K1229" s="14"/>
      <c r="L1229" s="14"/>
      <c r="M1229" s="14"/>
      <c r="N1229" s="14"/>
      <c r="O1229" s="14"/>
      <c r="P1229" s="14"/>
      <c r="Q1229" s="14"/>
      <c r="R1229" s="14"/>
    </row>
    <row r="1230" ht="20.25" spans="1:18">
      <c r="A1230" s="27"/>
      <c r="B1230" s="27"/>
      <c r="C1230" s="27"/>
      <c r="D1230" s="27"/>
      <c r="E1230" s="27"/>
      <c r="F1230" s="27"/>
      <c r="G1230" s="27"/>
      <c r="H1230" s="27"/>
      <c r="I1230" s="27"/>
      <c r="J1230" s="27"/>
      <c r="K1230" s="14"/>
      <c r="L1230" s="14"/>
      <c r="M1230" s="14"/>
      <c r="N1230" s="14"/>
      <c r="O1230" s="14"/>
      <c r="P1230" s="14"/>
      <c r="Q1230" s="14"/>
      <c r="R1230" s="14"/>
    </row>
    <row r="1231" ht="20.25" spans="1:18">
      <c r="A1231" s="27"/>
      <c r="B1231" s="27"/>
      <c r="C1231" s="27"/>
      <c r="D1231" s="27"/>
      <c r="E1231" s="27"/>
      <c r="F1231" s="27"/>
      <c r="G1231" s="27"/>
      <c r="H1231" s="27"/>
      <c r="I1231" s="27"/>
      <c r="J1231" s="27"/>
      <c r="K1231" s="14"/>
      <c r="L1231" s="14"/>
      <c r="M1231" s="14"/>
      <c r="N1231" s="14"/>
      <c r="O1231" s="14"/>
      <c r="P1231" s="14"/>
      <c r="Q1231" s="14"/>
      <c r="R1231" s="14"/>
    </row>
    <row r="1232" ht="20.25" spans="1:18">
      <c r="A1232" s="27"/>
      <c r="B1232" s="27"/>
      <c r="C1232" s="27"/>
      <c r="D1232" s="27"/>
      <c r="E1232" s="27"/>
      <c r="F1232" s="27"/>
      <c r="G1232" s="27"/>
      <c r="H1232" s="27"/>
      <c r="I1232" s="27"/>
      <c r="J1232" s="27"/>
      <c r="K1232" s="14"/>
      <c r="L1232" s="14"/>
      <c r="M1232" s="14"/>
      <c r="N1232" s="14"/>
      <c r="O1232" s="14"/>
      <c r="P1232" s="14"/>
      <c r="Q1232" s="14"/>
      <c r="R1232" s="14"/>
    </row>
    <row r="1233" ht="20.25" spans="1:18">
      <c r="A1233" s="27"/>
      <c r="B1233" s="27"/>
      <c r="C1233" s="27"/>
      <c r="D1233" s="27"/>
      <c r="E1233" s="27"/>
      <c r="F1233" s="27"/>
      <c r="G1233" s="27"/>
      <c r="H1233" s="27"/>
      <c r="I1233" s="27"/>
      <c r="J1233" s="27"/>
      <c r="K1233" s="14"/>
      <c r="L1233" s="14"/>
      <c r="M1233" s="14"/>
      <c r="N1233" s="14"/>
      <c r="O1233" s="14"/>
      <c r="P1233" s="14"/>
      <c r="Q1233" s="14"/>
      <c r="R1233" s="14"/>
    </row>
    <row r="1234" ht="20.25" spans="1:18">
      <c r="A1234" s="27"/>
      <c r="B1234" s="27"/>
      <c r="C1234" s="27"/>
      <c r="D1234" s="27"/>
      <c r="E1234" s="27"/>
      <c r="F1234" s="27"/>
      <c r="G1234" s="27"/>
      <c r="H1234" s="27"/>
      <c r="I1234" s="27"/>
      <c r="J1234" s="27"/>
      <c r="K1234" s="14"/>
      <c r="L1234" s="14"/>
      <c r="M1234" s="14"/>
      <c r="N1234" s="14"/>
      <c r="O1234" s="14"/>
      <c r="P1234" s="14"/>
      <c r="Q1234" s="14"/>
      <c r="R1234" s="14"/>
    </row>
    <row r="1235" ht="20.25" spans="1:18">
      <c r="A1235" s="27"/>
      <c r="B1235" s="27"/>
      <c r="C1235" s="27"/>
      <c r="D1235" s="27"/>
      <c r="E1235" s="27"/>
      <c r="F1235" s="27"/>
      <c r="G1235" s="27"/>
      <c r="H1235" s="27"/>
      <c r="I1235" s="27"/>
      <c r="J1235" s="27"/>
      <c r="K1235" s="14"/>
      <c r="L1235" s="14"/>
      <c r="M1235" s="14"/>
      <c r="N1235" s="14"/>
      <c r="O1235" s="14"/>
      <c r="P1235" s="14"/>
      <c r="Q1235" s="14"/>
      <c r="R1235" s="14"/>
    </row>
    <row r="1236" ht="20.25" spans="1:18">
      <c r="A1236" s="27"/>
      <c r="B1236" s="27"/>
      <c r="C1236" s="27"/>
      <c r="D1236" s="27"/>
      <c r="E1236" s="27"/>
      <c r="F1236" s="27"/>
      <c r="G1236" s="27"/>
      <c r="H1236" s="27"/>
      <c r="I1236" s="27"/>
      <c r="J1236" s="27"/>
      <c r="K1236" s="14"/>
      <c r="L1236" s="14"/>
      <c r="M1236" s="14"/>
      <c r="N1236" s="14"/>
      <c r="O1236" s="14"/>
      <c r="P1236" s="14"/>
      <c r="Q1236" s="14"/>
      <c r="R1236" s="14"/>
    </row>
    <row r="1237" ht="20.25" spans="1:18">
      <c r="A1237" s="27"/>
      <c r="B1237" s="27"/>
      <c r="C1237" s="27"/>
      <c r="D1237" s="27"/>
      <c r="E1237" s="27"/>
      <c r="F1237" s="27"/>
      <c r="G1237" s="27"/>
      <c r="H1237" s="27"/>
      <c r="I1237" s="27"/>
      <c r="J1237" s="27"/>
      <c r="K1237" s="14"/>
      <c r="L1237" s="14"/>
      <c r="M1237" s="14"/>
      <c r="N1237" s="14"/>
      <c r="O1237" s="14"/>
      <c r="P1237" s="14"/>
      <c r="Q1237" s="14"/>
      <c r="R1237" s="14"/>
    </row>
    <row r="1238" ht="20.25" spans="1:18">
      <c r="A1238" s="27"/>
      <c r="B1238" s="27"/>
      <c r="C1238" s="27"/>
      <c r="D1238" s="27"/>
      <c r="E1238" s="27"/>
      <c r="F1238" s="27"/>
      <c r="G1238" s="27"/>
      <c r="H1238" s="27"/>
      <c r="I1238" s="27"/>
      <c r="J1238" s="27"/>
      <c r="K1238" s="14"/>
      <c r="L1238" s="14"/>
      <c r="M1238" s="14"/>
      <c r="N1238" s="14"/>
      <c r="O1238" s="14"/>
      <c r="P1238" s="14"/>
      <c r="Q1238" s="14"/>
      <c r="R1238" s="14"/>
    </row>
    <row r="1239" ht="20.25" spans="1:18">
      <c r="A1239" s="27"/>
      <c r="B1239" s="27"/>
      <c r="C1239" s="27"/>
      <c r="D1239" s="27"/>
      <c r="E1239" s="27"/>
      <c r="F1239" s="27"/>
      <c r="G1239" s="27"/>
      <c r="H1239" s="27"/>
      <c r="I1239" s="27"/>
      <c r="J1239" s="27"/>
      <c r="K1239" s="14"/>
      <c r="L1239" s="14"/>
      <c r="M1239" s="14"/>
      <c r="N1239" s="14"/>
      <c r="O1239" s="14"/>
      <c r="P1239" s="14"/>
      <c r="Q1239" s="14"/>
      <c r="R1239" s="14"/>
    </row>
    <row r="1240" ht="20.25" spans="1:18">
      <c r="A1240" s="27"/>
      <c r="B1240" s="27"/>
      <c r="C1240" s="27"/>
      <c r="D1240" s="27"/>
      <c r="E1240" s="27"/>
      <c r="F1240" s="27"/>
      <c r="G1240" s="27"/>
      <c r="H1240" s="27"/>
      <c r="I1240" s="27"/>
      <c r="J1240" s="27"/>
      <c r="K1240" s="14"/>
      <c r="L1240" s="14"/>
      <c r="M1240" s="14"/>
      <c r="N1240" s="14"/>
      <c r="O1240" s="14"/>
      <c r="P1240" s="14"/>
      <c r="Q1240" s="14"/>
      <c r="R1240" s="14"/>
    </row>
    <row r="1241" ht="20.25" spans="1:18">
      <c r="A1241" s="27"/>
      <c r="B1241" s="27"/>
      <c r="C1241" s="27"/>
      <c r="D1241" s="27"/>
      <c r="E1241" s="27"/>
      <c r="F1241" s="27"/>
      <c r="G1241" s="27"/>
      <c r="H1241" s="27"/>
      <c r="I1241" s="27"/>
      <c r="J1241" s="27"/>
      <c r="K1241" s="14"/>
      <c r="L1241" s="14"/>
      <c r="M1241" s="14"/>
      <c r="N1241" s="14"/>
      <c r="O1241" s="14"/>
      <c r="P1241" s="14"/>
      <c r="Q1241" s="14"/>
      <c r="R1241" s="14"/>
    </row>
    <row r="1242" ht="20.25" spans="1:18">
      <c r="A1242" s="27"/>
      <c r="B1242" s="27"/>
      <c r="C1242" s="27"/>
      <c r="D1242" s="27"/>
      <c r="E1242" s="27"/>
      <c r="F1242" s="27"/>
      <c r="G1242" s="27"/>
      <c r="H1242" s="27"/>
      <c r="I1242" s="27"/>
      <c r="J1242" s="27"/>
      <c r="K1242" s="14"/>
      <c r="L1242" s="14"/>
      <c r="M1242" s="14"/>
      <c r="N1242" s="14"/>
      <c r="O1242" s="14"/>
      <c r="P1242" s="14"/>
      <c r="Q1242" s="14"/>
      <c r="R1242" s="14"/>
    </row>
    <row r="1243" ht="20.25" spans="1:18">
      <c r="A1243" s="27"/>
      <c r="B1243" s="27"/>
      <c r="C1243" s="27"/>
      <c r="D1243" s="27"/>
      <c r="E1243" s="27"/>
      <c r="F1243" s="27"/>
      <c r="G1243" s="27"/>
      <c r="H1243" s="27"/>
      <c r="I1243" s="27"/>
      <c r="J1243" s="27"/>
      <c r="K1243" s="14"/>
      <c r="L1243" s="14"/>
      <c r="M1243" s="14"/>
      <c r="N1243" s="14"/>
      <c r="O1243" s="14"/>
      <c r="P1243" s="14"/>
      <c r="Q1243" s="14"/>
      <c r="R1243" s="14"/>
    </row>
    <row r="1244" ht="20.25" spans="1:18">
      <c r="A1244" s="27"/>
      <c r="B1244" s="27"/>
      <c r="C1244" s="27"/>
      <c r="D1244" s="27"/>
      <c r="E1244" s="27"/>
      <c r="F1244" s="27"/>
      <c r="G1244" s="27"/>
      <c r="H1244" s="27"/>
      <c r="I1244" s="27"/>
      <c r="J1244" s="27"/>
      <c r="K1244" s="14"/>
      <c r="L1244" s="14"/>
      <c r="M1244" s="14"/>
      <c r="N1244" s="14"/>
      <c r="O1244" s="14"/>
      <c r="P1244" s="14"/>
      <c r="Q1244" s="14"/>
      <c r="R1244" s="14"/>
    </row>
    <row r="1245" ht="20.25" spans="1:18">
      <c r="A1245" s="27"/>
      <c r="B1245" s="27"/>
      <c r="C1245" s="27"/>
      <c r="D1245" s="27"/>
      <c r="E1245" s="27"/>
      <c r="F1245" s="27"/>
      <c r="G1245" s="27"/>
      <c r="H1245" s="27"/>
      <c r="I1245" s="27"/>
      <c r="J1245" s="27"/>
      <c r="K1245" s="14"/>
      <c r="L1245" s="14"/>
      <c r="M1245" s="14"/>
      <c r="N1245" s="14"/>
      <c r="O1245" s="14"/>
      <c r="P1245" s="14"/>
      <c r="Q1245" s="14"/>
      <c r="R1245" s="14"/>
    </row>
    <row r="1246" ht="20.25" spans="1:18">
      <c r="A1246" s="27"/>
      <c r="B1246" s="27"/>
      <c r="C1246" s="27"/>
      <c r="D1246" s="27"/>
      <c r="E1246" s="27"/>
      <c r="F1246" s="27"/>
      <c r="G1246" s="27"/>
      <c r="H1246" s="27"/>
      <c r="I1246" s="27"/>
      <c r="J1246" s="27"/>
      <c r="K1246" s="14"/>
      <c r="L1246" s="14"/>
      <c r="M1246" s="14"/>
      <c r="N1246" s="14"/>
      <c r="O1246" s="14"/>
      <c r="P1246" s="14"/>
      <c r="Q1246" s="14"/>
      <c r="R1246" s="14"/>
    </row>
    <row r="1247" ht="20.25" spans="1:18">
      <c r="A1247" s="27"/>
      <c r="B1247" s="27"/>
      <c r="C1247" s="27"/>
      <c r="D1247" s="27"/>
      <c r="E1247" s="27"/>
      <c r="F1247" s="27"/>
      <c r="G1247" s="27"/>
      <c r="H1247" s="27"/>
      <c r="I1247" s="27"/>
      <c r="J1247" s="27"/>
      <c r="K1247" s="14"/>
      <c r="L1247" s="14"/>
      <c r="M1247" s="14"/>
      <c r="N1247" s="14"/>
      <c r="O1247" s="14"/>
      <c r="P1247" s="14"/>
      <c r="Q1247" s="14"/>
      <c r="R1247" s="14"/>
    </row>
    <row r="1248" ht="20.25" spans="1:18">
      <c r="A1248" s="27"/>
      <c r="B1248" s="27"/>
      <c r="C1248" s="27"/>
      <c r="D1248" s="27"/>
      <c r="E1248" s="27"/>
      <c r="F1248" s="27"/>
      <c r="G1248" s="27"/>
      <c r="H1248" s="27"/>
      <c r="I1248" s="27"/>
      <c r="J1248" s="27"/>
      <c r="K1248" s="14"/>
      <c r="L1248" s="14"/>
      <c r="M1248" s="14"/>
      <c r="N1248" s="14"/>
      <c r="O1248" s="14"/>
      <c r="P1248" s="14"/>
      <c r="Q1248" s="14"/>
      <c r="R1248" s="14"/>
    </row>
    <row r="1249" ht="20.25" spans="1:18">
      <c r="A1249" s="27"/>
      <c r="B1249" s="27"/>
      <c r="C1249" s="27"/>
      <c r="D1249" s="27"/>
      <c r="E1249" s="27"/>
      <c r="F1249" s="27"/>
      <c r="G1249" s="27"/>
      <c r="H1249" s="27"/>
      <c r="I1249" s="27"/>
      <c r="J1249" s="27"/>
      <c r="K1249" s="14"/>
      <c r="L1249" s="14"/>
      <c r="M1249" s="14"/>
      <c r="N1249" s="14"/>
      <c r="O1249" s="14"/>
      <c r="P1249" s="14"/>
      <c r="Q1249" s="14"/>
      <c r="R1249" s="14"/>
    </row>
    <row r="1250" ht="20.25" spans="1:18">
      <c r="A1250" s="27"/>
      <c r="B1250" s="27"/>
      <c r="C1250" s="27"/>
      <c r="D1250" s="27"/>
      <c r="E1250" s="27"/>
      <c r="F1250" s="27"/>
      <c r="G1250" s="27"/>
      <c r="H1250" s="27"/>
      <c r="I1250" s="27"/>
      <c r="J1250" s="27"/>
      <c r="K1250" s="14"/>
      <c r="L1250" s="14"/>
      <c r="M1250" s="14"/>
      <c r="N1250" s="14"/>
      <c r="O1250" s="14"/>
      <c r="P1250" s="14"/>
      <c r="Q1250" s="14"/>
      <c r="R1250" s="14"/>
    </row>
    <row r="1251" ht="20.25" spans="1:18">
      <c r="A1251" s="27"/>
      <c r="B1251" s="27"/>
      <c r="C1251" s="27"/>
      <c r="D1251" s="27"/>
      <c r="E1251" s="27"/>
      <c r="F1251" s="27"/>
      <c r="G1251" s="27"/>
      <c r="H1251" s="27"/>
      <c r="I1251" s="27"/>
      <c r="J1251" s="27"/>
      <c r="K1251" s="14"/>
      <c r="L1251" s="14"/>
      <c r="M1251" s="14"/>
      <c r="N1251" s="14"/>
      <c r="O1251" s="14"/>
      <c r="P1251" s="14"/>
      <c r="Q1251" s="14"/>
      <c r="R1251" s="14"/>
    </row>
    <row r="1252" ht="20.25" spans="1:18">
      <c r="A1252" s="27"/>
      <c r="B1252" s="27"/>
      <c r="C1252" s="27"/>
      <c r="D1252" s="27"/>
      <c r="E1252" s="27"/>
      <c r="F1252" s="27"/>
      <c r="G1252" s="27"/>
      <c r="H1252" s="27"/>
      <c r="I1252" s="27"/>
      <c r="J1252" s="27"/>
      <c r="K1252" s="14"/>
      <c r="L1252" s="14"/>
      <c r="M1252" s="14"/>
      <c r="N1252" s="14"/>
      <c r="O1252" s="14"/>
      <c r="P1252" s="14"/>
      <c r="Q1252" s="14"/>
      <c r="R1252" s="14"/>
    </row>
    <row r="1253" ht="20.25" spans="1:18">
      <c r="A1253" s="27"/>
      <c r="B1253" s="27"/>
      <c r="C1253" s="27"/>
      <c r="D1253" s="27"/>
      <c r="E1253" s="27"/>
      <c r="F1253" s="27"/>
      <c r="G1253" s="27"/>
      <c r="H1253" s="27"/>
      <c r="I1253" s="27"/>
      <c r="J1253" s="27"/>
      <c r="K1253" s="14"/>
      <c r="L1253" s="14"/>
      <c r="M1253" s="14"/>
      <c r="N1253" s="14"/>
      <c r="O1253" s="14"/>
      <c r="P1253" s="14"/>
      <c r="Q1253" s="14"/>
      <c r="R1253" s="14"/>
    </row>
    <row r="1254" ht="20.25" spans="1:18">
      <c r="A1254" s="27"/>
      <c r="B1254" s="27"/>
      <c r="C1254" s="27"/>
      <c r="D1254" s="27"/>
      <c r="E1254" s="27"/>
      <c r="F1254" s="27"/>
      <c r="G1254" s="27"/>
      <c r="H1254" s="27"/>
      <c r="I1254" s="27"/>
      <c r="J1254" s="27"/>
      <c r="K1254" s="14"/>
      <c r="L1254" s="14"/>
      <c r="M1254" s="14"/>
      <c r="N1254" s="14"/>
      <c r="O1254" s="14"/>
      <c r="P1254" s="14"/>
      <c r="Q1254" s="14"/>
      <c r="R1254" s="14"/>
    </row>
    <row r="1255" ht="20.25" spans="1:18">
      <c r="A1255" s="27"/>
      <c r="B1255" s="27"/>
      <c r="C1255" s="27"/>
      <c r="D1255" s="27"/>
      <c r="E1255" s="27"/>
      <c r="F1255" s="27"/>
      <c r="G1255" s="27"/>
      <c r="H1255" s="27"/>
      <c r="I1255" s="27"/>
      <c r="J1255" s="27"/>
      <c r="K1255" s="14"/>
      <c r="L1255" s="14"/>
      <c r="M1255" s="14"/>
      <c r="N1255" s="14"/>
      <c r="O1255" s="14"/>
      <c r="P1255" s="14"/>
      <c r="Q1255" s="14"/>
      <c r="R1255" s="14"/>
    </row>
    <row r="1256" ht="20.25" spans="1:18">
      <c r="A1256" s="27"/>
      <c r="B1256" s="27"/>
      <c r="C1256" s="27"/>
      <c r="D1256" s="27"/>
      <c r="E1256" s="27"/>
      <c r="F1256" s="27"/>
      <c r="G1256" s="27"/>
      <c r="H1256" s="27"/>
      <c r="I1256" s="27"/>
      <c r="J1256" s="27"/>
      <c r="K1256" s="14"/>
      <c r="L1256" s="14"/>
      <c r="M1256" s="14"/>
      <c r="N1256" s="14"/>
      <c r="O1256" s="14"/>
      <c r="P1256" s="14"/>
      <c r="Q1256" s="14"/>
      <c r="R1256" s="14"/>
    </row>
    <row r="1257" ht="20.25" spans="1:18">
      <c r="A1257" s="27"/>
      <c r="B1257" s="27"/>
      <c r="C1257" s="27"/>
      <c r="D1257" s="27"/>
      <c r="E1257" s="27"/>
      <c r="F1257" s="27"/>
      <c r="G1257" s="27"/>
      <c r="H1257" s="27"/>
      <c r="I1257" s="27"/>
      <c r="J1257" s="27"/>
      <c r="K1257" s="14"/>
      <c r="L1257" s="14"/>
      <c r="M1257" s="14"/>
      <c r="N1257" s="14"/>
      <c r="O1257" s="14"/>
      <c r="P1257" s="14"/>
      <c r="Q1257" s="14"/>
      <c r="R1257" s="14"/>
    </row>
    <row r="1258" ht="20.25" spans="1:18">
      <c r="A1258" s="27"/>
      <c r="B1258" s="27"/>
      <c r="C1258" s="27"/>
      <c r="D1258" s="27"/>
      <c r="E1258" s="27"/>
      <c r="F1258" s="27"/>
      <c r="G1258" s="27"/>
      <c r="H1258" s="27"/>
      <c r="I1258" s="27"/>
      <c r="J1258" s="27"/>
      <c r="K1258" s="14"/>
      <c r="L1258" s="14"/>
      <c r="M1258" s="14"/>
      <c r="N1258" s="14"/>
      <c r="O1258" s="14"/>
      <c r="P1258" s="14"/>
      <c r="Q1258" s="14"/>
      <c r="R1258" s="14"/>
    </row>
    <row r="1259" ht="20.25" spans="1:18">
      <c r="A1259" s="27"/>
      <c r="B1259" s="27"/>
      <c r="C1259" s="27"/>
      <c r="D1259" s="27"/>
      <c r="E1259" s="27"/>
      <c r="F1259" s="27"/>
      <c r="G1259" s="27"/>
      <c r="H1259" s="27"/>
      <c r="I1259" s="27"/>
      <c r="J1259" s="27"/>
      <c r="K1259" s="14"/>
      <c r="L1259" s="14"/>
      <c r="M1259" s="14"/>
      <c r="N1259" s="14"/>
      <c r="O1259" s="14"/>
      <c r="P1259" s="14"/>
      <c r="Q1259" s="14"/>
      <c r="R1259" s="14"/>
    </row>
    <row r="1260" ht="20.25" spans="1:18">
      <c r="A1260" s="27"/>
      <c r="B1260" s="27"/>
      <c r="C1260" s="27"/>
      <c r="D1260" s="27"/>
      <c r="E1260" s="27"/>
      <c r="F1260" s="27"/>
      <c r="G1260" s="27"/>
      <c r="H1260" s="27"/>
      <c r="I1260" s="27"/>
      <c r="J1260" s="27"/>
      <c r="K1260" s="14"/>
      <c r="L1260" s="14"/>
      <c r="M1260" s="14"/>
      <c r="N1260" s="14"/>
      <c r="O1260" s="14"/>
      <c r="P1260" s="14"/>
      <c r="Q1260" s="14"/>
      <c r="R1260" s="14"/>
    </row>
    <row r="1261" ht="20.25" spans="1:18">
      <c r="A1261" s="27"/>
      <c r="B1261" s="27"/>
      <c r="C1261" s="27"/>
      <c r="D1261" s="27"/>
      <c r="E1261" s="27"/>
      <c r="F1261" s="27"/>
      <c r="G1261" s="27"/>
      <c r="H1261" s="27"/>
      <c r="I1261" s="27"/>
      <c r="J1261" s="27"/>
      <c r="K1261" s="14"/>
      <c r="L1261" s="14"/>
      <c r="M1261" s="14"/>
      <c r="N1261" s="14"/>
      <c r="O1261" s="14"/>
      <c r="P1261" s="14"/>
      <c r="Q1261" s="14"/>
      <c r="R1261" s="14"/>
    </row>
    <row r="1262" ht="20.25" spans="1:18">
      <c r="A1262" s="27"/>
      <c r="B1262" s="27"/>
      <c r="C1262" s="27"/>
      <c r="D1262" s="27"/>
      <c r="E1262" s="27"/>
      <c r="F1262" s="27"/>
      <c r="G1262" s="27"/>
      <c r="H1262" s="27"/>
      <c r="I1262" s="27"/>
      <c r="J1262" s="27"/>
      <c r="K1262" s="14"/>
      <c r="L1262" s="14"/>
      <c r="M1262" s="14"/>
      <c r="N1262" s="14"/>
      <c r="O1262" s="14"/>
      <c r="P1262" s="14"/>
      <c r="Q1262" s="14"/>
      <c r="R1262" s="14"/>
    </row>
    <row r="1263" ht="20.25" spans="1:18">
      <c r="A1263" s="27"/>
      <c r="B1263" s="27"/>
      <c r="C1263" s="27"/>
      <c r="D1263" s="27"/>
      <c r="E1263" s="27"/>
      <c r="F1263" s="27"/>
      <c r="G1263" s="27"/>
      <c r="H1263" s="27"/>
      <c r="I1263" s="27"/>
      <c r="J1263" s="27"/>
      <c r="K1263" s="14"/>
      <c r="L1263" s="14"/>
      <c r="M1263" s="14"/>
      <c r="N1263" s="14"/>
      <c r="O1263" s="14"/>
      <c r="P1263" s="14"/>
      <c r="Q1263" s="14"/>
      <c r="R1263" s="14"/>
    </row>
    <row r="1264" ht="20.25" spans="1:18">
      <c r="A1264" s="27"/>
      <c r="B1264" s="27"/>
      <c r="C1264" s="27"/>
      <c r="D1264" s="27"/>
      <c r="E1264" s="27"/>
      <c r="F1264" s="27"/>
      <c r="G1264" s="27"/>
      <c r="H1264" s="27"/>
      <c r="I1264" s="27"/>
      <c r="J1264" s="27"/>
      <c r="K1264" s="14"/>
      <c r="L1264" s="14"/>
      <c r="M1264" s="14"/>
      <c r="N1264" s="14"/>
      <c r="O1264" s="14"/>
      <c r="P1264" s="14"/>
      <c r="Q1264" s="14"/>
      <c r="R1264" s="14"/>
    </row>
    <row r="1265" ht="20.25" spans="1:18">
      <c r="A1265" s="27"/>
      <c r="B1265" s="27"/>
      <c r="C1265" s="27"/>
      <c r="D1265" s="27"/>
      <c r="E1265" s="27"/>
      <c r="F1265" s="27"/>
      <c r="G1265" s="27"/>
      <c r="H1265" s="27"/>
      <c r="I1265" s="27"/>
      <c r="J1265" s="27"/>
      <c r="K1265" s="14"/>
      <c r="L1265" s="14"/>
      <c r="M1265" s="14"/>
      <c r="N1265" s="14"/>
      <c r="O1265" s="14"/>
      <c r="P1265" s="14"/>
      <c r="Q1265" s="14"/>
      <c r="R1265" s="14"/>
    </row>
    <row r="1266" ht="20.25" spans="1:18">
      <c r="A1266" s="27"/>
      <c r="B1266" s="27"/>
      <c r="C1266" s="27"/>
      <c r="D1266" s="27"/>
      <c r="E1266" s="27"/>
      <c r="F1266" s="27"/>
      <c r="G1266" s="27"/>
      <c r="H1266" s="27"/>
      <c r="I1266" s="27"/>
      <c r="J1266" s="27"/>
      <c r="K1266" s="14"/>
      <c r="L1266" s="14"/>
      <c r="M1266" s="14"/>
      <c r="N1266" s="14"/>
      <c r="O1266" s="14"/>
      <c r="P1266" s="14"/>
      <c r="Q1266" s="14"/>
      <c r="R1266" s="14"/>
    </row>
    <row r="1267" ht="20.25" spans="1:18">
      <c r="A1267" s="27"/>
      <c r="B1267" s="27"/>
      <c r="C1267" s="27"/>
      <c r="D1267" s="27"/>
      <c r="E1267" s="27"/>
      <c r="F1267" s="27"/>
      <c r="G1267" s="27"/>
      <c r="H1267" s="27"/>
      <c r="I1267" s="27"/>
      <c r="J1267" s="27"/>
      <c r="K1267" s="14"/>
      <c r="L1267" s="14"/>
      <c r="M1267" s="14"/>
      <c r="N1267" s="14"/>
      <c r="O1267" s="14"/>
      <c r="P1267" s="14"/>
      <c r="Q1267" s="14"/>
      <c r="R1267" s="14"/>
    </row>
    <row r="1268" ht="20.25" spans="1:18">
      <c r="A1268" s="27"/>
      <c r="B1268" s="27"/>
      <c r="C1268" s="27"/>
      <c r="D1268" s="27"/>
      <c r="E1268" s="27"/>
      <c r="F1268" s="27"/>
      <c r="G1268" s="27"/>
      <c r="H1268" s="27"/>
      <c r="I1268" s="27"/>
      <c r="J1268" s="27"/>
      <c r="K1268" s="14"/>
      <c r="L1268" s="14"/>
      <c r="M1268" s="14"/>
      <c r="N1268" s="14"/>
      <c r="O1268" s="14"/>
      <c r="P1268" s="14"/>
      <c r="Q1268" s="14"/>
      <c r="R1268" s="14"/>
    </row>
    <row r="1269" ht="20.25" spans="1:18">
      <c r="A1269" s="27"/>
      <c r="B1269" s="27"/>
      <c r="C1269" s="27"/>
      <c r="D1269" s="27"/>
      <c r="E1269" s="27"/>
      <c r="F1269" s="27"/>
      <c r="G1269" s="27"/>
      <c r="H1269" s="27"/>
      <c r="I1269" s="27"/>
      <c r="J1269" s="27"/>
      <c r="K1269" s="14"/>
      <c r="L1269" s="14"/>
      <c r="M1269" s="14"/>
      <c r="N1269" s="14"/>
      <c r="O1269" s="14"/>
      <c r="P1269" s="14"/>
      <c r="Q1269" s="14"/>
      <c r="R1269" s="14"/>
    </row>
    <row r="1270" ht="20.25" spans="1:18">
      <c r="A1270" s="27"/>
      <c r="B1270" s="27"/>
      <c r="C1270" s="27"/>
      <c r="D1270" s="27"/>
      <c r="E1270" s="27"/>
      <c r="F1270" s="27"/>
      <c r="G1270" s="27"/>
      <c r="H1270" s="27"/>
      <c r="I1270" s="27"/>
      <c r="J1270" s="27"/>
      <c r="K1270" s="14"/>
      <c r="L1270" s="14"/>
      <c r="M1270" s="14"/>
      <c r="N1270" s="14"/>
      <c r="O1270" s="14"/>
      <c r="P1270" s="14"/>
      <c r="Q1270" s="14"/>
      <c r="R1270" s="14"/>
    </row>
    <row r="1271" ht="20.25" spans="1:18">
      <c r="A1271" s="27"/>
      <c r="B1271" s="27"/>
      <c r="C1271" s="27"/>
      <c r="D1271" s="27"/>
      <c r="E1271" s="27"/>
      <c r="F1271" s="27"/>
      <c r="G1271" s="27"/>
      <c r="H1271" s="27"/>
      <c r="I1271" s="27"/>
      <c r="J1271" s="27"/>
      <c r="K1271" s="14"/>
      <c r="L1271" s="14"/>
      <c r="M1271" s="14"/>
      <c r="N1271" s="14"/>
      <c r="O1271" s="14"/>
      <c r="P1271" s="14"/>
      <c r="Q1271" s="14"/>
      <c r="R1271" s="14"/>
    </row>
    <row r="1272" ht="20.25" spans="1:18">
      <c r="A1272" s="27"/>
      <c r="B1272" s="27"/>
      <c r="C1272" s="27"/>
      <c r="D1272" s="27"/>
      <c r="E1272" s="27"/>
      <c r="F1272" s="27"/>
      <c r="G1272" s="27"/>
      <c r="H1272" s="27"/>
      <c r="I1272" s="27"/>
      <c r="J1272" s="27"/>
      <c r="K1272" s="14"/>
      <c r="L1272" s="14"/>
      <c r="M1272" s="14"/>
      <c r="N1272" s="14"/>
      <c r="O1272" s="14"/>
      <c r="P1272" s="14"/>
      <c r="Q1272" s="14"/>
      <c r="R1272" s="14"/>
    </row>
    <row r="1273" ht="20.25" spans="1:18">
      <c r="A1273" s="27"/>
      <c r="B1273" s="27"/>
      <c r="C1273" s="27"/>
      <c r="D1273" s="27"/>
      <c r="E1273" s="27"/>
      <c r="F1273" s="27"/>
      <c r="G1273" s="27"/>
      <c r="H1273" s="27"/>
      <c r="I1273" s="27"/>
      <c r="J1273" s="27"/>
      <c r="K1273" s="14"/>
      <c r="L1273" s="14"/>
      <c r="M1273" s="14"/>
      <c r="N1273" s="14"/>
      <c r="O1273" s="14"/>
      <c r="P1273" s="14"/>
      <c r="Q1273" s="14"/>
      <c r="R1273" s="14"/>
    </row>
    <row r="1274" ht="20.25" spans="1:18">
      <c r="A1274" s="27"/>
      <c r="B1274" s="27"/>
      <c r="C1274" s="27"/>
      <c r="D1274" s="27"/>
      <c r="E1274" s="27"/>
      <c r="F1274" s="27"/>
      <c r="G1274" s="27"/>
      <c r="H1274" s="27"/>
      <c r="I1274" s="27"/>
      <c r="J1274" s="27"/>
      <c r="K1274" s="14"/>
      <c r="L1274" s="14"/>
      <c r="M1274" s="14"/>
      <c r="N1274" s="14"/>
      <c r="O1274" s="14"/>
      <c r="P1274" s="14"/>
      <c r="Q1274" s="14"/>
      <c r="R1274" s="14"/>
    </row>
    <row r="1275" ht="20.25" spans="1:18">
      <c r="A1275" s="27"/>
      <c r="B1275" s="27"/>
      <c r="C1275" s="27"/>
      <c r="D1275" s="27"/>
      <c r="E1275" s="27"/>
      <c r="F1275" s="27"/>
      <c r="G1275" s="27"/>
      <c r="H1275" s="27"/>
      <c r="I1275" s="27"/>
      <c r="J1275" s="27"/>
      <c r="K1275" s="14"/>
      <c r="L1275" s="14"/>
      <c r="M1275" s="14"/>
      <c r="N1275" s="14"/>
      <c r="O1275" s="14"/>
      <c r="P1275" s="14"/>
      <c r="Q1275" s="14"/>
      <c r="R1275" s="14"/>
    </row>
    <row r="1276" ht="20.25" spans="1:18">
      <c r="A1276" s="27"/>
      <c r="B1276" s="27"/>
      <c r="C1276" s="27"/>
      <c r="D1276" s="27"/>
      <c r="E1276" s="27"/>
      <c r="F1276" s="27"/>
      <c r="G1276" s="27"/>
      <c r="H1276" s="27"/>
      <c r="I1276" s="27"/>
      <c r="J1276" s="27"/>
      <c r="K1276" s="14"/>
      <c r="L1276" s="14"/>
      <c r="M1276" s="14"/>
      <c r="N1276" s="14"/>
      <c r="O1276" s="14"/>
      <c r="P1276" s="14"/>
      <c r="Q1276" s="14"/>
      <c r="R1276" s="14"/>
    </row>
    <row r="1277" ht="20.25" spans="1:18">
      <c r="A1277" s="27"/>
      <c r="B1277" s="27"/>
      <c r="C1277" s="27"/>
      <c r="D1277" s="27"/>
      <c r="E1277" s="27"/>
      <c r="F1277" s="27"/>
      <c r="G1277" s="27"/>
      <c r="H1277" s="27"/>
      <c r="I1277" s="27"/>
      <c r="J1277" s="27"/>
      <c r="K1277" s="14"/>
      <c r="L1277" s="14"/>
      <c r="M1277" s="14"/>
      <c r="N1277" s="14"/>
      <c r="O1277" s="14"/>
      <c r="P1277" s="14"/>
      <c r="Q1277" s="14"/>
      <c r="R1277" s="14"/>
    </row>
    <row r="1278" ht="20.25" spans="1:18">
      <c r="A1278" s="27"/>
      <c r="B1278" s="27"/>
      <c r="C1278" s="27"/>
      <c r="D1278" s="27"/>
      <c r="E1278" s="27"/>
      <c r="F1278" s="27"/>
      <c r="G1278" s="27"/>
      <c r="H1278" s="27"/>
      <c r="I1278" s="27"/>
      <c r="J1278" s="27"/>
      <c r="K1278" s="14"/>
      <c r="L1278" s="14"/>
      <c r="M1278" s="14"/>
      <c r="N1278" s="14"/>
      <c r="O1278" s="14"/>
      <c r="P1278" s="14"/>
      <c r="Q1278" s="14"/>
      <c r="R1278" s="14"/>
    </row>
    <row r="1279" ht="20.25" spans="1:18">
      <c r="A1279" s="27"/>
      <c r="B1279" s="27"/>
      <c r="C1279" s="27"/>
      <c r="D1279" s="27"/>
      <c r="E1279" s="27"/>
      <c r="F1279" s="27"/>
      <c r="G1279" s="27"/>
      <c r="H1279" s="27"/>
      <c r="I1279" s="27"/>
      <c r="J1279" s="27"/>
      <c r="K1279" s="14"/>
      <c r="L1279" s="14"/>
      <c r="M1279" s="14"/>
      <c r="N1279" s="14"/>
      <c r="O1279" s="14"/>
      <c r="P1279" s="14"/>
      <c r="Q1279" s="14"/>
      <c r="R1279" s="14"/>
    </row>
    <row r="1280" ht="20.25" spans="1:18">
      <c r="A1280" s="27"/>
      <c r="B1280" s="27"/>
      <c r="C1280" s="27"/>
      <c r="D1280" s="27"/>
      <c r="E1280" s="27"/>
      <c r="F1280" s="27"/>
      <c r="G1280" s="27"/>
      <c r="H1280" s="27"/>
      <c r="I1280" s="27"/>
      <c r="J1280" s="27"/>
      <c r="K1280" s="14"/>
      <c r="L1280" s="14"/>
      <c r="M1280" s="14"/>
      <c r="N1280" s="14"/>
      <c r="O1280" s="14"/>
      <c r="P1280" s="14"/>
      <c r="Q1280" s="14"/>
      <c r="R1280" s="14"/>
    </row>
    <row r="1281" ht="20.25" spans="1:18">
      <c r="A1281" s="27"/>
      <c r="B1281" s="27"/>
      <c r="C1281" s="27"/>
      <c r="D1281" s="27"/>
      <c r="E1281" s="27"/>
      <c r="F1281" s="27"/>
      <c r="G1281" s="27"/>
      <c r="H1281" s="27"/>
      <c r="I1281" s="27"/>
      <c r="J1281" s="27"/>
      <c r="K1281" s="14"/>
      <c r="L1281" s="14"/>
      <c r="M1281" s="14"/>
      <c r="N1281" s="14"/>
      <c r="O1281" s="14"/>
      <c r="P1281" s="14"/>
      <c r="Q1281" s="14"/>
      <c r="R1281" s="14"/>
    </row>
    <row r="1282" ht="20.25" spans="1:18">
      <c r="A1282" s="27"/>
      <c r="B1282" s="27"/>
      <c r="C1282" s="27"/>
      <c r="D1282" s="27"/>
      <c r="E1282" s="27"/>
      <c r="F1282" s="27"/>
      <c r="G1282" s="27"/>
      <c r="H1282" s="27"/>
      <c r="I1282" s="27"/>
      <c r="J1282" s="27"/>
      <c r="K1282" s="14"/>
      <c r="L1282" s="14"/>
      <c r="M1282" s="14"/>
      <c r="N1282" s="14"/>
      <c r="O1282" s="14"/>
      <c r="P1282" s="14"/>
      <c r="Q1282" s="14"/>
      <c r="R1282" s="14"/>
    </row>
    <row r="1283" ht="20.25" spans="1:18">
      <c r="A1283" s="27"/>
      <c r="B1283" s="27"/>
      <c r="C1283" s="27"/>
      <c r="D1283" s="27"/>
      <c r="E1283" s="27"/>
      <c r="F1283" s="27"/>
      <c r="G1283" s="27"/>
      <c r="H1283" s="27"/>
      <c r="I1283" s="27"/>
      <c r="J1283" s="27"/>
      <c r="K1283" s="14"/>
      <c r="L1283" s="14"/>
      <c r="M1283" s="14"/>
      <c r="N1283" s="14"/>
      <c r="O1283" s="14"/>
      <c r="P1283" s="14"/>
      <c r="Q1283" s="14"/>
      <c r="R1283" s="14"/>
    </row>
    <row r="1284" ht="20.25" spans="1:18">
      <c r="A1284" s="27"/>
      <c r="B1284" s="27"/>
      <c r="C1284" s="27"/>
      <c r="D1284" s="27"/>
      <c r="E1284" s="27"/>
      <c r="F1284" s="27"/>
      <c r="G1284" s="27"/>
      <c r="H1284" s="27"/>
      <c r="I1284" s="27"/>
      <c r="J1284" s="27"/>
      <c r="K1284" s="14"/>
      <c r="L1284" s="14"/>
      <c r="M1284" s="14"/>
      <c r="N1284" s="14"/>
      <c r="O1284" s="14"/>
      <c r="P1284" s="14"/>
      <c r="Q1284" s="14"/>
      <c r="R1284" s="14"/>
    </row>
    <row r="1285" ht="20.25" spans="1:18">
      <c r="A1285" s="27"/>
      <c r="B1285" s="27"/>
      <c r="C1285" s="27"/>
      <c r="D1285" s="27"/>
      <c r="E1285" s="27"/>
      <c r="F1285" s="27"/>
      <c r="G1285" s="27"/>
      <c r="H1285" s="27"/>
      <c r="I1285" s="27"/>
      <c r="J1285" s="27"/>
      <c r="K1285" s="14"/>
      <c r="L1285" s="14"/>
      <c r="M1285" s="14"/>
      <c r="N1285" s="14"/>
      <c r="O1285" s="14"/>
      <c r="P1285" s="14"/>
      <c r="Q1285" s="14"/>
      <c r="R1285" s="14"/>
    </row>
    <row r="1286" ht="20.25" spans="1:18">
      <c r="A1286" s="27"/>
      <c r="B1286" s="27"/>
      <c r="C1286" s="27"/>
      <c r="D1286" s="27"/>
      <c r="E1286" s="27"/>
      <c r="F1286" s="27"/>
      <c r="G1286" s="27"/>
      <c r="H1286" s="27"/>
      <c r="I1286" s="27"/>
      <c r="J1286" s="27"/>
      <c r="K1286" s="14"/>
      <c r="L1286" s="14"/>
      <c r="M1286" s="14"/>
      <c r="N1286" s="14"/>
      <c r="O1286" s="14"/>
      <c r="P1286" s="14"/>
      <c r="Q1286" s="14"/>
      <c r="R1286" s="14"/>
    </row>
    <row r="1287" ht="20.25" spans="1:18">
      <c r="A1287" s="27"/>
      <c r="B1287" s="27"/>
      <c r="C1287" s="27"/>
      <c r="D1287" s="27"/>
      <c r="E1287" s="27"/>
      <c r="F1287" s="27"/>
      <c r="G1287" s="27"/>
      <c r="H1287" s="27"/>
      <c r="I1287" s="27"/>
      <c r="J1287" s="27"/>
      <c r="K1287" s="14"/>
      <c r="L1287" s="14"/>
      <c r="M1287" s="14"/>
      <c r="N1287" s="14"/>
      <c r="O1287" s="14"/>
      <c r="P1287" s="14"/>
      <c r="Q1287" s="14"/>
      <c r="R1287" s="14"/>
    </row>
    <row r="1288" ht="20.25" spans="1:18">
      <c r="A1288" s="27"/>
      <c r="B1288" s="27"/>
      <c r="C1288" s="27"/>
      <c r="D1288" s="27"/>
      <c r="E1288" s="27"/>
      <c r="F1288" s="27"/>
      <c r="G1288" s="27"/>
      <c r="H1288" s="27"/>
      <c r="I1288" s="27"/>
      <c r="J1288" s="27"/>
      <c r="K1288" s="14"/>
      <c r="L1288" s="14"/>
      <c r="M1288" s="14"/>
      <c r="N1288" s="14"/>
      <c r="O1288" s="14"/>
      <c r="P1288" s="14"/>
      <c r="Q1288" s="14"/>
      <c r="R1288" s="14"/>
    </row>
    <row r="1289" ht="20.25" spans="1:18">
      <c r="A1289" s="27"/>
      <c r="B1289" s="27"/>
      <c r="C1289" s="27"/>
      <c r="D1289" s="27"/>
      <c r="E1289" s="27"/>
      <c r="F1289" s="27"/>
      <c r="G1289" s="27"/>
      <c r="H1289" s="27"/>
      <c r="I1289" s="27"/>
      <c r="J1289" s="27"/>
      <c r="K1289" s="14"/>
      <c r="L1289" s="14"/>
      <c r="M1289" s="14"/>
      <c r="N1289" s="14"/>
      <c r="O1289" s="14"/>
      <c r="P1289" s="14"/>
      <c r="Q1289" s="14"/>
      <c r="R1289" s="14"/>
    </row>
    <row r="1290" ht="20.25" spans="1:18">
      <c r="A1290" s="27"/>
      <c r="B1290" s="27"/>
      <c r="C1290" s="27"/>
      <c r="D1290" s="27"/>
      <c r="E1290" s="27"/>
      <c r="F1290" s="27"/>
      <c r="G1290" s="27"/>
      <c r="H1290" s="27"/>
      <c r="I1290" s="27"/>
      <c r="J1290" s="27"/>
      <c r="K1290" s="14"/>
      <c r="L1290" s="14"/>
      <c r="M1290" s="14"/>
      <c r="N1290" s="14"/>
      <c r="O1290" s="14"/>
      <c r="P1290" s="14"/>
      <c r="Q1290" s="14"/>
      <c r="R1290" s="14"/>
    </row>
    <row r="1291" ht="20.25" spans="1:18">
      <c r="A1291" s="27"/>
      <c r="B1291" s="27"/>
      <c r="C1291" s="27"/>
      <c r="D1291" s="27"/>
      <c r="E1291" s="27"/>
      <c r="F1291" s="27"/>
      <c r="G1291" s="27"/>
      <c r="H1291" s="27"/>
      <c r="I1291" s="27"/>
      <c r="J1291" s="27"/>
      <c r="K1291" s="14"/>
      <c r="L1291" s="14"/>
      <c r="M1291" s="14"/>
      <c r="N1291" s="14"/>
      <c r="O1291" s="14"/>
      <c r="P1291" s="14"/>
      <c r="Q1291" s="14"/>
      <c r="R1291" s="14"/>
    </row>
    <row r="1292" ht="20.25" spans="1:18">
      <c r="A1292" s="27"/>
      <c r="B1292" s="27"/>
      <c r="C1292" s="27"/>
      <c r="D1292" s="27"/>
      <c r="E1292" s="27"/>
      <c r="F1292" s="27"/>
      <c r="G1292" s="27"/>
      <c r="H1292" s="27"/>
      <c r="I1292" s="27"/>
      <c r="J1292" s="27"/>
      <c r="K1292" s="14"/>
      <c r="L1292" s="14"/>
      <c r="M1292" s="14"/>
      <c r="N1292" s="14"/>
      <c r="O1292" s="14"/>
      <c r="P1292" s="14"/>
      <c r="Q1292" s="14"/>
      <c r="R1292" s="14"/>
    </row>
    <row r="1293" ht="20.25" spans="1:18">
      <c r="A1293" s="27"/>
      <c r="B1293" s="27"/>
      <c r="C1293" s="27"/>
      <c r="D1293" s="27"/>
      <c r="E1293" s="27"/>
      <c r="F1293" s="27"/>
      <c r="G1293" s="27"/>
      <c r="H1293" s="27"/>
      <c r="I1293" s="27"/>
      <c r="J1293" s="27"/>
      <c r="K1293" s="14"/>
      <c r="L1293" s="14"/>
      <c r="M1293" s="14"/>
      <c r="N1293" s="14"/>
      <c r="O1293" s="14"/>
      <c r="P1293" s="14"/>
      <c r="Q1293" s="14"/>
      <c r="R1293" s="14"/>
    </row>
    <row r="1294" ht="20.25" spans="1:18">
      <c r="A1294" s="27"/>
      <c r="B1294" s="27"/>
      <c r="C1294" s="27"/>
      <c r="D1294" s="27"/>
      <c r="E1294" s="27"/>
      <c r="F1294" s="27"/>
      <c r="G1294" s="27"/>
      <c r="H1294" s="27"/>
      <c r="I1294" s="27"/>
      <c r="J1294" s="27"/>
      <c r="K1294" s="14"/>
      <c r="L1294" s="14"/>
      <c r="M1294" s="14"/>
      <c r="N1294" s="14"/>
      <c r="O1294" s="14"/>
      <c r="P1294" s="14"/>
      <c r="Q1294" s="14"/>
      <c r="R1294" s="14"/>
    </row>
    <row r="1295" ht="20.25" spans="1:18">
      <c r="A1295" s="27"/>
      <c r="B1295" s="27"/>
      <c r="C1295" s="27"/>
      <c r="D1295" s="27"/>
      <c r="E1295" s="27"/>
      <c r="F1295" s="27"/>
      <c r="G1295" s="27"/>
      <c r="H1295" s="27"/>
      <c r="I1295" s="27"/>
      <c r="J1295" s="27"/>
      <c r="K1295" s="14"/>
      <c r="L1295" s="14"/>
      <c r="M1295" s="14"/>
      <c r="N1295" s="14"/>
      <c r="O1295" s="14"/>
      <c r="P1295" s="14"/>
      <c r="Q1295" s="14"/>
      <c r="R1295" s="14"/>
    </row>
    <row r="1296" ht="20.25" spans="1:18">
      <c r="A1296" s="27"/>
      <c r="B1296" s="27"/>
      <c r="C1296" s="27"/>
      <c r="D1296" s="27"/>
      <c r="E1296" s="27"/>
      <c r="F1296" s="27"/>
      <c r="G1296" s="27"/>
      <c r="H1296" s="27"/>
      <c r="I1296" s="27"/>
      <c r="J1296" s="27"/>
      <c r="K1296" s="14"/>
      <c r="L1296" s="14"/>
      <c r="M1296" s="14"/>
      <c r="N1296" s="14"/>
      <c r="O1296" s="14"/>
      <c r="P1296" s="14"/>
      <c r="Q1296" s="14"/>
      <c r="R1296" s="14"/>
    </row>
    <row r="1297" ht="20.25" spans="1:18">
      <c r="A1297" s="27"/>
      <c r="B1297" s="27"/>
      <c r="C1297" s="27"/>
      <c r="D1297" s="27"/>
      <c r="E1297" s="27"/>
      <c r="F1297" s="27"/>
      <c r="G1297" s="27"/>
      <c r="H1297" s="27"/>
      <c r="I1297" s="27"/>
      <c r="J1297" s="27"/>
      <c r="K1297" s="14"/>
      <c r="L1297" s="14"/>
      <c r="M1297" s="14"/>
      <c r="N1297" s="14"/>
      <c r="O1297" s="14"/>
      <c r="P1297" s="14"/>
      <c r="Q1297" s="14"/>
      <c r="R1297" s="14"/>
    </row>
    <row r="1298" ht="20.25" spans="1:18">
      <c r="A1298" s="27"/>
      <c r="B1298" s="27"/>
      <c r="C1298" s="27"/>
      <c r="D1298" s="27"/>
      <c r="E1298" s="27"/>
      <c r="F1298" s="27"/>
      <c r="G1298" s="27"/>
      <c r="H1298" s="27"/>
      <c r="I1298" s="27"/>
      <c r="J1298" s="27"/>
      <c r="K1298" s="14"/>
      <c r="L1298" s="14"/>
      <c r="M1298" s="14"/>
      <c r="N1298" s="14"/>
      <c r="O1298" s="14"/>
      <c r="P1298" s="14"/>
      <c r="Q1298" s="14"/>
      <c r="R1298" s="14"/>
    </row>
    <row r="1299" ht="20.25" spans="1:18">
      <c r="A1299" s="27"/>
      <c r="B1299" s="27"/>
      <c r="C1299" s="27"/>
      <c r="D1299" s="27"/>
      <c r="E1299" s="27"/>
      <c r="F1299" s="27"/>
      <c r="G1299" s="27"/>
      <c r="H1299" s="27"/>
      <c r="I1299" s="27"/>
      <c r="J1299" s="27"/>
      <c r="K1299" s="14"/>
      <c r="L1299" s="14"/>
      <c r="M1299" s="14"/>
      <c r="N1299" s="14"/>
      <c r="O1299" s="14"/>
      <c r="P1299" s="14"/>
      <c r="Q1299" s="14"/>
      <c r="R1299" s="14"/>
    </row>
    <row r="1300" ht="20.25" spans="1:18">
      <c r="A1300" s="27"/>
      <c r="B1300" s="27"/>
      <c r="C1300" s="27"/>
      <c r="D1300" s="27"/>
      <c r="E1300" s="27"/>
      <c r="F1300" s="27"/>
      <c r="G1300" s="27"/>
      <c r="H1300" s="27"/>
      <c r="I1300" s="27"/>
      <c r="J1300" s="27"/>
      <c r="K1300" s="14"/>
      <c r="L1300" s="14"/>
      <c r="M1300" s="14"/>
      <c r="N1300" s="14"/>
      <c r="O1300" s="14"/>
      <c r="P1300" s="14"/>
      <c r="Q1300" s="14"/>
      <c r="R1300" s="14"/>
    </row>
    <row r="1301" ht="20.25" spans="1:18">
      <c r="A1301" s="27"/>
      <c r="B1301" s="27"/>
      <c r="C1301" s="27"/>
      <c r="D1301" s="27"/>
      <c r="E1301" s="27"/>
      <c r="F1301" s="27"/>
      <c r="G1301" s="27"/>
      <c r="H1301" s="27"/>
      <c r="I1301" s="27"/>
      <c r="J1301" s="27"/>
      <c r="K1301" s="14"/>
      <c r="L1301" s="14"/>
      <c r="M1301" s="14"/>
      <c r="N1301" s="14"/>
      <c r="O1301" s="14"/>
      <c r="P1301" s="14"/>
      <c r="Q1301" s="14"/>
      <c r="R1301" s="14"/>
    </row>
    <row r="1302" ht="20.25" spans="1:18">
      <c r="A1302" s="27"/>
      <c r="B1302" s="27"/>
      <c r="C1302" s="27"/>
      <c r="D1302" s="27"/>
      <c r="E1302" s="27"/>
      <c r="F1302" s="27"/>
      <c r="G1302" s="27"/>
      <c r="H1302" s="27"/>
      <c r="I1302" s="27"/>
      <c r="J1302" s="27"/>
      <c r="K1302" s="14"/>
      <c r="L1302" s="14"/>
      <c r="M1302" s="14"/>
      <c r="N1302" s="14"/>
      <c r="O1302" s="14"/>
      <c r="P1302" s="14"/>
      <c r="Q1302" s="14"/>
      <c r="R1302" s="14"/>
    </row>
    <row r="1303" ht="20.25" spans="1:18">
      <c r="A1303" s="27"/>
      <c r="B1303" s="27"/>
      <c r="C1303" s="27"/>
      <c r="D1303" s="27"/>
      <c r="E1303" s="27"/>
      <c r="F1303" s="27"/>
      <c r="G1303" s="27"/>
      <c r="H1303" s="27"/>
      <c r="I1303" s="27"/>
      <c r="J1303" s="27"/>
      <c r="K1303" s="14"/>
      <c r="L1303" s="14"/>
      <c r="M1303" s="14"/>
      <c r="N1303" s="14"/>
      <c r="O1303" s="14"/>
      <c r="P1303" s="14"/>
      <c r="Q1303" s="14"/>
      <c r="R1303" s="14"/>
    </row>
    <row r="1304" ht="20.25" spans="1:18">
      <c r="A1304" s="27"/>
      <c r="B1304" s="27"/>
      <c r="C1304" s="27"/>
      <c r="D1304" s="27"/>
      <c r="E1304" s="27"/>
      <c r="F1304" s="27"/>
      <c r="G1304" s="27"/>
      <c r="H1304" s="27"/>
      <c r="I1304" s="27"/>
      <c r="J1304" s="27"/>
      <c r="K1304" s="14"/>
      <c r="L1304" s="14"/>
      <c r="M1304" s="14"/>
      <c r="N1304" s="14"/>
      <c r="O1304" s="14"/>
      <c r="P1304" s="14"/>
      <c r="Q1304" s="14"/>
      <c r="R1304" s="14"/>
    </row>
    <row r="1305" ht="20.25" spans="1:18">
      <c r="A1305" s="27"/>
      <c r="B1305" s="27"/>
      <c r="C1305" s="27"/>
      <c r="D1305" s="27"/>
      <c r="E1305" s="27"/>
      <c r="F1305" s="27"/>
      <c r="G1305" s="27"/>
      <c r="H1305" s="27"/>
      <c r="I1305" s="27"/>
      <c r="J1305" s="27"/>
      <c r="K1305" s="14"/>
      <c r="L1305" s="14"/>
      <c r="M1305" s="14"/>
      <c r="N1305" s="14"/>
      <c r="O1305" s="14"/>
      <c r="P1305" s="14"/>
      <c r="Q1305" s="14"/>
      <c r="R1305" s="14"/>
    </row>
    <row r="1306" ht="20.25" spans="1:18">
      <c r="A1306" s="27"/>
      <c r="B1306" s="27"/>
      <c r="C1306" s="27"/>
      <c r="D1306" s="27"/>
      <c r="E1306" s="27"/>
      <c r="F1306" s="27"/>
      <c r="G1306" s="27"/>
      <c r="H1306" s="27"/>
      <c r="I1306" s="27"/>
      <c r="J1306" s="27"/>
      <c r="K1306" s="14"/>
      <c r="L1306" s="14"/>
      <c r="M1306" s="14"/>
      <c r="N1306" s="14"/>
      <c r="O1306" s="14"/>
      <c r="P1306" s="14"/>
      <c r="Q1306" s="14"/>
      <c r="R1306" s="14"/>
    </row>
    <row r="1307" ht="20.25" spans="1:18">
      <c r="A1307" s="27"/>
      <c r="B1307" s="27"/>
      <c r="C1307" s="27"/>
      <c r="D1307" s="27"/>
      <c r="E1307" s="27"/>
      <c r="F1307" s="27"/>
      <c r="G1307" s="27"/>
      <c r="H1307" s="27"/>
      <c r="I1307" s="27"/>
      <c r="J1307" s="27"/>
      <c r="K1307" s="14"/>
      <c r="L1307" s="14"/>
      <c r="M1307" s="14"/>
      <c r="N1307" s="14"/>
      <c r="O1307" s="14"/>
      <c r="P1307" s="14"/>
      <c r="Q1307" s="14"/>
      <c r="R1307" s="14"/>
    </row>
    <row r="1308" ht="20.25" spans="1:18">
      <c r="A1308" s="27"/>
      <c r="B1308" s="27"/>
      <c r="C1308" s="27"/>
      <c r="D1308" s="27"/>
      <c r="E1308" s="27"/>
      <c r="F1308" s="27"/>
      <c r="G1308" s="27"/>
      <c r="H1308" s="27"/>
      <c r="I1308" s="27"/>
      <c r="J1308" s="27"/>
      <c r="K1308" s="14"/>
      <c r="L1308" s="14"/>
      <c r="M1308" s="14"/>
      <c r="N1308" s="14"/>
      <c r="O1308" s="14"/>
      <c r="P1308" s="14"/>
      <c r="Q1308" s="14"/>
      <c r="R1308" s="14"/>
    </row>
    <row r="1309" ht="20.25" spans="1:18">
      <c r="A1309" s="27"/>
      <c r="B1309" s="27"/>
      <c r="C1309" s="27"/>
      <c r="D1309" s="27"/>
      <c r="E1309" s="27"/>
      <c r="F1309" s="27"/>
      <c r="G1309" s="27"/>
      <c r="H1309" s="27"/>
      <c r="I1309" s="27"/>
      <c r="J1309" s="27"/>
      <c r="K1309" s="14"/>
      <c r="L1309" s="14"/>
      <c r="M1309" s="14"/>
      <c r="N1309" s="14"/>
      <c r="O1309" s="14"/>
      <c r="P1309" s="14"/>
      <c r="Q1309" s="14"/>
      <c r="R1309" s="14"/>
    </row>
    <row r="1310" ht="20.25" spans="1:18">
      <c r="A1310" s="27"/>
      <c r="B1310" s="27"/>
      <c r="C1310" s="27"/>
      <c r="D1310" s="27"/>
      <c r="E1310" s="27"/>
      <c r="F1310" s="27"/>
      <c r="G1310" s="27"/>
      <c r="H1310" s="27"/>
      <c r="I1310" s="27"/>
      <c r="J1310" s="27"/>
      <c r="K1310" s="14"/>
      <c r="L1310" s="14"/>
      <c r="M1310" s="14"/>
      <c r="N1310" s="14"/>
      <c r="O1310" s="14"/>
      <c r="P1310" s="14"/>
      <c r="Q1310" s="14"/>
      <c r="R1310" s="14"/>
    </row>
    <row r="1311" ht="20.25" spans="1:18">
      <c r="A1311" s="27"/>
      <c r="B1311" s="27"/>
      <c r="C1311" s="27"/>
      <c r="D1311" s="27"/>
      <c r="E1311" s="27"/>
      <c r="F1311" s="27"/>
      <c r="G1311" s="27"/>
      <c r="H1311" s="27"/>
      <c r="I1311" s="27"/>
      <c r="J1311" s="27"/>
      <c r="K1311" s="14"/>
      <c r="L1311" s="14"/>
      <c r="M1311" s="14"/>
      <c r="N1311" s="14"/>
      <c r="O1311" s="14"/>
      <c r="P1311" s="14"/>
      <c r="Q1311" s="14"/>
      <c r="R1311" s="14"/>
    </row>
    <row r="1312" ht="20.25" spans="1:18">
      <c r="A1312" s="27"/>
      <c r="B1312" s="27"/>
      <c r="C1312" s="27"/>
      <c r="D1312" s="27"/>
      <c r="E1312" s="27"/>
      <c r="F1312" s="27"/>
      <c r="G1312" s="27"/>
      <c r="H1312" s="27"/>
      <c r="I1312" s="27"/>
      <c r="J1312" s="27"/>
      <c r="K1312" s="14"/>
      <c r="L1312" s="14"/>
      <c r="M1312" s="14"/>
      <c r="N1312" s="14"/>
      <c r="O1312" s="14"/>
      <c r="P1312" s="14"/>
      <c r="Q1312" s="14"/>
      <c r="R1312" s="14"/>
    </row>
    <row r="1313" ht="20.25" spans="1:18">
      <c r="A1313" s="27"/>
      <c r="B1313" s="27"/>
      <c r="C1313" s="27"/>
      <c r="D1313" s="27"/>
      <c r="E1313" s="27"/>
      <c r="F1313" s="27"/>
      <c r="G1313" s="27"/>
      <c r="H1313" s="27"/>
      <c r="I1313" s="27"/>
      <c r="J1313" s="27"/>
      <c r="K1313" s="14"/>
      <c r="L1313" s="14"/>
      <c r="M1313" s="14"/>
      <c r="N1313" s="14"/>
      <c r="O1313" s="14"/>
      <c r="P1313" s="14"/>
      <c r="Q1313" s="14"/>
      <c r="R1313" s="14"/>
    </row>
    <row r="1314" ht="20.25" spans="1:18">
      <c r="A1314" s="27"/>
      <c r="B1314" s="27"/>
      <c r="C1314" s="27"/>
      <c r="D1314" s="27"/>
      <c r="E1314" s="27"/>
      <c r="F1314" s="27"/>
      <c r="G1314" s="27"/>
      <c r="H1314" s="27"/>
      <c r="I1314" s="27"/>
      <c r="J1314" s="27"/>
      <c r="K1314" s="14"/>
      <c r="L1314" s="14"/>
      <c r="M1314" s="14"/>
      <c r="N1314" s="14"/>
      <c r="O1314" s="14"/>
      <c r="P1314" s="14"/>
      <c r="Q1314" s="14"/>
      <c r="R1314" s="14"/>
    </row>
    <row r="1315" ht="20.25" spans="1:18">
      <c r="A1315" s="27"/>
      <c r="B1315" s="27"/>
      <c r="C1315" s="27"/>
      <c r="D1315" s="27"/>
      <c r="E1315" s="27"/>
      <c r="F1315" s="27"/>
      <c r="G1315" s="27"/>
      <c r="H1315" s="27"/>
      <c r="I1315" s="27"/>
      <c r="J1315" s="27"/>
      <c r="K1315" s="14"/>
      <c r="L1315" s="14"/>
      <c r="M1315" s="14"/>
      <c r="N1315" s="14"/>
      <c r="O1315" s="14"/>
      <c r="P1315" s="14"/>
      <c r="Q1315" s="14"/>
      <c r="R1315" s="14"/>
    </row>
    <row r="1316" ht="20.25" spans="1:18">
      <c r="A1316" s="27"/>
      <c r="B1316" s="27"/>
      <c r="C1316" s="27"/>
      <c r="D1316" s="27"/>
      <c r="E1316" s="27"/>
      <c r="F1316" s="27"/>
      <c r="G1316" s="27"/>
      <c r="H1316" s="27"/>
      <c r="I1316" s="27"/>
      <c r="J1316" s="27"/>
      <c r="K1316" s="14"/>
      <c r="L1316" s="14"/>
      <c r="M1316" s="14"/>
      <c r="N1316" s="14"/>
      <c r="O1316" s="14"/>
      <c r="P1316" s="14"/>
      <c r="Q1316" s="14"/>
      <c r="R1316" s="14"/>
    </row>
    <row r="1317" ht="20.25" spans="1:18">
      <c r="A1317" s="27"/>
      <c r="B1317" s="27"/>
      <c r="C1317" s="27"/>
      <c r="D1317" s="27"/>
      <c r="E1317" s="27"/>
      <c r="F1317" s="27"/>
      <c r="G1317" s="27"/>
      <c r="H1317" s="27"/>
      <c r="I1317" s="27"/>
      <c r="J1317" s="27"/>
      <c r="K1317" s="14"/>
      <c r="L1317" s="14"/>
      <c r="M1317" s="14"/>
      <c r="N1317" s="14"/>
      <c r="O1317" s="14"/>
      <c r="P1317" s="14"/>
      <c r="Q1317" s="14"/>
      <c r="R1317" s="14"/>
    </row>
    <row r="1318" ht="20.25" spans="1:18">
      <c r="A1318" s="27"/>
      <c r="B1318" s="27"/>
      <c r="C1318" s="27"/>
      <c r="D1318" s="27"/>
      <c r="E1318" s="27"/>
      <c r="F1318" s="27"/>
      <c r="G1318" s="27"/>
      <c r="H1318" s="27"/>
      <c r="I1318" s="27"/>
      <c r="J1318" s="27"/>
      <c r="K1318" s="14"/>
      <c r="L1318" s="14"/>
      <c r="M1318" s="14"/>
      <c r="N1318" s="14"/>
      <c r="O1318" s="14"/>
      <c r="P1318" s="14"/>
      <c r="Q1318" s="14"/>
      <c r="R1318" s="14"/>
    </row>
    <row r="1319" ht="20.25" spans="1:18">
      <c r="A1319" s="27"/>
      <c r="B1319" s="27"/>
      <c r="C1319" s="27"/>
      <c r="D1319" s="27"/>
      <c r="E1319" s="27"/>
      <c r="F1319" s="27"/>
      <c r="G1319" s="27"/>
      <c r="H1319" s="27"/>
      <c r="I1319" s="27"/>
      <c r="J1319" s="27"/>
      <c r="K1319" s="14"/>
      <c r="L1319" s="14"/>
      <c r="M1319" s="14"/>
      <c r="N1319" s="14"/>
      <c r="O1319" s="14"/>
      <c r="P1319" s="14"/>
      <c r="Q1319" s="14"/>
      <c r="R1319" s="14"/>
    </row>
    <row r="1320" ht="20.25" spans="1:18">
      <c r="A1320" s="27"/>
      <c r="B1320" s="27"/>
      <c r="C1320" s="27"/>
      <c r="D1320" s="27"/>
      <c r="E1320" s="27"/>
      <c r="F1320" s="27"/>
      <c r="G1320" s="27"/>
      <c r="H1320" s="27"/>
      <c r="I1320" s="27"/>
      <c r="J1320" s="27"/>
      <c r="K1320" s="14"/>
      <c r="L1320" s="14"/>
      <c r="M1320" s="14"/>
      <c r="N1320" s="14"/>
      <c r="O1320" s="14"/>
      <c r="P1320" s="14"/>
      <c r="Q1320" s="14"/>
      <c r="R1320" s="14"/>
    </row>
    <row r="1321" ht="20.25" spans="1:18">
      <c r="A1321" s="27"/>
      <c r="B1321" s="27"/>
      <c r="C1321" s="27"/>
      <c r="D1321" s="27"/>
      <c r="E1321" s="27"/>
      <c r="F1321" s="27"/>
      <c r="G1321" s="27"/>
      <c r="H1321" s="27"/>
      <c r="I1321" s="27"/>
      <c r="J1321" s="27"/>
      <c r="K1321" s="14"/>
      <c r="L1321" s="14"/>
      <c r="M1321" s="14"/>
      <c r="N1321" s="14"/>
      <c r="O1321" s="14"/>
      <c r="P1321" s="14"/>
      <c r="Q1321" s="14"/>
      <c r="R1321" s="14"/>
    </row>
    <row r="1322" ht="20.25" spans="1:18">
      <c r="A1322" s="27"/>
      <c r="B1322" s="27"/>
      <c r="C1322" s="27"/>
      <c r="D1322" s="27"/>
      <c r="E1322" s="27"/>
      <c r="F1322" s="27"/>
      <c r="G1322" s="27"/>
      <c r="H1322" s="27"/>
      <c r="I1322" s="27"/>
      <c r="J1322" s="27"/>
      <c r="K1322" s="14"/>
      <c r="L1322" s="14"/>
      <c r="M1322" s="14"/>
      <c r="N1322" s="14"/>
      <c r="O1322" s="14"/>
      <c r="P1322" s="14"/>
      <c r="Q1322" s="14"/>
      <c r="R1322" s="14"/>
    </row>
    <row r="1323" ht="20.25" spans="1:18">
      <c r="A1323" s="27"/>
      <c r="B1323" s="27"/>
      <c r="C1323" s="27"/>
      <c r="D1323" s="27"/>
      <c r="E1323" s="27"/>
      <c r="F1323" s="27"/>
      <c r="G1323" s="27"/>
      <c r="H1323" s="27"/>
      <c r="I1323" s="27"/>
      <c r="J1323" s="27"/>
      <c r="K1323" s="14"/>
      <c r="L1323" s="14"/>
      <c r="M1323" s="14"/>
      <c r="N1323" s="14"/>
      <c r="O1323" s="14"/>
      <c r="P1323" s="14"/>
      <c r="Q1323" s="14"/>
      <c r="R1323" s="14"/>
    </row>
    <row r="1324" ht="20.25" spans="1:18">
      <c r="A1324" s="27"/>
      <c r="B1324" s="27"/>
      <c r="C1324" s="27"/>
      <c r="D1324" s="27"/>
      <c r="E1324" s="27"/>
      <c r="F1324" s="27"/>
      <c r="G1324" s="27"/>
      <c r="H1324" s="27"/>
      <c r="I1324" s="27"/>
      <c r="J1324" s="27"/>
      <c r="K1324" s="14"/>
      <c r="L1324" s="14"/>
      <c r="M1324" s="14"/>
      <c r="N1324" s="14"/>
      <c r="O1324" s="14"/>
      <c r="P1324" s="14"/>
      <c r="Q1324" s="14"/>
      <c r="R1324" s="14"/>
    </row>
    <row r="1325" ht="20.25" spans="1:18">
      <c r="A1325" s="27"/>
      <c r="B1325" s="27"/>
      <c r="C1325" s="27"/>
      <c r="D1325" s="27"/>
      <c r="E1325" s="27"/>
      <c r="F1325" s="27"/>
      <c r="G1325" s="27"/>
      <c r="H1325" s="27"/>
      <c r="I1325" s="27"/>
      <c r="J1325" s="27"/>
      <c r="K1325" s="14"/>
      <c r="L1325" s="14"/>
      <c r="M1325" s="14"/>
      <c r="N1325" s="14"/>
      <c r="O1325" s="14"/>
      <c r="P1325" s="14"/>
      <c r="Q1325" s="14"/>
      <c r="R1325" s="14"/>
    </row>
    <row r="1326" ht="20.25" spans="1:18">
      <c r="A1326" s="27"/>
      <c r="B1326" s="27"/>
      <c r="C1326" s="27"/>
      <c r="D1326" s="27"/>
      <c r="E1326" s="27"/>
      <c r="F1326" s="27"/>
      <c r="G1326" s="27"/>
      <c r="H1326" s="27"/>
      <c r="I1326" s="27"/>
      <c r="J1326" s="27"/>
      <c r="K1326" s="14"/>
      <c r="L1326" s="14"/>
      <c r="M1326" s="14"/>
      <c r="N1326" s="14"/>
      <c r="O1326" s="14"/>
      <c r="P1326" s="14"/>
      <c r="Q1326" s="14"/>
      <c r="R1326" s="14"/>
    </row>
    <row r="1327" ht="20.25" spans="1:18">
      <c r="A1327" s="27"/>
      <c r="B1327" s="27"/>
      <c r="C1327" s="27"/>
      <c r="D1327" s="27"/>
      <c r="E1327" s="27"/>
      <c r="F1327" s="27"/>
      <c r="G1327" s="27"/>
      <c r="H1327" s="27"/>
      <c r="I1327" s="27"/>
      <c r="J1327" s="27"/>
      <c r="K1327" s="14"/>
      <c r="L1327" s="14"/>
      <c r="M1327" s="14"/>
      <c r="N1327" s="14"/>
      <c r="O1327" s="14"/>
      <c r="P1327" s="14"/>
      <c r="Q1327" s="14"/>
      <c r="R1327" s="14"/>
    </row>
    <row r="1328" ht="20.25" spans="1:18">
      <c r="A1328" s="27"/>
      <c r="B1328" s="27"/>
      <c r="C1328" s="27"/>
      <c r="D1328" s="27"/>
      <c r="E1328" s="27"/>
      <c r="F1328" s="27"/>
      <c r="G1328" s="27"/>
      <c r="H1328" s="27"/>
      <c r="I1328" s="27"/>
      <c r="J1328" s="27"/>
      <c r="K1328" s="14"/>
      <c r="L1328" s="14"/>
      <c r="M1328" s="14"/>
      <c r="N1328" s="14"/>
      <c r="O1328" s="14"/>
      <c r="P1328" s="14"/>
      <c r="Q1328" s="14"/>
      <c r="R1328" s="14"/>
    </row>
    <row r="1329" ht="20.25" spans="1:18">
      <c r="A1329" s="27"/>
      <c r="B1329" s="27"/>
      <c r="C1329" s="27"/>
      <c r="D1329" s="27"/>
      <c r="E1329" s="27"/>
      <c r="F1329" s="27"/>
      <c r="G1329" s="27"/>
      <c r="H1329" s="27"/>
      <c r="I1329" s="27"/>
      <c r="J1329" s="27"/>
      <c r="K1329" s="14"/>
      <c r="L1329" s="14"/>
      <c r="M1329" s="14"/>
      <c r="N1329" s="14"/>
      <c r="O1329" s="14"/>
      <c r="P1329" s="14"/>
      <c r="Q1329" s="14"/>
      <c r="R1329" s="14"/>
    </row>
    <row r="1330" ht="20.25" spans="1:18">
      <c r="A1330" s="27"/>
      <c r="B1330" s="27"/>
      <c r="C1330" s="27"/>
      <c r="D1330" s="27"/>
      <c r="E1330" s="27"/>
      <c r="F1330" s="27"/>
      <c r="G1330" s="27"/>
      <c r="H1330" s="27"/>
      <c r="I1330" s="27"/>
      <c r="J1330" s="27"/>
      <c r="K1330" s="14"/>
      <c r="L1330" s="14"/>
      <c r="M1330" s="14"/>
      <c r="N1330" s="14"/>
      <c r="O1330" s="14"/>
      <c r="P1330" s="14"/>
      <c r="Q1330" s="14"/>
      <c r="R1330" s="14"/>
    </row>
    <row r="1331" ht="20.25" spans="1:18">
      <c r="A1331" s="27"/>
      <c r="B1331" s="27"/>
      <c r="C1331" s="27"/>
      <c r="D1331" s="27"/>
      <c r="E1331" s="27"/>
      <c r="F1331" s="27"/>
      <c r="G1331" s="27"/>
      <c r="H1331" s="27"/>
      <c r="I1331" s="27"/>
      <c r="J1331" s="27"/>
      <c r="K1331" s="14"/>
      <c r="L1331" s="14"/>
      <c r="M1331" s="14"/>
      <c r="N1331" s="14"/>
      <c r="O1331" s="14"/>
      <c r="P1331" s="14"/>
      <c r="Q1331" s="14"/>
      <c r="R1331" s="14"/>
    </row>
    <row r="1332" ht="20.25" spans="1:18">
      <c r="A1332" s="27"/>
      <c r="B1332" s="27"/>
      <c r="C1332" s="27"/>
      <c r="D1332" s="27"/>
      <c r="E1332" s="27"/>
      <c r="F1332" s="27"/>
      <c r="G1332" s="27"/>
      <c r="H1332" s="27"/>
      <c r="I1332" s="27"/>
      <c r="J1332" s="27"/>
      <c r="K1332" s="14"/>
      <c r="L1332" s="14"/>
      <c r="M1332" s="14"/>
      <c r="N1332" s="14"/>
      <c r="O1332" s="14"/>
      <c r="P1332" s="14"/>
      <c r="Q1332" s="14"/>
      <c r="R1332" s="14"/>
    </row>
    <row r="1333" ht="20.25" spans="1:18">
      <c r="A1333" s="27"/>
      <c r="B1333" s="27"/>
      <c r="C1333" s="27"/>
      <c r="D1333" s="27"/>
      <c r="E1333" s="27"/>
      <c r="F1333" s="27"/>
      <c r="G1333" s="27"/>
      <c r="H1333" s="27"/>
      <c r="I1333" s="27"/>
      <c r="J1333" s="27"/>
      <c r="K1333" s="14"/>
      <c r="L1333" s="14"/>
      <c r="M1333" s="14"/>
      <c r="N1333" s="14"/>
      <c r="O1333" s="14"/>
      <c r="P1333" s="14"/>
      <c r="Q1333" s="14"/>
      <c r="R1333" s="14"/>
    </row>
    <row r="1334" ht="20.25" spans="1:18">
      <c r="A1334" s="27"/>
      <c r="B1334" s="27"/>
      <c r="C1334" s="27"/>
      <c r="D1334" s="27"/>
      <c r="E1334" s="27"/>
      <c r="F1334" s="27"/>
      <c r="G1334" s="27"/>
      <c r="H1334" s="27"/>
      <c r="I1334" s="27"/>
      <c r="J1334" s="27"/>
      <c r="K1334" s="14"/>
      <c r="L1334" s="14"/>
      <c r="M1334" s="14"/>
      <c r="N1334" s="14"/>
      <c r="O1334" s="14"/>
      <c r="P1334" s="14"/>
      <c r="Q1334" s="14"/>
      <c r="R1334" s="14"/>
    </row>
    <row r="1335" ht="20.25" spans="1:18">
      <c r="A1335" s="27"/>
      <c r="B1335" s="27"/>
      <c r="C1335" s="27"/>
      <c r="D1335" s="27"/>
      <c r="E1335" s="27"/>
      <c r="F1335" s="27"/>
      <c r="G1335" s="27"/>
      <c r="H1335" s="27"/>
      <c r="I1335" s="27"/>
      <c r="J1335" s="27"/>
      <c r="K1335" s="14"/>
      <c r="L1335" s="14"/>
      <c r="M1335" s="14"/>
      <c r="N1335" s="14"/>
      <c r="O1335" s="14"/>
      <c r="P1335" s="14"/>
      <c r="Q1335" s="14"/>
      <c r="R1335" s="14"/>
    </row>
    <row r="1336" ht="20.25" spans="1:18">
      <c r="A1336" s="27"/>
      <c r="B1336" s="27"/>
      <c r="C1336" s="27"/>
      <c r="D1336" s="27"/>
      <c r="E1336" s="27"/>
      <c r="F1336" s="27"/>
      <c r="G1336" s="27"/>
      <c r="H1336" s="27"/>
      <c r="I1336" s="27"/>
      <c r="J1336" s="27"/>
      <c r="K1336" s="14"/>
      <c r="L1336" s="14"/>
      <c r="M1336" s="14"/>
      <c r="N1336" s="14"/>
      <c r="O1336" s="14"/>
      <c r="P1336" s="14"/>
      <c r="Q1336" s="14"/>
      <c r="R1336" s="14"/>
    </row>
    <row r="1337" ht="20.25" spans="1:18">
      <c r="A1337" s="27"/>
      <c r="B1337" s="27"/>
      <c r="C1337" s="27"/>
      <c r="D1337" s="27"/>
      <c r="E1337" s="27"/>
      <c r="F1337" s="27"/>
      <c r="G1337" s="27"/>
      <c r="H1337" s="27"/>
      <c r="I1337" s="27"/>
      <c r="J1337" s="27"/>
      <c r="K1337" s="14"/>
      <c r="L1337" s="14"/>
      <c r="M1337" s="14"/>
      <c r="N1337" s="14"/>
      <c r="O1337" s="14"/>
      <c r="P1337" s="14"/>
      <c r="Q1337" s="14"/>
      <c r="R1337" s="14"/>
    </row>
    <row r="1338" ht="20.25" spans="1:18">
      <c r="A1338" s="27"/>
      <c r="B1338" s="27"/>
      <c r="C1338" s="27"/>
      <c r="D1338" s="27"/>
      <c r="E1338" s="27"/>
      <c r="F1338" s="27"/>
      <c r="G1338" s="27"/>
      <c r="H1338" s="27"/>
      <c r="I1338" s="27"/>
      <c r="J1338" s="27"/>
      <c r="K1338" s="14"/>
      <c r="L1338" s="14"/>
      <c r="M1338" s="14"/>
      <c r="N1338" s="14"/>
      <c r="O1338" s="14"/>
      <c r="P1338" s="14"/>
      <c r="Q1338" s="14"/>
      <c r="R1338" s="14"/>
    </row>
    <row r="1339" ht="20.25" spans="1:18">
      <c r="A1339" s="27"/>
      <c r="B1339" s="27"/>
      <c r="C1339" s="27"/>
      <c r="D1339" s="27"/>
      <c r="E1339" s="27"/>
      <c r="F1339" s="27"/>
      <c r="G1339" s="27"/>
      <c r="H1339" s="27"/>
      <c r="I1339" s="27"/>
      <c r="J1339" s="27"/>
      <c r="K1339" s="14"/>
      <c r="L1339" s="14"/>
      <c r="M1339" s="14"/>
      <c r="N1339" s="14"/>
      <c r="O1339" s="14"/>
      <c r="P1339" s="14"/>
      <c r="Q1339" s="14"/>
      <c r="R1339" s="14"/>
    </row>
    <row r="1340" ht="20.25" spans="1:18">
      <c r="A1340" s="27"/>
      <c r="B1340" s="27"/>
      <c r="C1340" s="27"/>
      <c r="D1340" s="27"/>
      <c r="E1340" s="27"/>
      <c r="F1340" s="27"/>
      <c r="G1340" s="27"/>
      <c r="H1340" s="27"/>
      <c r="I1340" s="27"/>
      <c r="J1340" s="27"/>
      <c r="K1340" s="14"/>
      <c r="L1340" s="14"/>
      <c r="M1340" s="14"/>
      <c r="N1340" s="14"/>
      <c r="O1340" s="14"/>
      <c r="P1340" s="14"/>
      <c r="Q1340" s="14"/>
      <c r="R1340" s="14"/>
    </row>
    <row r="1341" ht="20.25" spans="1:18">
      <c r="A1341" s="27"/>
      <c r="B1341" s="27"/>
      <c r="C1341" s="27"/>
      <c r="D1341" s="27"/>
      <c r="E1341" s="27"/>
      <c r="F1341" s="27"/>
      <c r="G1341" s="27"/>
      <c r="H1341" s="27"/>
      <c r="I1341" s="27"/>
      <c r="J1341" s="27"/>
      <c r="K1341" s="14"/>
      <c r="L1341" s="14"/>
      <c r="M1341" s="14"/>
      <c r="N1341" s="14"/>
      <c r="O1341" s="14"/>
      <c r="P1341" s="14"/>
      <c r="Q1341" s="14"/>
      <c r="R1341" s="14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8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40</v>
      </c>
      <c r="B1" s="2"/>
      <c r="C1" s="2"/>
      <c r="D1" s="2"/>
      <c r="E1" s="2"/>
      <c r="F1" s="2"/>
      <c r="G1" s="2"/>
      <c r="H1" s="2"/>
      <c r="I1" s="2"/>
      <c r="J1" s="2"/>
      <c r="K1" s="11" t="s">
        <v>598</v>
      </c>
      <c r="L1" s="12"/>
      <c r="M1" s="12"/>
      <c r="N1" s="12"/>
      <c r="O1" s="12"/>
      <c r="P1" s="12"/>
      <c r="Q1" s="12"/>
      <c r="R1" s="15"/>
    </row>
    <row r="2" ht="45" spans="1:18">
      <c r="A2" s="3" t="s">
        <v>42</v>
      </c>
      <c r="B2" s="4" t="s">
        <v>43</v>
      </c>
      <c r="C2" s="4" t="s">
        <v>44</v>
      </c>
      <c r="D2" s="4" t="s">
        <v>45</v>
      </c>
      <c r="E2" s="4" t="s">
        <v>46</v>
      </c>
      <c r="F2" s="4" t="s">
        <v>47</v>
      </c>
      <c r="G2" s="4" t="s">
        <v>48</v>
      </c>
      <c r="H2" s="4" t="s">
        <v>49</v>
      </c>
      <c r="I2" s="4" t="s">
        <v>50</v>
      </c>
      <c r="J2" s="4" t="s">
        <v>51</v>
      </c>
      <c r="K2" s="13" t="s">
        <v>52</v>
      </c>
      <c r="L2" s="13" t="s">
        <v>53</v>
      </c>
      <c r="M2" s="13" t="s">
        <v>54</v>
      </c>
      <c r="N2" s="13" t="s">
        <v>55</v>
      </c>
      <c r="O2" s="13" t="s">
        <v>56</v>
      </c>
      <c r="P2" s="13" t="s">
        <v>57</v>
      </c>
      <c r="Q2" s="13" t="s">
        <v>58</v>
      </c>
      <c r="R2" s="13" t="s">
        <v>59</v>
      </c>
    </row>
    <row r="3" ht="20.25" spans="1:18">
      <c r="A3" s="5" t="s">
        <v>599</v>
      </c>
      <c r="B3" s="5" t="s">
        <v>600</v>
      </c>
      <c r="C3" s="5">
        <v>67050.32</v>
      </c>
      <c r="D3" s="5">
        <v>71350.734</v>
      </c>
      <c r="E3" s="5">
        <v>1</v>
      </c>
      <c r="F3" s="6">
        <v>0</v>
      </c>
      <c r="G3" s="6">
        <v>0</v>
      </c>
      <c r="H3" s="6">
        <v>1</v>
      </c>
      <c r="I3" s="6">
        <v>0.348</v>
      </c>
      <c r="J3" s="6">
        <v>6.354</v>
      </c>
      <c r="K3" s="14">
        <v>4</v>
      </c>
      <c r="L3" s="14">
        <v>0</v>
      </c>
      <c r="M3" s="14">
        <v>0</v>
      </c>
      <c r="N3" s="14">
        <v>0</v>
      </c>
      <c r="O3" s="14">
        <v>0</v>
      </c>
      <c r="P3" s="14">
        <v>4.507</v>
      </c>
      <c r="Q3" s="14">
        <v>0</v>
      </c>
      <c r="R3" s="14">
        <v>0</v>
      </c>
    </row>
    <row r="4" ht="20.25" spans="1:18">
      <c r="A4" s="7" t="s">
        <v>601</v>
      </c>
      <c r="B4" s="7" t="s">
        <v>602</v>
      </c>
      <c r="C4" s="7">
        <v>105.525</v>
      </c>
      <c r="D4" s="7">
        <v>106.387</v>
      </c>
      <c r="E4" s="7">
        <v>0</v>
      </c>
      <c r="F4" s="7">
        <v>1</v>
      </c>
      <c r="G4" s="6">
        <v>0</v>
      </c>
      <c r="H4" s="6">
        <v>0</v>
      </c>
      <c r="I4" s="6">
        <v>0</v>
      </c>
      <c r="J4" s="6">
        <v>0.062</v>
      </c>
      <c r="K4" s="14">
        <v>1</v>
      </c>
      <c r="L4" s="14">
        <v>1</v>
      </c>
      <c r="M4" s="14">
        <v>0</v>
      </c>
      <c r="N4" s="14">
        <v>0</v>
      </c>
      <c r="O4" s="14">
        <v>0</v>
      </c>
      <c r="P4" s="14">
        <v>0.001</v>
      </c>
      <c r="Q4" s="14">
        <v>0</v>
      </c>
      <c r="R4" s="14">
        <v>-1</v>
      </c>
    </row>
    <row r="5" ht="20.25" spans="1:18">
      <c r="A5" s="8" t="s">
        <v>603</v>
      </c>
      <c r="B5" s="8" t="s">
        <v>604</v>
      </c>
      <c r="C5" s="8">
        <v>19175.727</v>
      </c>
      <c r="D5" s="8">
        <v>20298.727</v>
      </c>
      <c r="E5" s="8">
        <v>0</v>
      </c>
      <c r="F5" s="8">
        <v>0</v>
      </c>
      <c r="G5" s="8">
        <v>0</v>
      </c>
      <c r="H5" s="8">
        <v>1</v>
      </c>
      <c r="I5" s="10">
        <v>1.199</v>
      </c>
      <c r="J5" s="10">
        <v>6.665</v>
      </c>
      <c r="K5" s="14">
        <v>2</v>
      </c>
      <c r="L5" s="14">
        <v>2</v>
      </c>
      <c r="M5" s="14">
        <v>0</v>
      </c>
      <c r="N5" s="14">
        <v>1</v>
      </c>
      <c r="O5" s="14">
        <v>0</v>
      </c>
      <c r="P5" s="14">
        <v>15.795</v>
      </c>
      <c r="Q5" s="14">
        <v>0</v>
      </c>
      <c r="R5" s="14">
        <v>1</v>
      </c>
    </row>
    <row r="6" ht="20.25" spans="1:18">
      <c r="A6" s="8" t="s">
        <v>605</v>
      </c>
      <c r="B6" s="8" t="s">
        <v>606</v>
      </c>
      <c r="C6" s="8">
        <v>8216.732</v>
      </c>
      <c r="D6" s="8">
        <v>9495.003</v>
      </c>
      <c r="E6" s="8">
        <v>0</v>
      </c>
      <c r="F6" s="8">
        <v>0</v>
      </c>
      <c r="G6" s="8">
        <v>0</v>
      </c>
      <c r="H6" s="8">
        <v>1</v>
      </c>
      <c r="I6" s="10">
        <v>4.496</v>
      </c>
      <c r="J6" s="10">
        <v>17.353</v>
      </c>
      <c r="K6" s="14">
        <v>4</v>
      </c>
      <c r="L6" s="14">
        <v>0</v>
      </c>
      <c r="M6" s="14">
        <v>0</v>
      </c>
      <c r="N6" s="14">
        <v>0</v>
      </c>
      <c r="O6" s="14">
        <v>0</v>
      </c>
      <c r="P6" s="14">
        <v>-1.983</v>
      </c>
      <c r="Q6" s="14">
        <v>0</v>
      </c>
      <c r="R6" s="14">
        <v>0</v>
      </c>
    </row>
    <row r="7" ht="20.25" spans="1:18">
      <c r="A7" s="8" t="s">
        <v>607</v>
      </c>
      <c r="B7" s="8" t="s">
        <v>608</v>
      </c>
      <c r="C7" s="8">
        <v>19611.889</v>
      </c>
      <c r="D7" s="8">
        <v>20896.055</v>
      </c>
      <c r="E7" s="8">
        <v>0</v>
      </c>
      <c r="F7" s="8">
        <v>0</v>
      </c>
      <c r="G7" s="8">
        <v>0</v>
      </c>
      <c r="H7" s="8">
        <v>1</v>
      </c>
      <c r="I7" s="10">
        <v>0.542</v>
      </c>
      <c r="J7" s="10">
        <v>6.655</v>
      </c>
      <c r="K7" s="14">
        <v>4</v>
      </c>
      <c r="L7" s="14">
        <v>1</v>
      </c>
      <c r="M7" s="14">
        <v>0</v>
      </c>
      <c r="N7" s="14">
        <v>1</v>
      </c>
      <c r="O7" s="14">
        <v>0</v>
      </c>
      <c r="P7" s="14">
        <v>14.369</v>
      </c>
      <c r="Q7" s="14">
        <v>0</v>
      </c>
      <c r="R7" s="14">
        <v>0</v>
      </c>
    </row>
    <row r="8" ht="20.25" spans="1:18">
      <c r="A8" s="8" t="s">
        <v>609</v>
      </c>
      <c r="B8" s="8" t="s">
        <v>610</v>
      </c>
      <c r="C8" s="8">
        <v>748.381</v>
      </c>
      <c r="D8" s="8">
        <v>816.246</v>
      </c>
      <c r="E8" s="8">
        <v>0</v>
      </c>
      <c r="F8" s="8">
        <v>0</v>
      </c>
      <c r="G8" s="8">
        <v>0</v>
      </c>
      <c r="H8" s="8">
        <v>1</v>
      </c>
      <c r="I8" s="10">
        <v>1.721</v>
      </c>
      <c r="J8" s="10">
        <v>9.892</v>
      </c>
      <c r="K8" s="14">
        <v>4</v>
      </c>
      <c r="L8" s="14">
        <v>0</v>
      </c>
      <c r="M8" s="14">
        <v>0</v>
      </c>
      <c r="N8" s="14">
        <v>0</v>
      </c>
      <c r="O8" s="14">
        <v>0</v>
      </c>
      <c r="P8" s="14">
        <v>-1.129</v>
      </c>
      <c r="Q8" s="14">
        <v>0</v>
      </c>
      <c r="R8" s="14">
        <v>0</v>
      </c>
    </row>
    <row r="9" ht="20.25" spans="1:18">
      <c r="A9" s="8" t="s">
        <v>611</v>
      </c>
      <c r="B9" s="8" t="s">
        <v>612</v>
      </c>
      <c r="C9" s="8">
        <v>8014.319</v>
      </c>
      <c r="D9" s="8">
        <v>9291.521</v>
      </c>
      <c r="E9" s="8">
        <v>0</v>
      </c>
      <c r="F9" s="8">
        <v>0</v>
      </c>
      <c r="G9" s="8">
        <v>0</v>
      </c>
      <c r="H9" s="8">
        <v>1</v>
      </c>
      <c r="I9" s="10">
        <v>0.604</v>
      </c>
      <c r="J9" s="10">
        <v>14.267</v>
      </c>
      <c r="K9" s="14">
        <v>3</v>
      </c>
      <c r="L9" s="14">
        <v>2</v>
      </c>
      <c r="M9" s="14">
        <v>0</v>
      </c>
      <c r="N9" s="14">
        <v>0</v>
      </c>
      <c r="O9" s="14">
        <v>0</v>
      </c>
      <c r="P9" s="14">
        <v>2.797</v>
      </c>
      <c r="Q9" s="14">
        <v>0</v>
      </c>
      <c r="R9" s="14">
        <v>0</v>
      </c>
    </row>
    <row r="10" ht="20.25" spans="1:18">
      <c r="A10" s="8" t="s">
        <v>613</v>
      </c>
      <c r="B10" s="8" t="s">
        <v>614</v>
      </c>
      <c r="C10" s="8">
        <v>5356.615</v>
      </c>
      <c r="D10" s="8">
        <v>6404.247</v>
      </c>
      <c r="E10" s="8">
        <v>0</v>
      </c>
      <c r="F10" s="8">
        <v>0</v>
      </c>
      <c r="G10" s="8">
        <v>0</v>
      </c>
      <c r="H10" s="8">
        <v>1</v>
      </c>
      <c r="I10" s="10">
        <v>10.111</v>
      </c>
      <c r="J10" s="10">
        <v>24.815</v>
      </c>
      <c r="K10" s="14">
        <v>3</v>
      </c>
      <c r="L10" s="14">
        <v>0</v>
      </c>
      <c r="M10" s="14">
        <v>0</v>
      </c>
      <c r="N10" s="14">
        <v>0</v>
      </c>
      <c r="O10" s="14">
        <v>0</v>
      </c>
      <c r="P10" s="14">
        <v>32.414</v>
      </c>
      <c r="Q10" s="14">
        <v>0</v>
      </c>
      <c r="R10" s="14">
        <v>-1</v>
      </c>
    </row>
    <row r="11" ht="20.25" spans="1:18">
      <c r="A11" s="8" t="s">
        <v>615</v>
      </c>
      <c r="B11" s="8" t="s">
        <v>616</v>
      </c>
      <c r="C11" s="8">
        <v>3697.549</v>
      </c>
      <c r="D11" s="8">
        <v>4217.324</v>
      </c>
      <c r="E11" s="8">
        <v>0</v>
      </c>
      <c r="F11" s="8">
        <v>0</v>
      </c>
      <c r="G11" s="8">
        <v>0</v>
      </c>
      <c r="H11" s="8">
        <v>1</v>
      </c>
      <c r="I11" s="10">
        <v>7.555</v>
      </c>
      <c r="J11" s="10">
        <v>18.949</v>
      </c>
      <c r="K11" s="14">
        <v>4</v>
      </c>
      <c r="L11" s="14">
        <v>0</v>
      </c>
      <c r="M11" s="14">
        <v>0</v>
      </c>
      <c r="N11" s="14">
        <v>0</v>
      </c>
      <c r="O11" s="14">
        <v>0</v>
      </c>
      <c r="P11" s="14">
        <v>16.259</v>
      </c>
      <c r="Q11" s="14">
        <v>0</v>
      </c>
      <c r="R11" s="14">
        <v>0</v>
      </c>
    </row>
    <row r="12" ht="20.25" spans="1:18">
      <c r="A12" s="8" t="s">
        <v>617</v>
      </c>
      <c r="B12" s="8" t="s">
        <v>618</v>
      </c>
      <c r="C12" s="8">
        <v>2591.258</v>
      </c>
      <c r="D12" s="8">
        <v>2861.655</v>
      </c>
      <c r="E12" s="8">
        <v>0</v>
      </c>
      <c r="F12" s="8">
        <v>0</v>
      </c>
      <c r="G12" s="8">
        <v>0</v>
      </c>
      <c r="H12" s="8">
        <v>1</v>
      </c>
      <c r="I12" s="10">
        <v>4.299</v>
      </c>
      <c r="J12" s="10">
        <v>13.342</v>
      </c>
      <c r="K12" s="14">
        <v>3</v>
      </c>
      <c r="L12" s="14">
        <v>0</v>
      </c>
      <c r="M12" s="14">
        <v>0</v>
      </c>
      <c r="N12" s="14">
        <v>0</v>
      </c>
      <c r="O12" s="14">
        <v>0</v>
      </c>
      <c r="P12" s="14">
        <v>8.421</v>
      </c>
      <c r="Q12" s="14">
        <v>0</v>
      </c>
      <c r="R12" s="14">
        <v>0</v>
      </c>
    </row>
    <row r="13" ht="20.25" spans="1:18">
      <c r="A13" s="8" t="s">
        <v>619</v>
      </c>
      <c r="B13" s="8" t="s">
        <v>620</v>
      </c>
      <c r="C13" s="8">
        <v>5603.22</v>
      </c>
      <c r="D13" s="8">
        <v>6847.742</v>
      </c>
      <c r="E13" s="8">
        <v>0</v>
      </c>
      <c r="F13" s="8">
        <v>0</v>
      </c>
      <c r="G13" s="8">
        <v>0</v>
      </c>
      <c r="H13" s="8">
        <v>1</v>
      </c>
      <c r="I13" s="10">
        <v>7.31</v>
      </c>
      <c r="J13" s="10">
        <v>24.156</v>
      </c>
      <c r="K13" s="14">
        <v>3</v>
      </c>
      <c r="L13" s="14">
        <v>0</v>
      </c>
      <c r="M13" s="14">
        <v>0</v>
      </c>
      <c r="N13" s="14">
        <v>0</v>
      </c>
      <c r="O13" s="14">
        <v>0</v>
      </c>
      <c r="P13" s="14">
        <v>36.572</v>
      </c>
      <c r="Q13" s="14">
        <v>0</v>
      </c>
      <c r="R13" s="14">
        <v>0</v>
      </c>
    </row>
    <row r="14" ht="20.25" spans="1:18">
      <c r="A14" s="8" t="s">
        <v>621</v>
      </c>
      <c r="B14" s="8" t="s">
        <v>622</v>
      </c>
      <c r="C14" s="8">
        <v>30317.379</v>
      </c>
      <c r="D14" s="8">
        <v>51464.402</v>
      </c>
      <c r="E14" s="8">
        <v>0</v>
      </c>
      <c r="F14" s="8">
        <v>0</v>
      </c>
      <c r="G14" s="8">
        <v>0</v>
      </c>
      <c r="H14" s="8">
        <v>1</v>
      </c>
      <c r="I14" s="6">
        <v>4.181</v>
      </c>
      <c r="J14" s="6">
        <v>43.554</v>
      </c>
      <c r="K14" s="14">
        <v>3</v>
      </c>
      <c r="L14" s="14">
        <v>0</v>
      </c>
      <c r="M14" s="14">
        <v>0</v>
      </c>
      <c r="N14" s="14">
        <v>0</v>
      </c>
      <c r="O14" s="14">
        <v>0</v>
      </c>
      <c r="P14" s="14">
        <v>6.137</v>
      </c>
      <c r="Q14" s="14">
        <v>0</v>
      </c>
      <c r="R14" s="14">
        <v>0</v>
      </c>
    </row>
    <row r="15" ht="20.25" spans="1:18">
      <c r="A15" s="9" t="s">
        <v>623</v>
      </c>
      <c r="B15" s="9" t="s">
        <v>624</v>
      </c>
      <c r="C15" s="9">
        <v>2746.284</v>
      </c>
      <c r="D15" s="9">
        <v>3423.225</v>
      </c>
      <c r="E15" s="9">
        <v>0</v>
      </c>
      <c r="F15" s="9">
        <v>0</v>
      </c>
      <c r="G15" s="9">
        <v>1</v>
      </c>
      <c r="H15" s="10">
        <v>0</v>
      </c>
      <c r="I15" s="10">
        <v>0</v>
      </c>
      <c r="J15" s="10">
        <v>0</v>
      </c>
      <c r="K15" s="14">
        <v>1</v>
      </c>
      <c r="L15" s="14">
        <v>1</v>
      </c>
      <c r="M15" s="14">
        <v>0</v>
      </c>
      <c r="N15" s="14">
        <v>1</v>
      </c>
      <c r="O15" s="14">
        <v>0</v>
      </c>
      <c r="P15" s="14">
        <v>-1.994</v>
      </c>
      <c r="Q15" s="14">
        <v>1</v>
      </c>
      <c r="R15" s="14">
        <v>0</v>
      </c>
    </row>
    <row r="16" ht="20.25" spans="1:18">
      <c r="A16" s="9" t="s">
        <v>625</v>
      </c>
      <c r="B16" s="9" t="s">
        <v>626</v>
      </c>
      <c r="C16" s="9">
        <v>5012.883</v>
      </c>
      <c r="D16" s="9">
        <v>5567.621</v>
      </c>
      <c r="E16" s="9">
        <v>0</v>
      </c>
      <c r="F16" s="9">
        <v>0</v>
      </c>
      <c r="G16" s="9">
        <v>1</v>
      </c>
      <c r="H16" s="10">
        <v>0</v>
      </c>
      <c r="I16" s="10">
        <v>0</v>
      </c>
      <c r="J16" s="10">
        <v>0</v>
      </c>
      <c r="K16" s="14">
        <v>0</v>
      </c>
      <c r="L16" s="14">
        <v>2</v>
      </c>
      <c r="M16" s="14">
        <v>0</v>
      </c>
      <c r="N16" s="14">
        <v>0</v>
      </c>
      <c r="O16" s="14">
        <v>1</v>
      </c>
      <c r="P16" s="14">
        <v>5.145</v>
      </c>
      <c r="Q16" s="14">
        <v>0</v>
      </c>
      <c r="R16" s="14">
        <v>0</v>
      </c>
    </row>
    <row r="17" ht="20.25" spans="1:18">
      <c r="A17" s="9" t="s">
        <v>627</v>
      </c>
      <c r="B17" s="9" t="s">
        <v>628</v>
      </c>
      <c r="C17" s="9">
        <v>4004.56</v>
      </c>
      <c r="D17" s="9">
        <v>4264.427</v>
      </c>
      <c r="E17" s="9">
        <v>0</v>
      </c>
      <c r="F17" s="9">
        <v>0</v>
      </c>
      <c r="G17" s="9">
        <v>1</v>
      </c>
      <c r="H17" s="6">
        <v>0</v>
      </c>
      <c r="I17" s="6">
        <v>0</v>
      </c>
      <c r="J17" s="6">
        <v>0</v>
      </c>
      <c r="K17" s="14">
        <v>0</v>
      </c>
      <c r="L17" s="14">
        <v>2</v>
      </c>
      <c r="M17" s="14">
        <v>0</v>
      </c>
      <c r="N17" s="14">
        <v>0</v>
      </c>
      <c r="O17" s="14">
        <v>0</v>
      </c>
      <c r="P17" s="14">
        <v>2.764</v>
      </c>
      <c r="Q17" s="14">
        <v>0</v>
      </c>
      <c r="R17" s="14">
        <v>1</v>
      </c>
    </row>
    <row r="18" ht="20.25" spans="1:18">
      <c r="A18" s="9" t="s">
        <v>629</v>
      </c>
      <c r="B18" s="9" t="s">
        <v>630</v>
      </c>
      <c r="C18" s="9">
        <v>2516.734</v>
      </c>
      <c r="D18" s="9">
        <v>2715.659</v>
      </c>
      <c r="E18" s="9">
        <v>0</v>
      </c>
      <c r="F18" s="9">
        <v>0</v>
      </c>
      <c r="G18" s="9">
        <v>1</v>
      </c>
      <c r="H18" s="10">
        <v>0</v>
      </c>
      <c r="I18" s="10">
        <v>0</v>
      </c>
      <c r="J18" s="10">
        <v>0</v>
      </c>
      <c r="K18" s="14">
        <v>0</v>
      </c>
      <c r="L18" s="14">
        <v>1</v>
      </c>
      <c r="M18" s="14">
        <v>0</v>
      </c>
      <c r="N18" s="14">
        <v>-1</v>
      </c>
      <c r="O18" s="14">
        <v>0</v>
      </c>
      <c r="P18" s="14">
        <v>-1.855</v>
      </c>
      <c r="Q18" s="14">
        <v>0</v>
      </c>
      <c r="R18" s="14">
        <v>0</v>
      </c>
    </row>
    <row r="19" ht="20.25" spans="1:18">
      <c r="A19" s="9" t="s">
        <v>631</v>
      </c>
      <c r="B19" s="9" t="s">
        <v>632</v>
      </c>
      <c r="C19" s="9">
        <v>3240.87</v>
      </c>
      <c r="D19" s="9">
        <v>3792.048</v>
      </c>
      <c r="E19" s="9">
        <v>0</v>
      </c>
      <c r="F19" s="9">
        <v>0</v>
      </c>
      <c r="G19" s="9">
        <v>1</v>
      </c>
      <c r="H19" s="10">
        <v>0</v>
      </c>
      <c r="I19" s="10">
        <v>0</v>
      </c>
      <c r="J19" s="10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4.126</v>
      </c>
      <c r="Q19" s="14">
        <v>0</v>
      </c>
      <c r="R19" s="14">
        <v>0</v>
      </c>
    </row>
    <row r="20" ht="20.25" spans="1:18">
      <c r="A20" s="9" t="s">
        <v>633</v>
      </c>
      <c r="B20" s="9" t="s">
        <v>634</v>
      </c>
      <c r="C20" s="9">
        <v>13354.332</v>
      </c>
      <c r="D20" s="9">
        <v>14949.615</v>
      </c>
      <c r="E20" s="9">
        <v>0</v>
      </c>
      <c r="F20" s="9">
        <v>0</v>
      </c>
      <c r="G20" s="9">
        <v>1</v>
      </c>
      <c r="H20" s="10">
        <v>0</v>
      </c>
      <c r="I20" s="10">
        <v>0</v>
      </c>
      <c r="J20" s="10">
        <v>0</v>
      </c>
      <c r="K20" s="14">
        <v>0</v>
      </c>
      <c r="L20" s="14">
        <v>2</v>
      </c>
      <c r="M20" s="14">
        <v>0</v>
      </c>
      <c r="N20" s="14">
        <v>0</v>
      </c>
      <c r="O20" s="14">
        <v>0</v>
      </c>
      <c r="P20" s="14">
        <v>21.557</v>
      </c>
      <c r="Q20" s="14">
        <v>0</v>
      </c>
      <c r="R20" s="14">
        <v>0</v>
      </c>
    </row>
    <row r="21" ht="20.25" spans="1:18">
      <c r="A21" s="9" t="s">
        <v>635</v>
      </c>
      <c r="B21" s="9" t="s">
        <v>636</v>
      </c>
      <c r="C21" s="9">
        <v>3606.771</v>
      </c>
      <c r="D21" s="9">
        <v>3768.738</v>
      </c>
      <c r="E21" s="9">
        <v>0</v>
      </c>
      <c r="F21" s="9">
        <v>0</v>
      </c>
      <c r="G21" s="9">
        <v>1</v>
      </c>
      <c r="H21" s="10">
        <v>0</v>
      </c>
      <c r="I21" s="10">
        <v>0</v>
      </c>
      <c r="J21" s="10">
        <v>0</v>
      </c>
      <c r="K21" s="14">
        <v>0</v>
      </c>
      <c r="L21" s="14">
        <v>2</v>
      </c>
      <c r="M21" s="14">
        <v>0</v>
      </c>
      <c r="N21" s="14">
        <v>-1</v>
      </c>
      <c r="O21" s="14">
        <v>0</v>
      </c>
      <c r="P21" s="14">
        <v>0.052</v>
      </c>
      <c r="Q21" s="14">
        <v>0</v>
      </c>
      <c r="R21" s="14">
        <v>0</v>
      </c>
    </row>
    <row r="22" ht="20.25" spans="1:18">
      <c r="A22" s="9" t="s">
        <v>637</v>
      </c>
      <c r="B22" s="9" t="s">
        <v>638</v>
      </c>
      <c r="C22" s="9">
        <v>2627.982</v>
      </c>
      <c r="D22" s="9">
        <v>3237.309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2</v>
      </c>
      <c r="L22" s="14">
        <v>0</v>
      </c>
      <c r="M22" s="14">
        <v>1</v>
      </c>
      <c r="N22" s="14">
        <v>-1</v>
      </c>
      <c r="O22" s="14">
        <v>0</v>
      </c>
      <c r="P22" s="14">
        <v>7.748</v>
      </c>
      <c r="Q22" s="14">
        <v>0</v>
      </c>
      <c r="R22" s="14">
        <v>0</v>
      </c>
    </row>
    <row r="23" ht="20.25" spans="1:18">
      <c r="A23" s="9" t="s">
        <v>639</v>
      </c>
      <c r="B23" s="9" t="s">
        <v>640</v>
      </c>
      <c r="C23" s="9">
        <v>7839.571</v>
      </c>
      <c r="D23" s="9">
        <v>8335.594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4">
        <v>1</v>
      </c>
      <c r="L23" s="14">
        <v>0</v>
      </c>
      <c r="M23" s="14">
        <v>0</v>
      </c>
      <c r="N23" s="14">
        <v>0</v>
      </c>
      <c r="O23" s="14">
        <v>0</v>
      </c>
      <c r="P23" s="14">
        <v>-3.195</v>
      </c>
      <c r="Q23" s="14">
        <v>0</v>
      </c>
      <c r="R23" s="14">
        <v>0</v>
      </c>
    </row>
    <row r="24" ht="20.25" spans="1:18">
      <c r="A24" s="9" t="s">
        <v>641</v>
      </c>
      <c r="B24" s="9" t="s">
        <v>642</v>
      </c>
      <c r="C24" s="9">
        <v>2544.073</v>
      </c>
      <c r="D24" s="9">
        <v>3003.527</v>
      </c>
      <c r="E24" s="9">
        <v>0</v>
      </c>
      <c r="F24" s="9">
        <v>0</v>
      </c>
      <c r="G24" s="9">
        <v>1</v>
      </c>
      <c r="H24" s="10">
        <v>0</v>
      </c>
      <c r="I24" s="10">
        <v>0</v>
      </c>
      <c r="J24" s="10">
        <v>0</v>
      </c>
      <c r="K24" s="14">
        <v>4</v>
      </c>
      <c r="L24" s="14">
        <v>0</v>
      </c>
      <c r="M24" s="14">
        <v>0</v>
      </c>
      <c r="N24" s="14">
        <v>1</v>
      </c>
      <c r="O24" s="14">
        <v>0</v>
      </c>
      <c r="P24" s="14">
        <v>3.728</v>
      </c>
      <c r="Q24" s="14">
        <v>0</v>
      </c>
      <c r="R24" s="14">
        <v>0</v>
      </c>
    </row>
    <row r="25" ht="20.25" spans="1:18">
      <c r="A25" s="9" t="s">
        <v>643</v>
      </c>
      <c r="B25" s="9" t="s">
        <v>644</v>
      </c>
      <c r="C25" s="9">
        <v>967.581</v>
      </c>
      <c r="D25" s="9">
        <v>1188.864</v>
      </c>
      <c r="E25" s="9">
        <v>0</v>
      </c>
      <c r="F25" s="9">
        <v>0</v>
      </c>
      <c r="G25" s="9">
        <v>1</v>
      </c>
      <c r="H25" s="10">
        <v>0</v>
      </c>
      <c r="I25" s="10">
        <v>0</v>
      </c>
      <c r="J25" s="10">
        <v>0</v>
      </c>
      <c r="K25" s="14">
        <v>4</v>
      </c>
      <c r="L25" s="14">
        <v>0</v>
      </c>
      <c r="M25" s="14">
        <v>0</v>
      </c>
      <c r="N25" s="14">
        <v>0</v>
      </c>
      <c r="O25" s="14">
        <v>0</v>
      </c>
      <c r="P25" s="14">
        <v>3.163</v>
      </c>
      <c r="Q25" s="14">
        <v>0</v>
      </c>
      <c r="R25" s="14">
        <v>1</v>
      </c>
    </row>
    <row r="26" ht="20.25" spans="1:18">
      <c r="A26" s="9" t="s">
        <v>645</v>
      </c>
      <c r="B26" s="9" t="s">
        <v>646</v>
      </c>
      <c r="C26" s="9">
        <v>107.964</v>
      </c>
      <c r="D26" s="9">
        <v>109.168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-1</v>
      </c>
      <c r="O26" s="14">
        <v>0</v>
      </c>
      <c r="P26" s="14">
        <v>-0.027</v>
      </c>
      <c r="Q26" s="14">
        <v>0</v>
      </c>
      <c r="R26" s="14">
        <v>0</v>
      </c>
    </row>
    <row r="27" ht="20.25" spans="1:18">
      <c r="A27" s="9" t="s">
        <v>647</v>
      </c>
      <c r="B27" s="9" t="s">
        <v>648</v>
      </c>
      <c r="C27" s="9">
        <v>116.835</v>
      </c>
      <c r="D27" s="9">
        <v>120.999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0</v>
      </c>
      <c r="L27" s="14">
        <v>2</v>
      </c>
      <c r="M27" s="14">
        <v>1</v>
      </c>
      <c r="N27" s="14">
        <v>-1</v>
      </c>
      <c r="O27" s="14">
        <v>0</v>
      </c>
      <c r="P27" s="14">
        <v>-0.098</v>
      </c>
      <c r="Q27" s="14">
        <v>0</v>
      </c>
      <c r="R27" s="14">
        <v>0</v>
      </c>
    </row>
    <row r="28" ht="20.25" spans="1:18">
      <c r="A28" s="10" t="s">
        <v>649</v>
      </c>
      <c r="B28" s="10" t="s">
        <v>650</v>
      </c>
      <c r="C28" s="10">
        <v>2811.696</v>
      </c>
      <c r="D28" s="10">
        <v>3540.957</v>
      </c>
      <c r="E28" s="10">
        <v>0</v>
      </c>
      <c r="F28" s="10">
        <v>0</v>
      </c>
      <c r="G28" s="10">
        <v>0</v>
      </c>
      <c r="H28" s="10">
        <v>0</v>
      </c>
      <c r="I28" s="10">
        <v>0</v>
      </c>
      <c r="J28" s="10">
        <v>4.07</v>
      </c>
      <c r="K28" s="14">
        <v>0</v>
      </c>
      <c r="L28" s="14">
        <v>1</v>
      </c>
      <c r="M28" s="14">
        <v>0</v>
      </c>
      <c r="N28" s="14">
        <v>0</v>
      </c>
      <c r="O28" s="14">
        <v>0</v>
      </c>
      <c r="P28" s="14">
        <v>4.429</v>
      </c>
      <c r="Q28" s="14">
        <v>0</v>
      </c>
      <c r="R28" s="14">
        <v>0</v>
      </c>
    </row>
    <row r="29" ht="20.25" spans="1:18">
      <c r="A29" s="10" t="s">
        <v>651</v>
      </c>
      <c r="B29" s="10" t="s">
        <v>652</v>
      </c>
      <c r="C29" s="10">
        <v>10683.305</v>
      </c>
      <c r="D29" s="10">
        <v>12494.725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7.982</v>
      </c>
      <c r="K29" s="14">
        <v>0</v>
      </c>
      <c r="L29" s="14">
        <v>0</v>
      </c>
      <c r="M29" s="14">
        <v>0</v>
      </c>
      <c r="N29" s="14">
        <v>-1</v>
      </c>
      <c r="O29" s="14">
        <v>0</v>
      </c>
      <c r="P29" s="14">
        <v>-16.271</v>
      </c>
      <c r="Q29" s="14">
        <v>-1</v>
      </c>
      <c r="R29" s="14">
        <v>0</v>
      </c>
    </row>
    <row r="30" ht="20.25" spans="1:18">
      <c r="A30" s="10" t="s">
        <v>653</v>
      </c>
      <c r="B30" s="10" t="s">
        <v>654</v>
      </c>
      <c r="C30" s="10">
        <v>3311.435</v>
      </c>
      <c r="D30" s="10">
        <v>3740.557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3.316</v>
      </c>
      <c r="K30" s="14">
        <v>3</v>
      </c>
      <c r="L30" s="14">
        <v>2</v>
      </c>
      <c r="M30" s="14">
        <v>0</v>
      </c>
      <c r="N30" s="14">
        <v>0</v>
      </c>
      <c r="O30" s="14">
        <v>0</v>
      </c>
      <c r="P30" s="14">
        <v>-0.735</v>
      </c>
      <c r="Q30" s="14">
        <v>0</v>
      </c>
      <c r="R30" s="14">
        <v>0</v>
      </c>
    </row>
    <row r="31" ht="20.25" spans="1:18">
      <c r="A31" s="10" t="s">
        <v>655</v>
      </c>
      <c r="B31" s="10" t="s">
        <v>656</v>
      </c>
      <c r="C31" s="10">
        <v>76758.969</v>
      </c>
      <c r="D31" s="10">
        <v>81038.93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4.683</v>
      </c>
      <c r="K31" s="14">
        <v>4</v>
      </c>
      <c r="L31" s="14">
        <v>1</v>
      </c>
      <c r="M31" s="14">
        <v>0</v>
      </c>
      <c r="N31" s="14">
        <v>0</v>
      </c>
      <c r="O31" s="14">
        <v>0</v>
      </c>
      <c r="P31" s="14">
        <v>21.909</v>
      </c>
      <c r="Q31" s="14">
        <v>0</v>
      </c>
      <c r="R31" s="14">
        <v>0</v>
      </c>
    </row>
    <row r="32" ht="20.25" spans="1:18">
      <c r="A32" s="10" t="s">
        <v>657</v>
      </c>
      <c r="B32" s="10" t="s">
        <v>658</v>
      </c>
      <c r="C32" s="10">
        <v>3029.122</v>
      </c>
      <c r="D32" s="10">
        <v>3457.307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8.953</v>
      </c>
      <c r="K32" s="14">
        <v>1</v>
      </c>
      <c r="L32" s="14">
        <v>2</v>
      </c>
      <c r="M32" s="14">
        <v>0</v>
      </c>
      <c r="N32" s="14">
        <v>0</v>
      </c>
      <c r="O32" s="14">
        <v>0</v>
      </c>
      <c r="P32" s="14">
        <v>0.729</v>
      </c>
      <c r="Q32" s="14">
        <v>0</v>
      </c>
      <c r="R32" s="14">
        <v>-1</v>
      </c>
    </row>
    <row r="33" ht="20.25" spans="1:18">
      <c r="A33" s="10" t="s">
        <v>659</v>
      </c>
      <c r="B33" s="10" t="s">
        <v>660</v>
      </c>
      <c r="C33" s="10">
        <v>117169.914</v>
      </c>
      <c r="D33" s="10">
        <v>126305.359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3.109</v>
      </c>
      <c r="K33" s="14">
        <v>4</v>
      </c>
      <c r="L33" s="14">
        <v>1</v>
      </c>
      <c r="M33" s="14">
        <v>0</v>
      </c>
      <c r="N33" s="14">
        <v>0</v>
      </c>
      <c r="O33" s="14">
        <v>0</v>
      </c>
      <c r="P33" s="14">
        <v>52.147</v>
      </c>
      <c r="Q33" s="14">
        <v>0</v>
      </c>
      <c r="R33" s="14">
        <v>0</v>
      </c>
    </row>
    <row r="34" ht="20.25" spans="1:18">
      <c r="A34" s="10" t="s">
        <v>661</v>
      </c>
      <c r="B34" s="10" t="s">
        <v>662</v>
      </c>
      <c r="C34" s="10">
        <v>16598.658</v>
      </c>
      <c r="D34" s="10">
        <v>17363.869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1.783</v>
      </c>
      <c r="K34" s="14">
        <v>2</v>
      </c>
      <c r="L34" s="14">
        <v>2</v>
      </c>
      <c r="M34" s="14">
        <v>0</v>
      </c>
      <c r="N34" s="14">
        <v>0</v>
      </c>
      <c r="O34" s="14">
        <v>0</v>
      </c>
      <c r="P34" s="14">
        <v>6.457</v>
      </c>
      <c r="Q34" s="14">
        <v>0</v>
      </c>
      <c r="R34" s="14">
        <v>1</v>
      </c>
    </row>
    <row r="35" ht="20.25" spans="1:18">
      <c r="A35" s="10" t="s">
        <v>663</v>
      </c>
      <c r="B35" s="10" t="s">
        <v>664</v>
      </c>
      <c r="C35" s="10">
        <v>2990.741</v>
      </c>
      <c r="D35" s="10">
        <v>3392.682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3.055</v>
      </c>
      <c r="K35" s="14">
        <v>0</v>
      </c>
      <c r="L35" s="14">
        <v>2</v>
      </c>
      <c r="M35" s="14">
        <v>1</v>
      </c>
      <c r="N35" s="14">
        <v>-1</v>
      </c>
      <c r="O35" s="14">
        <v>0</v>
      </c>
      <c r="P35" s="14">
        <v>-0.227</v>
      </c>
      <c r="Q35" s="14">
        <v>0</v>
      </c>
      <c r="R35" s="14">
        <v>0</v>
      </c>
    </row>
    <row r="36" ht="20.25" spans="1:18">
      <c r="A36" s="10" t="s">
        <v>665</v>
      </c>
      <c r="B36" s="10" t="s">
        <v>666</v>
      </c>
      <c r="C36" s="10">
        <v>14249.057</v>
      </c>
      <c r="D36" s="10">
        <v>16524.068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10.157</v>
      </c>
      <c r="K36" s="14">
        <v>2</v>
      </c>
      <c r="L36" s="14">
        <v>1</v>
      </c>
      <c r="M36" s="14">
        <v>0</v>
      </c>
      <c r="N36" s="14">
        <v>0</v>
      </c>
      <c r="O36" s="14">
        <v>0</v>
      </c>
      <c r="P36" s="14">
        <v>-21.603</v>
      </c>
      <c r="Q36" s="14">
        <v>0</v>
      </c>
      <c r="R36" s="14">
        <v>0</v>
      </c>
    </row>
    <row r="37" ht="20.25" spans="1:18">
      <c r="A37" s="10" t="s">
        <v>667</v>
      </c>
      <c r="B37" s="10" t="s">
        <v>668</v>
      </c>
      <c r="C37" s="10">
        <v>252521.047</v>
      </c>
      <c r="D37" s="10">
        <v>275845.438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7.281</v>
      </c>
      <c r="K37" s="14">
        <v>3</v>
      </c>
      <c r="L37" s="14">
        <v>1</v>
      </c>
      <c r="M37" s="14">
        <v>0</v>
      </c>
      <c r="N37" s="14">
        <v>0</v>
      </c>
      <c r="O37" s="14">
        <v>0</v>
      </c>
      <c r="P37" s="14">
        <v>77.34</v>
      </c>
      <c r="Q37" s="14">
        <v>0</v>
      </c>
      <c r="R37" s="14">
        <v>0</v>
      </c>
    </row>
    <row r="38" ht="20.25" spans="1:18">
      <c r="A38" s="10" t="s">
        <v>669</v>
      </c>
      <c r="B38" s="10" t="s">
        <v>670</v>
      </c>
      <c r="C38" s="10">
        <v>12435.901</v>
      </c>
      <c r="D38" s="10">
        <v>13300.539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3.672</v>
      </c>
      <c r="K38" s="14">
        <v>1</v>
      </c>
      <c r="L38" s="14">
        <v>2</v>
      </c>
      <c r="M38" s="14">
        <v>0</v>
      </c>
      <c r="N38" s="14">
        <v>0</v>
      </c>
      <c r="O38" s="14">
        <v>0</v>
      </c>
      <c r="P38" s="14">
        <v>1.329</v>
      </c>
      <c r="Q38" s="14">
        <v>0</v>
      </c>
      <c r="R38" s="14">
        <v>-1</v>
      </c>
    </row>
    <row r="39" ht="20.25" spans="1:18">
      <c r="A39" s="10" t="s">
        <v>671</v>
      </c>
      <c r="B39" s="10" t="s">
        <v>672</v>
      </c>
      <c r="C39" s="10">
        <v>3225.109</v>
      </c>
      <c r="D39" s="10">
        <v>3696.127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2.032</v>
      </c>
      <c r="K39" s="14">
        <v>1</v>
      </c>
      <c r="L39" s="14">
        <v>0</v>
      </c>
      <c r="M39" s="14">
        <v>-1</v>
      </c>
      <c r="N39" s="14">
        <v>1</v>
      </c>
      <c r="O39" s="14">
        <v>0</v>
      </c>
      <c r="P39" s="14">
        <v>2.13</v>
      </c>
      <c r="Q39" s="14">
        <v>0</v>
      </c>
      <c r="R39" s="14">
        <v>0</v>
      </c>
    </row>
    <row r="40" ht="20.25" spans="1:18">
      <c r="A40" s="10" t="s">
        <v>673</v>
      </c>
      <c r="B40" s="10" t="s">
        <v>674</v>
      </c>
      <c r="C40" s="10">
        <v>21500.684</v>
      </c>
      <c r="D40" s="10">
        <v>22946.652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3.519</v>
      </c>
      <c r="K40" s="14">
        <v>4</v>
      </c>
      <c r="L40" s="14">
        <v>1</v>
      </c>
      <c r="M40" s="14">
        <v>0</v>
      </c>
      <c r="N40" s="14">
        <v>0</v>
      </c>
      <c r="O40" s="14">
        <v>0</v>
      </c>
      <c r="P40" s="14">
        <v>5.952</v>
      </c>
      <c r="Q40" s="14">
        <v>0</v>
      </c>
      <c r="R40" s="14">
        <v>0</v>
      </c>
    </row>
    <row r="41" ht="20.25" spans="1:18">
      <c r="A41" s="10" t="s">
        <v>675</v>
      </c>
      <c r="B41" s="10" t="s">
        <v>676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-0.655</v>
      </c>
      <c r="Q41" s="14">
        <v>1</v>
      </c>
      <c r="R41" s="14">
        <v>1</v>
      </c>
    </row>
    <row r="42" ht="20.25" spans="1:18">
      <c r="A42" s="10" t="s">
        <v>677</v>
      </c>
      <c r="B42" s="10" t="s">
        <v>678</v>
      </c>
      <c r="C42" s="10">
        <v>3593.005</v>
      </c>
      <c r="D42" s="10">
        <v>3896.739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4.492</v>
      </c>
      <c r="K42" s="14">
        <v>3</v>
      </c>
      <c r="L42" s="14">
        <v>2</v>
      </c>
      <c r="M42" s="14">
        <v>0</v>
      </c>
      <c r="N42" s="14">
        <v>0</v>
      </c>
      <c r="O42" s="14">
        <v>0</v>
      </c>
      <c r="P42" s="14">
        <v>4.163</v>
      </c>
      <c r="Q42" s="14">
        <v>0</v>
      </c>
      <c r="R42" s="14">
        <v>1</v>
      </c>
    </row>
    <row r="43" ht="20.25" spans="1:18">
      <c r="A43" s="10" t="s">
        <v>679</v>
      </c>
      <c r="B43" s="10" t="s">
        <v>680</v>
      </c>
      <c r="C43" s="10">
        <v>144.073</v>
      </c>
      <c r="D43" s="10">
        <v>293.846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1.589</v>
      </c>
      <c r="K43" s="14">
        <v>1</v>
      </c>
      <c r="L43" s="14">
        <v>0</v>
      </c>
      <c r="M43" s="14">
        <v>0</v>
      </c>
      <c r="N43" s="14">
        <v>0</v>
      </c>
      <c r="O43" s="14">
        <v>0</v>
      </c>
      <c r="P43" s="14">
        <v>-0.136</v>
      </c>
      <c r="Q43" s="14">
        <v>0</v>
      </c>
      <c r="R43" s="14">
        <v>-1</v>
      </c>
    </row>
    <row r="44" ht="20.25" spans="1:18">
      <c r="A44" s="10" t="s">
        <v>681</v>
      </c>
      <c r="B44" s="10" t="s">
        <v>682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7.001</v>
      </c>
      <c r="Q44" s="14">
        <v>0</v>
      </c>
      <c r="R44" s="14">
        <v>0</v>
      </c>
    </row>
    <row r="45" ht="20.25" spans="1:18">
      <c r="A45" s="10" t="s">
        <v>683</v>
      </c>
      <c r="B45" s="10" t="s">
        <v>684</v>
      </c>
      <c r="C45" s="10">
        <v>2180.827</v>
      </c>
      <c r="D45" s="10">
        <v>2335.644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0.917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 s="14">
        <v>-2.041</v>
      </c>
      <c r="Q45" s="14">
        <v>0</v>
      </c>
      <c r="R45" s="14">
        <v>0</v>
      </c>
    </row>
    <row r="46" ht="20.25" spans="1:18">
      <c r="A46" s="10" t="s">
        <v>685</v>
      </c>
      <c r="B46" s="10" t="s">
        <v>686</v>
      </c>
      <c r="C46" s="10">
        <v>6794.02</v>
      </c>
      <c r="D46" s="10">
        <v>7662.887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3.727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9.401</v>
      </c>
      <c r="Q46" s="14">
        <v>0</v>
      </c>
      <c r="R46" s="14">
        <v>0</v>
      </c>
    </row>
    <row r="47" ht="20.25" spans="1:18">
      <c r="A47" s="10" t="s">
        <v>687</v>
      </c>
      <c r="B47" s="10" t="s">
        <v>688</v>
      </c>
      <c r="C47" s="10">
        <v>4225.085</v>
      </c>
      <c r="D47" s="10">
        <v>4626.382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1.398</v>
      </c>
      <c r="K47" s="14">
        <v>0</v>
      </c>
      <c r="L47" s="14">
        <v>1</v>
      </c>
      <c r="M47" s="14">
        <v>1</v>
      </c>
      <c r="N47" s="14">
        <v>-1</v>
      </c>
      <c r="O47" s="14">
        <v>0</v>
      </c>
      <c r="P47" s="14">
        <v>0.178</v>
      </c>
      <c r="Q47" s="14">
        <v>0</v>
      </c>
      <c r="R47" s="14">
        <v>0</v>
      </c>
    </row>
    <row r="48" ht="20.25" spans="1:18">
      <c r="A48" s="10" t="s">
        <v>689</v>
      </c>
      <c r="B48" s="10" t="s">
        <v>690</v>
      </c>
      <c r="C48" s="10">
        <v>1229.286</v>
      </c>
      <c r="D48" s="10">
        <v>1376.103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2.631</v>
      </c>
      <c r="K48" s="14">
        <v>0</v>
      </c>
      <c r="L48" s="14">
        <v>2</v>
      </c>
      <c r="M48" s="14">
        <v>0</v>
      </c>
      <c r="N48" s="14">
        <v>1</v>
      </c>
      <c r="O48" s="14">
        <v>0</v>
      </c>
      <c r="P48" s="14">
        <v>-0.362</v>
      </c>
      <c r="Q48" s="14">
        <v>0</v>
      </c>
      <c r="R48" s="14">
        <v>0</v>
      </c>
    </row>
    <row r="49" ht="20.25" spans="1:18">
      <c r="A49" s="10" t="s">
        <v>691</v>
      </c>
      <c r="B49" s="10" t="s">
        <v>692</v>
      </c>
      <c r="C49" s="10">
        <v>683.98</v>
      </c>
      <c r="D49" s="10">
        <v>806.254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14.234</v>
      </c>
      <c r="K49" s="14">
        <v>4</v>
      </c>
      <c r="L49" s="14">
        <v>2</v>
      </c>
      <c r="M49" s="14">
        <v>0</v>
      </c>
      <c r="N49" s="14">
        <v>0</v>
      </c>
      <c r="O49" s="14">
        <v>0</v>
      </c>
      <c r="P49" s="14">
        <v>-0.641</v>
      </c>
      <c r="Q49" s="14">
        <v>0</v>
      </c>
      <c r="R49" s="14">
        <v>0</v>
      </c>
    </row>
    <row r="50" ht="20.25" spans="1:18">
      <c r="A50" s="10" t="s">
        <v>693</v>
      </c>
      <c r="B50" s="10" t="s">
        <v>694</v>
      </c>
      <c r="C50" s="10">
        <v>1360.451</v>
      </c>
      <c r="D50" s="10">
        <v>1836.423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15.474</v>
      </c>
      <c r="K50" s="14">
        <v>2</v>
      </c>
      <c r="L50" s="14">
        <v>1</v>
      </c>
      <c r="M50" s="14">
        <v>0</v>
      </c>
      <c r="N50" s="14">
        <v>0</v>
      </c>
      <c r="O50" s="14">
        <v>0</v>
      </c>
      <c r="P50" s="14">
        <v>3.745</v>
      </c>
      <c r="Q50" s="14">
        <v>0</v>
      </c>
      <c r="R50" s="14">
        <v>0</v>
      </c>
    </row>
    <row r="51" ht="20.25" spans="1:18">
      <c r="A51" s="10" t="s">
        <v>695</v>
      </c>
      <c r="B51" s="10" t="s">
        <v>696</v>
      </c>
      <c r="C51" s="10">
        <v>792.65</v>
      </c>
      <c r="D51" s="10">
        <v>1293.04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30.071</v>
      </c>
      <c r="K51" s="14">
        <v>2</v>
      </c>
      <c r="L51" s="14">
        <v>1</v>
      </c>
      <c r="M51" s="14">
        <v>0</v>
      </c>
      <c r="N51" s="14">
        <v>0</v>
      </c>
      <c r="O51" s="14">
        <v>0</v>
      </c>
      <c r="P51" s="14">
        <v>3.657</v>
      </c>
      <c r="Q51" s="14">
        <v>0</v>
      </c>
      <c r="R51" s="14">
        <v>1</v>
      </c>
    </row>
    <row r="52" ht="20.25" spans="1:18">
      <c r="A52" s="10" t="s">
        <v>697</v>
      </c>
      <c r="B52" s="10" t="s">
        <v>698</v>
      </c>
      <c r="C52" s="10">
        <v>7048.22</v>
      </c>
      <c r="D52" s="10">
        <v>7550.51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1.931</v>
      </c>
      <c r="K52" s="14">
        <v>0</v>
      </c>
      <c r="L52" s="14">
        <v>2</v>
      </c>
      <c r="M52" s="14">
        <v>1</v>
      </c>
      <c r="N52" s="14">
        <v>-1</v>
      </c>
      <c r="O52" s="14">
        <v>0</v>
      </c>
      <c r="P52" s="14">
        <v>0.629</v>
      </c>
      <c r="Q52" s="14">
        <v>0</v>
      </c>
      <c r="R52" s="14">
        <v>0</v>
      </c>
    </row>
    <row r="53" ht="20.25" spans="1:18">
      <c r="A53" s="10" t="s">
        <v>699</v>
      </c>
      <c r="B53" s="10" t="s">
        <v>700</v>
      </c>
      <c r="C53" s="10">
        <v>745.041</v>
      </c>
      <c r="D53" s="10">
        <v>860.024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7.391</v>
      </c>
      <c r="K53" s="14">
        <v>1</v>
      </c>
      <c r="L53" s="14">
        <v>0</v>
      </c>
      <c r="M53" s="14">
        <v>0</v>
      </c>
      <c r="N53" s="14">
        <v>0</v>
      </c>
      <c r="O53" s="14">
        <v>0</v>
      </c>
      <c r="P53" s="14">
        <v>0.637</v>
      </c>
      <c r="Q53" s="14">
        <v>0</v>
      </c>
      <c r="R53" s="14">
        <v>0</v>
      </c>
    </row>
    <row r="54" ht="20.25" spans="1:18">
      <c r="A54" s="10" t="s">
        <v>701</v>
      </c>
      <c r="B54" s="10" t="s">
        <v>702</v>
      </c>
      <c r="C54" s="10">
        <v>2937.54</v>
      </c>
      <c r="D54" s="10">
        <v>3173.145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4.934</v>
      </c>
      <c r="K54" s="14">
        <v>3</v>
      </c>
      <c r="L54" s="14">
        <v>2</v>
      </c>
      <c r="M54" s="14">
        <v>0</v>
      </c>
      <c r="N54" s="14">
        <v>1</v>
      </c>
      <c r="O54" s="14">
        <v>0</v>
      </c>
      <c r="P54" s="14">
        <v>1.964</v>
      </c>
      <c r="Q54" s="14">
        <v>0</v>
      </c>
      <c r="R54" s="14">
        <v>0</v>
      </c>
    </row>
    <row r="55" ht="20.25" spans="1:18">
      <c r="A55" s="10" t="s">
        <v>703</v>
      </c>
      <c r="B55" s="10" t="s">
        <v>704</v>
      </c>
      <c r="C55" s="10">
        <v>4291.856</v>
      </c>
      <c r="D55" s="10">
        <v>5059.167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3.467</v>
      </c>
      <c r="K55" s="14">
        <v>2</v>
      </c>
      <c r="L55" s="14">
        <v>0</v>
      </c>
      <c r="M55" s="14">
        <v>-1</v>
      </c>
      <c r="N55" s="14">
        <v>1</v>
      </c>
      <c r="O55" s="14">
        <v>0</v>
      </c>
      <c r="P55" s="14">
        <v>-0.627</v>
      </c>
      <c r="Q55" s="14">
        <v>0</v>
      </c>
      <c r="R55" s="14">
        <v>0</v>
      </c>
    </row>
    <row r="56" ht="20.25" spans="1:18">
      <c r="A56" s="10" t="s">
        <v>705</v>
      </c>
      <c r="B56" s="10" t="s">
        <v>706</v>
      </c>
      <c r="C56" s="10">
        <v>6897.017</v>
      </c>
      <c r="D56" s="10">
        <v>7335.359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0.361</v>
      </c>
      <c r="K56" s="14">
        <v>0</v>
      </c>
      <c r="L56" s="14">
        <v>2</v>
      </c>
      <c r="M56" s="14">
        <v>0</v>
      </c>
      <c r="N56" s="14">
        <v>0</v>
      </c>
      <c r="O56" s="14">
        <v>0</v>
      </c>
      <c r="P56" s="14">
        <v>0.417</v>
      </c>
      <c r="Q56" s="14">
        <v>0</v>
      </c>
      <c r="R56" s="14">
        <v>0</v>
      </c>
    </row>
    <row r="57" ht="20.25" spans="1:18">
      <c r="A57" s="10" t="s">
        <v>707</v>
      </c>
      <c r="B57" s="10" t="s">
        <v>708</v>
      </c>
      <c r="C57" s="10">
        <v>4846.613</v>
      </c>
      <c r="D57" s="10">
        <v>5447.777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0.501</v>
      </c>
      <c r="K57" s="14">
        <v>0</v>
      </c>
      <c r="L57" s="14">
        <v>1</v>
      </c>
      <c r="M57" s="14">
        <v>0</v>
      </c>
      <c r="N57" s="14">
        <v>0</v>
      </c>
      <c r="O57" s="14">
        <v>0</v>
      </c>
      <c r="P57" s="14">
        <v>4.321</v>
      </c>
      <c r="Q57" s="14">
        <v>0</v>
      </c>
      <c r="R57" s="14">
        <v>1</v>
      </c>
    </row>
    <row r="58" ht="20.25" spans="1:18">
      <c r="A58" s="10" t="s">
        <v>709</v>
      </c>
      <c r="B58" s="10" t="s">
        <v>710</v>
      </c>
      <c r="C58" s="10">
        <v>7641.009</v>
      </c>
      <c r="D58" s="10">
        <v>8418.476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8.227</v>
      </c>
      <c r="K58" s="14">
        <v>3</v>
      </c>
      <c r="L58" s="14">
        <v>2</v>
      </c>
      <c r="M58" s="14">
        <v>0</v>
      </c>
      <c r="N58" s="14">
        <v>0</v>
      </c>
      <c r="O58" s="14">
        <v>0</v>
      </c>
      <c r="P58" s="14">
        <v>0.98</v>
      </c>
      <c r="Q58" s="14">
        <v>0</v>
      </c>
      <c r="R58" s="14">
        <v>0</v>
      </c>
    </row>
    <row r="59" ht="20.25" spans="1:18">
      <c r="A59" s="10" t="s">
        <v>711</v>
      </c>
      <c r="B59" s="10" t="s">
        <v>712</v>
      </c>
      <c r="C59" s="10">
        <v>7513.415</v>
      </c>
      <c r="D59" s="10">
        <v>8336.056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8.95</v>
      </c>
      <c r="K59" s="14">
        <v>3</v>
      </c>
      <c r="L59" s="14">
        <v>1</v>
      </c>
      <c r="M59" s="14">
        <v>0</v>
      </c>
      <c r="N59" s="14">
        <v>0</v>
      </c>
      <c r="O59" s="14">
        <v>0</v>
      </c>
      <c r="P59" s="14">
        <v>0.634</v>
      </c>
      <c r="Q59" s="14">
        <v>0</v>
      </c>
      <c r="R59" s="14">
        <v>0</v>
      </c>
    </row>
    <row r="60" ht="20.25" spans="1:18">
      <c r="A60" s="10" t="s">
        <v>713</v>
      </c>
      <c r="B60" s="10" t="s">
        <v>714</v>
      </c>
      <c r="C60" s="10">
        <v>13267.431</v>
      </c>
      <c r="D60" s="10">
        <v>14477.242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4.068</v>
      </c>
      <c r="K60" s="14">
        <v>2</v>
      </c>
      <c r="L60" s="14">
        <v>0</v>
      </c>
      <c r="M60" s="14">
        <v>1</v>
      </c>
      <c r="N60" s="14">
        <v>-1</v>
      </c>
      <c r="O60" s="14">
        <v>0</v>
      </c>
      <c r="P60" s="14">
        <v>5.324</v>
      </c>
      <c r="Q60" s="14">
        <v>0</v>
      </c>
      <c r="R60" s="14">
        <v>0</v>
      </c>
    </row>
    <row r="61" ht="20.25" spans="1:18">
      <c r="A61" s="10" t="s">
        <v>715</v>
      </c>
      <c r="B61" s="10" t="s">
        <v>716</v>
      </c>
      <c r="C61" s="10">
        <v>9888.555</v>
      </c>
      <c r="D61" s="10">
        <v>11511.038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11.906</v>
      </c>
      <c r="K61" s="14">
        <v>1</v>
      </c>
      <c r="L61" s="14">
        <v>0</v>
      </c>
      <c r="M61" s="14">
        <v>0</v>
      </c>
      <c r="N61" s="14">
        <v>0</v>
      </c>
      <c r="O61" s="14">
        <v>0</v>
      </c>
      <c r="P61" s="14">
        <v>33.827</v>
      </c>
      <c r="Q61" s="14">
        <v>0</v>
      </c>
      <c r="R61" s="14">
        <v>0</v>
      </c>
    </row>
    <row r="62" ht="20.25" spans="1:18">
      <c r="A62" s="10" t="s">
        <v>717</v>
      </c>
      <c r="B62" s="10" t="s">
        <v>718</v>
      </c>
      <c r="C62" s="10">
        <v>19117.932</v>
      </c>
      <c r="D62" s="10">
        <v>20446.469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3.833</v>
      </c>
      <c r="K62" s="14">
        <v>2</v>
      </c>
      <c r="L62" s="14">
        <v>2</v>
      </c>
      <c r="M62" s="14">
        <v>0</v>
      </c>
      <c r="N62" s="14">
        <v>0</v>
      </c>
      <c r="O62" s="14">
        <v>0</v>
      </c>
      <c r="P62" s="14">
        <v>3.015</v>
      </c>
      <c r="Q62" s="14">
        <v>0</v>
      </c>
      <c r="R62" s="14">
        <v>0</v>
      </c>
    </row>
    <row r="63" ht="20.25" spans="1:18">
      <c r="A63" s="10" t="s">
        <v>719</v>
      </c>
      <c r="B63" s="10" t="s">
        <v>720</v>
      </c>
      <c r="C63" s="10">
        <v>1106.02</v>
      </c>
      <c r="D63" s="10">
        <v>1513.707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5.79</v>
      </c>
      <c r="K63" s="14">
        <v>1</v>
      </c>
      <c r="L63" s="14">
        <v>0</v>
      </c>
      <c r="M63" s="14">
        <v>0</v>
      </c>
      <c r="N63" s="14">
        <v>0</v>
      </c>
      <c r="O63" s="14">
        <v>0</v>
      </c>
      <c r="P63" s="14">
        <v>-0.358</v>
      </c>
      <c r="Q63" s="14">
        <v>0</v>
      </c>
      <c r="R63" s="14">
        <v>0</v>
      </c>
    </row>
    <row r="64" ht="20.25" spans="1:18">
      <c r="A64" s="10" t="s">
        <v>721</v>
      </c>
      <c r="B64" s="10" t="s">
        <v>722</v>
      </c>
      <c r="C64" s="10">
        <v>2395.6</v>
      </c>
      <c r="D64" s="10">
        <v>3103.491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13.14</v>
      </c>
      <c r="K64" s="14">
        <v>2</v>
      </c>
      <c r="L64" s="14">
        <v>0</v>
      </c>
      <c r="M64" s="14">
        <v>1</v>
      </c>
      <c r="N64" s="14">
        <v>-1</v>
      </c>
      <c r="O64" s="14">
        <v>0</v>
      </c>
      <c r="P64" s="14">
        <v>1.476</v>
      </c>
      <c r="Q64" s="14">
        <v>0</v>
      </c>
      <c r="R64" s="14">
        <v>0</v>
      </c>
    </row>
    <row r="65" ht="20.25" spans="1:18">
      <c r="A65" s="10" t="s">
        <v>723</v>
      </c>
      <c r="B65" s="10" t="s">
        <v>724</v>
      </c>
      <c r="C65" s="10">
        <v>2289.567</v>
      </c>
      <c r="D65" s="10">
        <v>2687.109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3.88</v>
      </c>
      <c r="K65" s="14">
        <v>0</v>
      </c>
      <c r="L65" s="14">
        <v>2</v>
      </c>
      <c r="M65" s="14">
        <v>0</v>
      </c>
      <c r="N65" s="14">
        <v>0</v>
      </c>
      <c r="O65" s="14">
        <v>0</v>
      </c>
      <c r="P65" s="14">
        <v>-0.364</v>
      </c>
      <c r="Q65" s="14">
        <v>0</v>
      </c>
      <c r="R65" s="14">
        <v>0</v>
      </c>
    </row>
    <row r="66" ht="20.25" spans="1:18">
      <c r="A66" s="10" t="s">
        <v>725</v>
      </c>
      <c r="B66" s="10" t="s">
        <v>726</v>
      </c>
      <c r="C66" s="10">
        <v>9139.581</v>
      </c>
      <c r="D66" s="10">
        <v>10022.777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7.7</v>
      </c>
      <c r="K66" s="14">
        <v>2</v>
      </c>
      <c r="L66" s="14">
        <v>2</v>
      </c>
      <c r="M66" s="14">
        <v>-1</v>
      </c>
      <c r="N66" s="14">
        <v>1</v>
      </c>
      <c r="O66" s="14">
        <v>0</v>
      </c>
      <c r="P66" s="14">
        <v>8.529</v>
      </c>
      <c r="Q66" s="14">
        <v>0</v>
      </c>
      <c r="R66" s="14">
        <v>0</v>
      </c>
    </row>
    <row r="67" ht="20.25" spans="1:18">
      <c r="A67" s="10" t="s">
        <v>727</v>
      </c>
      <c r="B67" s="10" t="s">
        <v>728</v>
      </c>
      <c r="C67" s="10">
        <v>6058.265</v>
      </c>
      <c r="D67" s="10">
        <v>6795.487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4.383</v>
      </c>
      <c r="K67" s="14">
        <v>1</v>
      </c>
      <c r="L67" s="14">
        <v>0</v>
      </c>
      <c r="M67" s="14">
        <v>0</v>
      </c>
      <c r="N67" s="14">
        <v>0</v>
      </c>
      <c r="O67" s="14">
        <v>0</v>
      </c>
      <c r="P67" s="14">
        <v>3.646</v>
      </c>
      <c r="Q67" s="14">
        <v>0</v>
      </c>
      <c r="R67" s="14">
        <v>0</v>
      </c>
    </row>
    <row r="68" ht="20.25" spans="1:18">
      <c r="A68" s="10" t="s">
        <v>729</v>
      </c>
      <c r="B68" s="10" t="s">
        <v>730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4">
        <v>0</v>
      </c>
      <c r="L68" s="14">
        <v>2</v>
      </c>
      <c r="M68" s="14">
        <v>0</v>
      </c>
      <c r="N68" s="14">
        <v>0</v>
      </c>
      <c r="O68" s="14">
        <v>0</v>
      </c>
      <c r="P68" s="14">
        <v>0.813</v>
      </c>
      <c r="Q68" s="14">
        <v>0</v>
      </c>
      <c r="R68" s="14">
        <v>0</v>
      </c>
    </row>
    <row r="69" ht="20.25" spans="1:18">
      <c r="A69" s="10" t="s">
        <v>731</v>
      </c>
      <c r="B69" s="10" t="s">
        <v>732</v>
      </c>
      <c r="C69" s="10">
        <v>2242.509</v>
      </c>
      <c r="D69" s="10">
        <v>2821.127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19.91</v>
      </c>
      <c r="K69" s="14">
        <v>4</v>
      </c>
      <c r="L69" s="14">
        <v>0</v>
      </c>
      <c r="M69" s="14">
        <v>0</v>
      </c>
      <c r="N69" s="14">
        <v>0</v>
      </c>
      <c r="O69" s="14">
        <v>0</v>
      </c>
      <c r="P69" s="14">
        <v>-32.71</v>
      </c>
      <c r="Q69" s="14">
        <v>0</v>
      </c>
      <c r="R69" s="14">
        <v>0</v>
      </c>
    </row>
    <row r="70" ht="20.25" spans="1:18">
      <c r="A70" s="10" t="s">
        <v>733</v>
      </c>
      <c r="B70" s="10" t="s">
        <v>734</v>
      </c>
      <c r="C70" s="10">
        <v>5679.311</v>
      </c>
      <c r="D70" s="10">
        <v>6285.687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2.148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1.48</v>
      </c>
      <c r="Q70" s="14">
        <v>0</v>
      </c>
      <c r="R70" s="14">
        <v>0</v>
      </c>
    </row>
    <row r="71" ht="20.25" spans="1:18">
      <c r="A71" s="10" t="s">
        <v>735</v>
      </c>
      <c r="B71" s="10" t="s">
        <v>736</v>
      </c>
      <c r="C71" s="10">
        <v>6262.762</v>
      </c>
      <c r="D71" s="10">
        <v>7163.61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6.887</v>
      </c>
      <c r="K71" s="14">
        <v>3</v>
      </c>
      <c r="L71" s="14">
        <v>0</v>
      </c>
      <c r="M71" s="14">
        <v>0</v>
      </c>
      <c r="N71" s="14">
        <v>0</v>
      </c>
      <c r="O71" s="14">
        <v>0</v>
      </c>
      <c r="P71" s="14">
        <v>4.883</v>
      </c>
      <c r="Q71" s="14">
        <v>0</v>
      </c>
      <c r="R71" s="14">
        <v>1</v>
      </c>
    </row>
    <row r="72" ht="20.25" spans="1:18">
      <c r="A72" s="10" t="s">
        <v>737</v>
      </c>
      <c r="B72" s="10" t="s">
        <v>738</v>
      </c>
      <c r="C72" s="10">
        <v>2417.216</v>
      </c>
      <c r="D72" s="10">
        <v>2707.16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5.688</v>
      </c>
      <c r="K72" s="14">
        <v>1</v>
      </c>
      <c r="L72" s="14">
        <v>2</v>
      </c>
      <c r="M72" s="14">
        <v>-1</v>
      </c>
      <c r="N72" s="14">
        <v>1</v>
      </c>
      <c r="O72" s="14">
        <v>0</v>
      </c>
      <c r="P72" s="14">
        <v>2.268</v>
      </c>
      <c r="Q72" s="14">
        <v>0</v>
      </c>
      <c r="R72" s="14">
        <v>0</v>
      </c>
    </row>
    <row r="73" ht="20.25" spans="1:18">
      <c r="A73" s="10" t="s">
        <v>739</v>
      </c>
      <c r="B73" s="10" t="s">
        <v>740</v>
      </c>
      <c r="C73" s="10">
        <v>4920.545</v>
      </c>
      <c r="D73" s="10">
        <v>5606.988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4.027</v>
      </c>
      <c r="K73" s="14">
        <v>1</v>
      </c>
      <c r="L73" s="14">
        <v>0</v>
      </c>
      <c r="M73" s="14">
        <v>-1</v>
      </c>
      <c r="N73" s="14">
        <v>1</v>
      </c>
      <c r="O73" s="14">
        <v>0</v>
      </c>
      <c r="P73" s="14">
        <v>-6.118</v>
      </c>
      <c r="Q73" s="14">
        <v>0</v>
      </c>
      <c r="R73" s="14">
        <v>0</v>
      </c>
    </row>
    <row r="74" ht="20.25" spans="1:18">
      <c r="A74" s="10" t="s">
        <v>741</v>
      </c>
      <c r="B74" s="10" t="s">
        <v>742</v>
      </c>
      <c r="C74" s="10">
        <v>1235.28</v>
      </c>
      <c r="D74" s="10">
        <v>1544.457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4.019</v>
      </c>
      <c r="K74" s="14">
        <v>1</v>
      </c>
      <c r="L74" s="14">
        <v>0</v>
      </c>
      <c r="M74" s="14">
        <v>0</v>
      </c>
      <c r="N74" s="14">
        <v>0</v>
      </c>
      <c r="O74" s="14">
        <v>0</v>
      </c>
      <c r="P74" s="14">
        <v>2.609</v>
      </c>
      <c r="Q74" s="14">
        <v>0</v>
      </c>
      <c r="R74" s="14">
        <v>0</v>
      </c>
    </row>
    <row r="75" ht="20.25" spans="1:18">
      <c r="A75" s="10" t="s">
        <v>743</v>
      </c>
      <c r="B75" s="10" t="s">
        <v>744</v>
      </c>
      <c r="C75" s="10">
        <v>5234.718</v>
      </c>
      <c r="D75" s="10">
        <v>6296.48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6.955</v>
      </c>
      <c r="K75" s="14">
        <v>1</v>
      </c>
      <c r="L75" s="14">
        <v>1</v>
      </c>
      <c r="M75" s="14">
        <v>0</v>
      </c>
      <c r="N75" s="14">
        <v>0</v>
      </c>
      <c r="O75" s="14">
        <v>0</v>
      </c>
      <c r="P75" s="14">
        <v>7.292</v>
      </c>
      <c r="Q75" s="14">
        <v>0</v>
      </c>
      <c r="R75" s="14">
        <v>0</v>
      </c>
    </row>
    <row r="76" ht="20.25" spans="1:18">
      <c r="A76" s="10" t="s">
        <v>745</v>
      </c>
      <c r="B76" s="10" t="s">
        <v>746</v>
      </c>
      <c r="C76" s="10">
        <v>2299.991</v>
      </c>
      <c r="D76" s="10">
        <v>2788.675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10.715</v>
      </c>
      <c r="K76" s="14">
        <v>2</v>
      </c>
      <c r="L76" s="14">
        <v>1</v>
      </c>
      <c r="M76" s="14">
        <v>1</v>
      </c>
      <c r="N76" s="14">
        <v>-1</v>
      </c>
      <c r="O76" s="14">
        <v>0</v>
      </c>
      <c r="P76" s="14">
        <v>3.017</v>
      </c>
      <c r="Q76" s="14">
        <v>0</v>
      </c>
      <c r="R76" s="14">
        <v>0</v>
      </c>
    </row>
    <row r="77" ht="20.25" spans="1:18">
      <c r="A77" s="10" t="s">
        <v>747</v>
      </c>
      <c r="B77" s="10" t="s">
        <v>748</v>
      </c>
      <c r="C77" s="10">
        <v>5425.544</v>
      </c>
      <c r="D77" s="10">
        <v>6364.354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7.065</v>
      </c>
      <c r="K77" s="14">
        <v>3</v>
      </c>
      <c r="L77" s="14">
        <v>2</v>
      </c>
      <c r="M77" s="14">
        <v>0</v>
      </c>
      <c r="N77" s="14">
        <v>1</v>
      </c>
      <c r="O77" s="14">
        <v>0</v>
      </c>
      <c r="P77" s="14">
        <v>6.701</v>
      </c>
      <c r="Q77" s="14">
        <v>0</v>
      </c>
      <c r="R77" s="14">
        <v>0</v>
      </c>
    </row>
    <row r="78" ht="20.25" spans="1:18">
      <c r="A78" s="10" t="s">
        <v>749</v>
      </c>
      <c r="B78" s="10" t="s">
        <v>750</v>
      </c>
      <c r="C78" s="10">
        <v>5526.777</v>
      </c>
      <c r="D78" s="10">
        <v>5844.822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0.365</v>
      </c>
      <c r="K78" s="14">
        <v>1</v>
      </c>
      <c r="L78" s="14">
        <v>1</v>
      </c>
      <c r="M78" s="14">
        <v>0</v>
      </c>
      <c r="N78" s="14">
        <v>0</v>
      </c>
      <c r="O78" s="14">
        <v>0</v>
      </c>
      <c r="P78" s="14">
        <v>4.325</v>
      </c>
      <c r="Q78" s="14">
        <v>0</v>
      </c>
      <c r="R78" s="14">
        <v>0</v>
      </c>
    </row>
    <row r="79" ht="20.25" spans="1:18">
      <c r="A79" s="10" t="s">
        <v>751</v>
      </c>
      <c r="B79" s="10" t="s">
        <v>752</v>
      </c>
      <c r="C79" s="10">
        <v>4496.946</v>
      </c>
      <c r="D79" s="10">
        <v>5091.828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3.54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2.989</v>
      </c>
      <c r="Q79" s="14">
        <v>0</v>
      </c>
      <c r="R79" s="14">
        <v>0</v>
      </c>
    </row>
    <row r="80" ht="20.25" spans="1:18">
      <c r="A80" s="10" t="s">
        <v>753</v>
      </c>
      <c r="B80" s="10" t="s">
        <v>754</v>
      </c>
      <c r="C80" s="10">
        <v>1668.912</v>
      </c>
      <c r="D80" s="10">
        <v>1899.285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0.125</v>
      </c>
      <c r="K80" s="14">
        <v>0</v>
      </c>
      <c r="L80" s="14">
        <v>2</v>
      </c>
      <c r="M80" s="14">
        <v>1</v>
      </c>
      <c r="N80" s="14">
        <v>-1</v>
      </c>
      <c r="O80" s="14">
        <v>0</v>
      </c>
      <c r="P80" s="14">
        <v>-0.147</v>
      </c>
      <c r="Q80" s="14">
        <v>0</v>
      </c>
      <c r="R80" s="14">
        <v>0</v>
      </c>
    </row>
    <row r="81" ht="20.25" spans="1:18">
      <c r="A81" s="10" t="s">
        <v>755</v>
      </c>
      <c r="B81" s="10" t="s">
        <v>756</v>
      </c>
      <c r="C81" s="10">
        <v>2972.018</v>
      </c>
      <c r="D81" s="10">
        <v>3698.927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2.557</v>
      </c>
      <c r="K81" s="14">
        <v>4</v>
      </c>
      <c r="L81" s="14">
        <v>1</v>
      </c>
      <c r="M81" s="14">
        <v>0</v>
      </c>
      <c r="N81" s="14">
        <v>0</v>
      </c>
      <c r="O81" s="14">
        <v>0</v>
      </c>
      <c r="P81" s="14">
        <v>-0.703</v>
      </c>
      <c r="Q81" s="14">
        <v>0</v>
      </c>
      <c r="R81" s="14">
        <v>-1</v>
      </c>
    </row>
    <row r="82" ht="20.25" spans="1:18">
      <c r="A82" s="6" t="s">
        <v>757</v>
      </c>
      <c r="B82" s="6" t="s">
        <v>758</v>
      </c>
      <c r="C82" s="6">
        <v>102.297</v>
      </c>
      <c r="D82" s="6">
        <v>102.616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0.11</v>
      </c>
      <c r="K82" s="14">
        <v>0</v>
      </c>
      <c r="L82" s="14">
        <v>1</v>
      </c>
      <c r="M82" s="14">
        <v>0</v>
      </c>
      <c r="N82" s="14">
        <v>-1</v>
      </c>
      <c r="O82" s="14">
        <v>0</v>
      </c>
      <c r="P82" s="14">
        <v>0.002</v>
      </c>
      <c r="Q82" s="14">
        <v>0</v>
      </c>
      <c r="R82" s="14">
        <v>0</v>
      </c>
    </row>
    <row r="83" ht="20.25" spans="1:18">
      <c r="A83" s="6" t="s">
        <v>759</v>
      </c>
      <c r="B83" s="6" t="s">
        <v>760</v>
      </c>
      <c r="C83" s="6">
        <v>1198.828</v>
      </c>
      <c r="D83" s="6">
        <v>1769.702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0.413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-5.932</v>
      </c>
      <c r="Q83" s="14">
        <v>0</v>
      </c>
      <c r="R83" s="14">
        <v>0</v>
      </c>
    </row>
    <row r="84" ht="20.25" spans="1:18">
      <c r="A84" s="6" t="s">
        <v>761</v>
      </c>
      <c r="B84" s="6" t="s">
        <v>762</v>
      </c>
      <c r="C84" s="6">
        <v>3286.046</v>
      </c>
      <c r="D84" s="6">
        <v>3959.378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0.573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-2.718</v>
      </c>
      <c r="Q84" s="14">
        <v>0</v>
      </c>
      <c r="R84" s="14">
        <v>0</v>
      </c>
    </row>
    <row r="85" ht="20.25" spans="1:18">
      <c r="A85" s="6" t="s">
        <v>763</v>
      </c>
      <c r="B85" s="6" t="s">
        <v>764</v>
      </c>
      <c r="C85" s="6">
        <v>11778.277</v>
      </c>
      <c r="D85" s="6">
        <v>13384.309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6.559</v>
      </c>
      <c r="K85" s="14">
        <v>0</v>
      </c>
      <c r="L85" s="14">
        <v>2</v>
      </c>
      <c r="M85" s="14">
        <v>0</v>
      </c>
      <c r="N85" s="14">
        <v>-1</v>
      </c>
      <c r="O85" s="14">
        <v>0</v>
      </c>
      <c r="P85" s="14">
        <v>-25.736</v>
      </c>
      <c r="Q85" s="14">
        <v>-1</v>
      </c>
      <c r="R85" s="14">
        <v>0</v>
      </c>
    </row>
    <row r="86" ht="20.25" spans="1:18">
      <c r="A86" s="6" t="s">
        <v>765</v>
      </c>
      <c r="B86" s="6" t="s">
        <v>766</v>
      </c>
      <c r="C86" s="6">
        <v>443.142</v>
      </c>
      <c r="D86" s="6">
        <v>569.958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7.928</v>
      </c>
      <c r="K86" s="14">
        <v>4</v>
      </c>
      <c r="L86" s="14">
        <v>0</v>
      </c>
      <c r="M86" s="14">
        <v>0</v>
      </c>
      <c r="N86" s="14">
        <v>1</v>
      </c>
      <c r="O86" s="14">
        <v>0</v>
      </c>
      <c r="P86" s="14">
        <v>0.129</v>
      </c>
      <c r="Q86" s="14">
        <v>0</v>
      </c>
      <c r="R86" s="14">
        <v>0</v>
      </c>
    </row>
    <row r="87" ht="20.25" spans="1:18">
      <c r="A87" s="6" t="s">
        <v>767</v>
      </c>
      <c r="B87" s="6" t="s">
        <v>768</v>
      </c>
      <c r="C87" s="6">
        <v>58590.219</v>
      </c>
      <c r="D87" s="6">
        <v>81134.031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17.479</v>
      </c>
      <c r="K87" s="14">
        <v>0</v>
      </c>
      <c r="L87" s="14">
        <v>2</v>
      </c>
      <c r="M87" s="14">
        <v>0</v>
      </c>
      <c r="N87" s="14">
        <v>0</v>
      </c>
      <c r="O87" s="14">
        <v>0</v>
      </c>
      <c r="P87" s="14">
        <v>340.004</v>
      </c>
      <c r="Q87" s="14">
        <v>0</v>
      </c>
      <c r="R87" s="14">
        <v>1</v>
      </c>
    </row>
    <row r="88" ht="20.25" spans="1:18">
      <c r="A88" s="16" t="s">
        <v>769</v>
      </c>
      <c r="B88" s="16" t="s">
        <v>770</v>
      </c>
      <c r="C88" s="16">
        <v>7072.208</v>
      </c>
      <c r="D88" s="16">
        <v>9836.954</v>
      </c>
      <c r="E88" s="16">
        <v>0</v>
      </c>
      <c r="F88" s="16">
        <v>0</v>
      </c>
      <c r="G88" s="16">
        <v>0</v>
      </c>
      <c r="H88" s="16">
        <v>0</v>
      </c>
      <c r="I88" s="16">
        <v>0</v>
      </c>
      <c r="J88" s="16">
        <v>19.082</v>
      </c>
      <c r="K88" s="14">
        <v>3</v>
      </c>
      <c r="L88" s="14">
        <v>2</v>
      </c>
      <c r="M88" s="14">
        <v>0</v>
      </c>
      <c r="N88" s="14">
        <v>1</v>
      </c>
      <c r="O88" s="14">
        <v>0</v>
      </c>
      <c r="P88" s="14">
        <v>25.821</v>
      </c>
      <c r="Q88" s="14">
        <v>0</v>
      </c>
      <c r="R88" s="14">
        <v>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2025-09-11T17:07:37Z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9C3E31F16BE04709AD250D85042C9C5A_13</vt:lpwstr>
  </property>
  <property fmtid="{D5CDD505-2E9C-101B-9397-08002B2CF9AE}" pid="3" name="KSOProductBuildVer">
    <vt:lpwstr>2052-12.1.0.15712</vt:lpwstr>
  </property>
</Properties>
</file>