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<sst xmlns="http://schemas.openxmlformats.org/spreadsheetml/2006/main" count="788" uniqueCount="750">
  <si>
    <t>京沪深强转弱</t>
  </si>
  <si>
    <t>京沪深弱转强</t>
  </si>
  <si>
    <t>代码</t>
  </si>
  <si>
    <t>简称</t>
  </si>
  <si>
    <t>总市值</t>
  </si>
  <si>
    <t>全指能源</t>
  </si>
  <si>
    <t>38754.02亿</t>
  </si>
  <si>
    <t>酿酒</t>
  </si>
  <si>
    <t>34592.30亿</t>
  </si>
  <si>
    <t>已高送转</t>
  </si>
  <si>
    <t>6105.21亿</t>
  </si>
  <si>
    <t>电力</t>
  </si>
  <si>
    <t>31986.60亿</t>
  </si>
  <si>
    <t>Ｂ股指数</t>
  </si>
  <si>
    <t>683.69亿</t>
  </si>
  <si>
    <t>贵州板块</t>
  </si>
  <si>
    <t>21923.43亿</t>
  </si>
  <si>
    <t>配股预案</t>
  </si>
  <si>
    <t>27.77亿</t>
  </si>
  <si>
    <t>次新股</t>
  </si>
  <si>
    <t>15218.13亿</t>
  </si>
  <si>
    <t>中证煤炭</t>
  </si>
  <si>
    <t>--</t>
  </si>
  <si>
    <t>运输服务</t>
  </si>
  <si>
    <t>13463.96亿</t>
  </si>
  <si>
    <t>国证基建</t>
  </si>
  <si>
    <t>含B股</t>
  </si>
  <si>
    <t>11561.04亿</t>
  </si>
  <si>
    <t>电信运营</t>
  </si>
  <si>
    <t>9652.74亿</t>
  </si>
  <si>
    <t>山西板块</t>
  </si>
  <si>
    <t>8478.34亿</t>
  </si>
  <si>
    <t>国开持股</t>
  </si>
  <si>
    <t>2805.24亿</t>
  </si>
  <si>
    <t>水务</t>
  </si>
  <si>
    <t>1418.04亿</t>
  </si>
  <si>
    <t>酒店餐饮</t>
  </si>
  <si>
    <t>675.42亿</t>
  </si>
  <si>
    <t>公共交通</t>
  </si>
  <si>
    <t>379.19亿</t>
  </si>
  <si>
    <t>基金指数</t>
  </si>
  <si>
    <t>绿色电力</t>
  </si>
  <si>
    <t>国证红利</t>
  </si>
  <si>
    <t>中小300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</si>
  <si>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</si>
  <si>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</si>
  <si>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</si>
  <si>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</si>
  <si>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</si>
  <si>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</si>
  <si>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</si>
  <si>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</si>
  <si>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</si>
  <si>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</si>
  <si>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</si>
  <si>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</si>
  <si>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</si>
  <si>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</si>
  <si>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</si>
  <si>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</si>
  <si>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</si>
  <si>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</si>
  <si>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</si>
  <si>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</si>
  <si>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</si>
  <si>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</si>
  <si>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</si>
  <si>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</si>
  <si>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</si>
  <si>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</si>
  <si>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</si>
  <si>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</si>
  <si>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</si>
  <si>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</si>
  <si>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</si>
  <si>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</si>
  <si>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</si>
  <si>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</si>
  <si>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</si>
  <si>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</si>
  <si>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</si>
  <si>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</si>
  <si>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</si>
  <si>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</si>
  <si>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</si>
  <si>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</si>
  <si>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</si>
  <si>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</si>
  <si>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</si>
  <si>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</si>
  <si>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</si>
  <si>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</si>
  <si>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</si>
  <si>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</si>
  <si>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</si>
  <si>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上证国企</t>
  </si>
  <si>
    <t>全指成长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</si>
  <si>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</si>
  <si>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</si>
  <si>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</si>
  <si>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</si>
  <si>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</si>
  <si>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</si>
  <si>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</si>
  <si>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</si>
  <si>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</si>
  <si>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</si>
  <si>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</si>
  <si>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</si>
  <si>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</si>
  <si>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</si>
  <si>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</si>
  <si>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</si>
  <si>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</si>
  <si>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</si>
  <si>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</si>
  <si>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</si>
  <si>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</si>
  <si>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</si>
  <si>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</si>
  <si>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</si>
  <si>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</si>
  <si>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</si>
  <si>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</si>
  <si>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</si>
  <si>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</si>
  <si>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</si>
  <si>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</si>
  <si>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</si>
  <si>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</si>
  <si>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</si>
  <si>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</si>
  <si>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</si>
  <si>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</si>
  <si>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</si>
  <si>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</si>
  <si>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</si>
  <si>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</si>
  <si>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</si>
  <si>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</si>
  <si>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</si>
  <si>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</si>
  <si>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</si>
  <si>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180动态</t>
  </si>
  <si>
    <t>180稳定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</si>
  <si>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</si>
  <si>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</si>
  <si>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</si>
  <si>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</si>
  <si>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</si>
  <si>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</si>
  <si>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</si>
  <si>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</si>
  <si>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</si>
  <si>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</si>
  <si>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</si>
  <si>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</si>
  <si>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</si>
  <si>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</si>
  <si>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</si>
  <si>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</si>
  <si>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</si>
  <si>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</si>
  <si>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</si>
  <si>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</si>
  <si>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</si>
  <si>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</si>
  <si>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</si>
  <si>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</si>
  <si>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</si>
  <si>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</si>
  <si>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</si>
  <si>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</si>
  <si>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</si>
  <si>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</si>
  <si>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</si>
  <si>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</si>
  <si>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</si>
  <si>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</si>
  <si>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</si>
  <si>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</si>
  <si>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</si>
  <si>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</si>
  <si>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</si>
  <si>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</si>
  <si>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</si>
  <si>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</si>
  <si>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</si>
  <si>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</si>
  <si>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</si>
  <si>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</si>
  <si>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</si>
  <si>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</si>
  <si>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</si>
  <si>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</si>
  <si>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</si>
  <si>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</si>
  <si>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</si>
  <si>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</si>
  <si>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</si>
  <si>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</si>
  <si>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</si>
  <si>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</si>
  <si>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</si>
  <si>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</si>
  <si>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</si>
  <si>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</si>
  <si>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</si>
  <si>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</si>
  <si>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</si>
  <si>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</si>
  <si>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</si>
  <si>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</si>
  <si>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</si>
  <si>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</si>
  <si>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</si>
  <si>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</si>
  <si>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</si>
  <si>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</si>
  <si>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</si>
  <si>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</si>
  <si>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</si>
  <si>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</si>
  <si>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</si>
  <si>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</si>
  <si>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</si>
  <si>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</si>
  <si>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</si>
  <si>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</si>
  <si>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</si>
  <si>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</si>
  <si>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</si>
  <si>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</si>
  <si>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</si>
  <si>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中证央企</t>
  </si>
  <si>
    <t>800材料</t>
  </si>
  <si>
    <t>800工业</t>
  </si>
  <si>
    <t>800可选</t>
  </si>
  <si>
    <t>中证医药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</si>
  <si>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</si>
  <si>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</si>
  <si>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</si>
  <si>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</si>
  <si>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</si>
  <si>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</si>
  <si>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</si>
  <si>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</si>
  <si>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</si>
  <si>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</si>
  <si>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</si>
  <si>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</si>
  <si>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</si>
  <si>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</si>
  <si>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</si>
  <si>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</si>
  <si>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</si>
  <si>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</si>
  <si>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</si>
  <si>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</si>
  <si>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</si>
  <si>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</si>
  <si>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</si>
  <si>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</si>
  <si>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</si>
  <si>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</si>
  <si>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</si>
  <si>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</si>
  <si>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</si>
  <si>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</si>
  <si>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</si>
  <si>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</si>
  <si>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</si>
  <si>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</si>
  <si>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</si>
  <si>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</si>
  <si>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</si>
  <si>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</si>
  <si>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</si>
  <si>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</si>
  <si>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</si>
  <si>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</si>
  <si>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</si>
  <si>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</si>
  <si>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</si>
  <si>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</si>
  <si>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</si>
  <si>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</si>
  <si>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</si>
  <si>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</si>
  <si>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</si>
  <si>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</si>
  <si>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</si>
  <si>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</si>
  <si>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</si>
  <si>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</si>
  <si>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</si>
  <si>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</si>
  <si>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</si>
  <si>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</si>
  <si>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</si>
  <si>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</si>
  <si>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</si>
  <si>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商务指数</t>
  </si>
  <si>
    <t>科研指数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</si>
  <si>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</si>
  <si>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</si>
  <si>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</si>
  <si>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</si>
  <si>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</si>
  <si>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</si>
  <si>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</si>
  <si>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</si>
  <si>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</si>
  <si>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</si>
  <si>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</si>
  <si>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</si>
  <si>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</si>
  <si>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</si>
  <si>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</si>
  <si>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</si>
  <si>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</si>
  <si>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</si>
  <si>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</si>
  <si>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</si>
  <si>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</si>
  <si>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</si>
  <si>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</si>
  <si>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</si>
  <si>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</si>
  <si>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</si>
  <si>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</si>
  <si>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</si>
  <si>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</si>
  <si>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</si>
  <si>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</si>
  <si>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</si>
  <si>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</si>
  <si>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</si>
  <si>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</si>
  <si>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</si>
  <si>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</si>
  <si>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</si>
  <si>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</si>
  <si>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</si>
  <si>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</si>
  <si>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</si>
  <si>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</si>
  <si>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</si>
  <si>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</si>
  <si>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</si>
  <si>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</si>
  <si>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</si>
  <si>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</si>
  <si>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</si>
  <si>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</si>
  <si>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</si>
  <si>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</si>
  <si>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</si>
  <si>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</si>
  <si>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</si>
  <si>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</si>
  <si>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</si>
  <si>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</si>
  <si>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</si>
  <si>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</si>
  <si>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</si>
  <si>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</si>
  <si>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</si>
  <si>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</si>
  <si>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</si>
  <si>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</si>
  <si>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</si>
  <si>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</si>
  <si>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</si>
  <si>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</si>
  <si>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</si>
  <si>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</si>
  <si>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</si>
  <si>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</si>
  <si>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</si>
  <si>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</si>
  <si>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</si>
  <si>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</si>
  <si>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</si>
  <si>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</si>
  <si>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</si>
  <si>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</si>
  <si>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</si>
  <si>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</si>
  <si>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</si>
  <si>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</si>
  <si>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</si>
  <si>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</si>
  <si>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</si>
  <si>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</si>
  <si>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</si>
  <si>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</si>
  <si>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</si>
  <si>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</si>
  <si>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</si>
  <si>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</si>
  <si>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</si>
  <si>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</si>
  <si>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</si>
  <si>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</si>
  <si>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</si>
  <si>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</si>
  <si>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</si>
  <si>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</si>
  <si>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</si>
  <si>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</si>
  <si>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</si>
  <si>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</si>
  <si>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</si>
  <si>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</si>
  <si>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</si>
  <si>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</si>
  <si>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</si>
  <si>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</si>
  <si>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</si>
  <si>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</si>
  <si>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</si>
  <si>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</si>
  <si>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</si>
  <si>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</si>
  <si>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</si>
  <si>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</si>
  <si>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</si>
  <si>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</si>
  <si>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</si>
  <si>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</si>
  <si>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生物医药</t>
  </si>
  <si>
    <t>央视50</t>
  </si>
  <si>
    <t>央视创新</t>
  </si>
  <si>
    <t>央视回报</t>
  </si>
  <si>
    <t>央视治理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</si>
  <si>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</si>
  <si>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</si>
  <si>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</si>
  <si>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</si>
  <si>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</si>
  <si>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</si>
  <si>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</si>
  <si>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</si>
  <si>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</si>
  <si>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</si>
  <si>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</si>
  <si>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深证消费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</si>
  <si>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</si>
  <si>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</si>
  <si>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</si>
  <si>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</si>
  <si>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</si>
  <si>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</si>
  <si>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</si>
  <si>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</si>
  <si>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</si>
  <si>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</si>
  <si>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</si>
  <si>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</si>
  <si>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</si>
  <si>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</si>
  <si>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</si>
  <si>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</si>
  <si>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</si>
  <si>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</si>
  <si>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</si>
  <si>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</si>
  <si>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</si>
  <si>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</si>
  <si>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</si>
  <si>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</si>
  <si>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</si>
  <si>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</si>
  <si>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</si>
  <si>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</si>
  <si>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</si>
  <si>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</si>
  <si>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</si>
  <si>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</si>
  <si>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</si>
  <si>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</si>
  <si>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</si>
  <si>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</si>
  <si>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</si>
  <si>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</si>
  <si>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</si>
  <si>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</si>
  <si>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</si>
  <si>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</si>
  <si>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</si>
  <si>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</si>
  <si>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</si>
  <si>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</si>
  <si>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</si>
  <si>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</si>
  <si>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</si>
  <si>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</si>
  <si>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</si>
  <si>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</si>
  <si>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</si>
  <si>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</si>
  <si>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</si>
  <si>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</si>
  <si>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</si>
  <si>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</si>
  <si>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</si>
  <si>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</si>
  <si>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</si>
  <si>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</si>
  <si>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</si>
  <si>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</si>
  <si>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</si>
  <si>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</si>
  <si>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</si>
  <si>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</si>
  <si>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</si>
  <si>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</si>
  <si>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</si>
  <si>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</si>
  <si>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</si>
  <si>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</si>
  <si>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</si>
  <si>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</si>
  <si>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</si>
  <si>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</si>
  <si>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</si>
  <si>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</si>
  <si>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</si>
  <si>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</si>
  <si>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</si>
  <si>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</si>
  <si>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</si>
  <si>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</si>
  <si>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</si>
  <si>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</si>
  <si>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</si>
  <si>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</si>
  <si>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</si>
  <si>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</si>
  <si>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</si>
  <si>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</si>
  <si>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</si>
  <si>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</si>
  <si>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</si>
  <si>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中证军工</t>
  </si>
  <si>
    <t>移动互联</t>
  </si>
  <si>
    <t>中证传媒</t>
  </si>
  <si>
    <t>300深市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</si>
  <si>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</si>
  <si>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</si>
  <si>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</si>
  <si>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</si>
  <si>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</si>
  <si>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</si>
  <si>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</si>
  <si>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</si>
  <si>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</si>
  <si>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</si>
  <si>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</si>
  <si>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</si>
  <si>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</si>
  <si>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</si>
  <si>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</si>
  <si>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</si>
  <si>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</si>
  <si>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</si>
  <si>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</si>
  <si>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</si>
  <si>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</si>
  <si>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</si>
  <si>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</si>
  <si>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</si>
  <si>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</si>
  <si>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</si>
  <si>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</si>
  <si>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</si>
  <si>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</si>
  <si>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AU00</t>
  </si>
  <si>
    <t>黄金连续</t>
  </si>
  <si>
    <t>BC00</t>
  </si>
  <si>
    <t>国际铜连续</t>
  </si>
  <si>
    <t>RR00</t>
  </si>
  <si>
    <t>粳米连续</t>
  </si>
  <si>
    <t>T00</t>
  </si>
  <si>
    <t>10年国债连续</t>
  </si>
  <si>
    <t>TF00</t>
  </si>
  <si>
    <t>5年国债连续</t>
  </si>
  <si>
    <t>TL00</t>
  </si>
  <si>
    <t>30年国债连续</t>
  </si>
  <si>
    <t>AD00</t>
  </si>
  <si>
    <t>铝合金连续</t>
  </si>
  <si>
    <t>AG00</t>
  </si>
  <si>
    <t>白银连续</t>
  </si>
  <si>
    <t>P00</t>
  </si>
  <si>
    <t>棕榈连续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</si>
  <si>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</si>
  <si>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</si>
  <si>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</si>
  <si>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</si>
  <si>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</si>
  <si>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</si>
  <si>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</si>
  <si>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</si>
  <si>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</si>
  <si>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</si>
  <si>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</si>
  <si>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</si>
  <si>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SP00</t>
  </si>
  <si>
    <t>纸浆连续</t>
  </si>
  <si>
    <t>AX00</t>
  </si>
  <si>
    <t>豆一连续</t>
  </si>
  <si>
    <t>CS00</t>
  </si>
  <si>
    <t>淀粉连续</t>
  </si>
  <si>
    <t>JD00</t>
  </si>
  <si>
    <t>鸡蛋连续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</si>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</sst>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5" customWidth="1"/>
    <col min="2" max="2" width="12.875" style="35" customWidth="1"/>
    <col min="3" max="3" width="11.875" style="35" customWidth="1"/>
    <col min="4" max="4" width="8.125" style="35" customWidth="1"/>
    <col min="5" max="5" width="13.75" style="35" customWidth="1"/>
    <col min="6" max="6" width="13.125" style="35" customWidth="1"/>
    <col min="7" max="16384" width="9" style="35"/>
  </cols>
  <sheetData>
    <row r="1" spans="1:6">
      <c r="A1" s="36" t="s">
        <v>0</v>
      </c>
      <c r="B1" s="36"/>
      <c r="C1" s="36"/>
      <c r="D1" s="37" t="s">
        <v>1</v>
      </c>
      <c r="E1" s="37"/>
      <c r="F1" s="37"/>
    </row>
    <row r="2" spans="1:6">
      <c r="A2" s="38" t="s">
        <v>2</v>
      </c>
      <c r="B2" s="38" t="s">
        <v>3</v>
      </c>
      <c r="C2" s="38" t="s">
        <v>4</v>
      </c>
      <c r="D2" s="39" t="s">
        <v>2</v>
      </c>
      <c r="E2" s="39" t="s">
        <v>3</v>
      </c>
      <c r="F2" s="39" t="s">
        <v>4</v>
      </c>
    </row>
    <row r="3" ht="13.5" spans="1:6">
      <c r="A3" s="40" t="str">
        <f>"000986"</f>
        <v>000986</v>
      </c>
      <c r="B3" s="41" t="s">
        <v>5</v>
      </c>
      <c r="C3" s="40" t="s">
        <v>6</v>
      </c>
      <c r="D3" s="40" t="str">
        <f>"880380"</f>
        <v>880380</v>
      </c>
      <c r="E3" s="41" t="s">
        <v>7</v>
      </c>
      <c r="F3" s="40" t="s">
        <v>8</v>
      </c>
    </row>
    <row r="4" ht="13.5" spans="1:6">
      <c r="A4" s="40" t="str">
        <f>"880851"</f>
        <v>880851</v>
      </c>
      <c r="B4" s="40" t="s">
        <v>9</v>
      </c>
      <c r="C4" s="40" t="s">
        <v>10</v>
      </c>
      <c r="D4" s="40" t="str">
        <f>"880305"</f>
        <v>880305</v>
      </c>
      <c r="E4" s="41" t="s">
        <v>11</v>
      </c>
      <c r="F4" s="40" t="s">
        <v>12</v>
      </c>
    </row>
    <row r="5" ht="13.5" spans="1:6">
      <c r="A5" s="40" t="str">
        <f>"000003"</f>
        <v>000003</v>
      </c>
      <c r="B5" s="40" t="s">
        <v>13</v>
      </c>
      <c r="C5" s="40" t="s">
        <v>14</v>
      </c>
      <c r="D5" s="40" t="str">
        <f>"880229"</f>
        <v>880229</v>
      </c>
      <c r="E5" s="40" t="s">
        <v>15</v>
      </c>
      <c r="F5" s="40" t="s">
        <v>16</v>
      </c>
    </row>
    <row r="6" ht="13.5" spans="1:6">
      <c r="A6" s="40" t="str">
        <f>"880890"</f>
        <v>880890</v>
      </c>
      <c r="B6" s="40" t="s">
        <v>17</v>
      </c>
      <c r="C6" s="40" t="s">
        <v>18</v>
      </c>
      <c r="D6" s="40" t="str">
        <f>"880529"</f>
        <v>880529</v>
      </c>
      <c r="E6" s="40" t="s">
        <v>19</v>
      </c>
      <c r="F6" s="40" t="s">
        <v>20</v>
      </c>
    </row>
    <row r="7" ht="13.5" spans="1:6">
      <c r="A7" s="40" t="str">
        <f>"399998"</f>
        <v>399998</v>
      </c>
      <c r="B7" s="41" t="s">
        <v>21</v>
      </c>
      <c r="C7" s="40" t="s">
        <v>22</v>
      </c>
      <c r="D7" s="40" t="str">
        <f>"880459"</f>
        <v>880459</v>
      </c>
      <c r="E7" s="40" t="s">
        <v>23</v>
      </c>
      <c r="F7" s="40" t="s">
        <v>24</v>
      </c>
    </row>
    <row r="8" ht="13.5" spans="1:6">
      <c r="A8" s="40" t="str">
        <f>"399359"</f>
        <v>399359</v>
      </c>
      <c r="B8" s="40" t="s">
        <v>25</v>
      </c>
      <c r="C8" s="40" t="s">
        <v>22</v>
      </c>
      <c r="D8" s="40" t="str">
        <f>"880502"</f>
        <v>880502</v>
      </c>
      <c r="E8" s="40" t="s">
        <v>26</v>
      </c>
      <c r="F8" s="40" t="s">
        <v>27</v>
      </c>
    </row>
    <row r="9" ht="13.5" spans="1:6">
      <c r="A9" s="40" t="str">
        <f>"999997"</f>
        <v>999997</v>
      </c>
      <c r="B9" s="40" t="s">
        <v>13</v>
      </c>
      <c r="C9" s="40" t="s">
        <v>22</v>
      </c>
      <c r="D9" s="40" t="str">
        <f>"880452"</f>
        <v>880452</v>
      </c>
      <c r="E9" s="40" t="s">
        <v>28</v>
      </c>
      <c r="F9" s="40" t="s">
        <v>29</v>
      </c>
    </row>
    <row r="10" ht="13.5" spans="1:6">
      <c r="A10" s="42"/>
      <c r="B10" s="42"/>
      <c r="C10" s="42"/>
      <c r="D10" s="40" t="str">
        <f>"880217"</f>
        <v>880217</v>
      </c>
      <c r="E10" s="40" t="s">
        <v>30</v>
      </c>
      <c r="F10" s="40" t="s">
        <v>31</v>
      </c>
    </row>
    <row r="11" ht="13.5" spans="1:6">
      <c r="A11" s="42"/>
      <c r="B11" s="42"/>
      <c r="C11" s="42"/>
      <c r="D11" s="40" t="str">
        <f>"880858"</f>
        <v>880858</v>
      </c>
      <c r="E11" s="40" t="s">
        <v>32</v>
      </c>
      <c r="F11" s="40" t="s">
        <v>33</v>
      </c>
    </row>
    <row r="12" ht="13.5" spans="1:6">
      <c r="A12" s="42"/>
      <c r="B12" s="42"/>
      <c r="C12" s="42"/>
      <c r="D12" s="40" t="str">
        <f>"880454"</f>
        <v>880454</v>
      </c>
      <c r="E12" s="40" t="s">
        <v>34</v>
      </c>
      <c r="F12" s="40" t="s">
        <v>35</v>
      </c>
    </row>
    <row r="13" ht="13.5" spans="1:6">
      <c r="A13" s="42"/>
      <c r="B13" s="42"/>
      <c r="C13" s="42"/>
      <c r="D13" s="40" t="str">
        <f>"880423"</f>
        <v>880423</v>
      </c>
      <c r="E13" s="40" t="s">
        <v>36</v>
      </c>
      <c r="F13" s="40" t="s">
        <v>37</v>
      </c>
    </row>
    <row r="14" ht="13.5" spans="1:6">
      <c r="A14" s="42"/>
      <c r="B14" s="42"/>
      <c r="C14" s="42"/>
      <c r="D14" s="40" t="str">
        <f>"880453"</f>
        <v>880453</v>
      </c>
      <c r="E14" s="40" t="s">
        <v>38</v>
      </c>
      <c r="F14" s="40" t="s">
        <v>39</v>
      </c>
    </row>
    <row r="15" ht="16.5" spans="1:6">
      <c r="A15" s="27"/>
      <c r="B15" s="27"/>
      <c r="C15" s="27"/>
      <c r="D15" s="40" t="str">
        <f>"000011"</f>
        <v>000011</v>
      </c>
      <c r="E15" s="40" t="s">
        <v>40</v>
      </c>
      <c r="F15" s="40" t="s">
        <v>22</v>
      </c>
    </row>
    <row r="16" ht="16.5" spans="1:6">
      <c r="A16" s="27"/>
      <c r="B16" s="27"/>
      <c r="C16" s="27"/>
      <c r="D16" s="40" t="str">
        <f>"399438"</f>
        <v>399438</v>
      </c>
      <c r="E16" s="40" t="s">
        <v>41</v>
      </c>
      <c r="F16" s="40" t="s">
        <v>22</v>
      </c>
    </row>
    <row r="17" ht="16.5" spans="1:6">
      <c r="A17" s="27"/>
      <c r="B17" s="27"/>
      <c r="C17" s="27"/>
      <c r="D17" s="40" t="str">
        <f>"399321"</f>
        <v>399321</v>
      </c>
      <c r="E17" s="40" t="s">
        <v>42</v>
      </c>
      <c r="F17" s="40" t="s">
        <v>22</v>
      </c>
    </row>
    <row r="18" ht="16.5" spans="1:6">
      <c r="A18" s="27"/>
      <c r="B18" s="27"/>
      <c r="C18" s="27"/>
      <c r="D18" s="40" t="str">
        <f>"399008"</f>
        <v>399008</v>
      </c>
      <c r="E18" s="40" t="s">
        <v>43</v>
      </c>
      <c r="F18" s="40" t="s">
        <v>22</v>
      </c>
    </row>
    <row r="19" ht="16.5" spans="1:6">
      <c r="A19" s="27"/>
      <c r="B19" s="27"/>
      <c r="C19" s="27"/>
      <c r="D19" s="28"/>
      <c r="E19" s="28"/>
      <c r="F19" s="28"/>
    </row>
    <row r="20" ht="16.5" spans="1:6">
      <c r="A20" s="27"/>
      <c r="B20" s="27"/>
      <c r="C20" s="27"/>
      <c r="D20" s="28"/>
      <c r="E20" s="28"/>
      <c r="F20" s="28"/>
    </row>
    <row r="21" ht="16.5" spans="1:6">
      <c r="A21" s="27"/>
      <c r="B21" s="27"/>
      <c r="C21" s="27"/>
      <c r="D21" s="28"/>
      <c r="E21" s="28"/>
      <c r="F21" s="28"/>
    </row>
    <row r="22" ht="16.5" spans="1:6">
      <c r="A22" s="27"/>
      <c r="B22" s="27"/>
      <c r="C22" s="27"/>
      <c r="D22" s="28"/>
      <c r="E22" s="28"/>
      <c r="F22" s="28"/>
    </row>
    <row r="23" ht="16.5" spans="1:6">
      <c r="A23" s="27"/>
      <c r="B23" s="27"/>
      <c r="C23" s="27"/>
      <c r="D23" s="28"/>
      <c r="E23" s="28"/>
      <c r="F23" s="28"/>
    </row>
    <row r="24" ht="16.5" spans="1:6">
      <c r="A24" s="27"/>
      <c r="B24" s="27"/>
      <c r="C24" s="27"/>
      <c r="D24" s="28"/>
      <c r="E24" s="28"/>
      <c r="F24" s="28"/>
    </row>
    <row r="25" ht="16.5" spans="1:6">
      <c r="A25" s="27"/>
      <c r="B25" s="27"/>
      <c r="C25" s="27"/>
      <c r="D25" s="28"/>
      <c r="E25" s="28"/>
      <c r="F25" s="28"/>
    </row>
    <row r="26" ht="16.5" spans="1:6">
      <c r="A26" s="27"/>
      <c r="B26" s="27"/>
      <c r="C26" s="27"/>
      <c r="D26" s="28"/>
      <c r="E26" s="28"/>
      <c r="F26" s="28"/>
    </row>
    <row r="27" ht="16.5" spans="1:6">
      <c r="A27" s="27"/>
      <c r="B27" s="27"/>
      <c r="C27" s="27"/>
      <c r="D27" s="28"/>
      <c r="E27" s="28"/>
      <c r="F27" s="28"/>
    </row>
    <row r="28" ht="16.5" spans="1:6">
      <c r="A28" s="27"/>
      <c r="B28" s="27"/>
      <c r="C28" s="27"/>
      <c r="D28" s="28"/>
      <c r="E28" s="28"/>
      <c r="F28" s="28"/>
    </row>
    <row r="29" ht="16.5" spans="1:6">
      <c r="A29" s="27"/>
      <c r="B29" s="27"/>
      <c r="C29" s="27"/>
      <c r="D29" s="28"/>
      <c r="E29" s="28"/>
      <c r="F29" s="28"/>
    </row>
    <row r="30" ht="16.5" spans="1:6">
      <c r="A30" s="27"/>
      <c r="B30" s="27"/>
      <c r="C30" s="27"/>
      <c r="D30" s="28"/>
      <c r="E30" s="28"/>
      <c r="F30" s="28"/>
    </row>
    <row r="31" ht="16.5" spans="1:6">
      <c r="A31" s="27"/>
      <c r="B31" s="27"/>
      <c r="C31" s="27"/>
      <c r="D31" s="28"/>
      <c r="E31" s="28"/>
      <c r="F31" s="28"/>
    </row>
    <row r="32" ht="16.5" spans="1:6">
      <c r="A32" s="27"/>
      <c r="B32" s="27"/>
      <c r="C32" s="27"/>
      <c r="D32" s="28"/>
      <c r="E32" s="28"/>
      <c r="F32" s="28"/>
    </row>
    <row r="33" ht="16.5" spans="1:6">
      <c r="A33" s="27"/>
      <c r="B33" s="27"/>
      <c r="C33" s="27"/>
      <c r="D33" s="28"/>
      <c r="E33" s="28"/>
      <c r="F33" s="28"/>
    </row>
    <row r="34" ht="16.5" spans="1:6">
      <c r="A34" s="27"/>
      <c r="B34" s="27"/>
      <c r="C34" s="27"/>
      <c r="D34" s="28"/>
      <c r="E34" s="28"/>
      <c r="F34" s="28"/>
    </row>
    <row r="35" ht="16.5" spans="1:6">
      <c r="A35" s="27"/>
      <c r="B35" s="27"/>
      <c r="C35" s="27"/>
      <c r="D35" s="28"/>
      <c r="E35" s="28"/>
      <c r="F35" s="28"/>
    </row>
    <row r="36" ht="16.5" spans="1:6">
      <c r="A36" s="27"/>
      <c r="B36" s="27"/>
      <c r="C36" s="27"/>
      <c r="D36" s="28"/>
      <c r="E36" s="28"/>
      <c r="F36" s="28"/>
    </row>
    <row r="37" ht="16.5" spans="1:6">
      <c r="A37" s="27"/>
      <c r="B37" s="27"/>
      <c r="C37" s="27"/>
      <c r="D37" s="28"/>
      <c r="E37" s="28"/>
      <c r="F37" s="28"/>
    </row>
    <row r="38" ht="16.5" spans="1:6">
      <c r="A38" s="27"/>
      <c r="B38" s="27"/>
      <c r="C38" s="27"/>
      <c r="D38" s="28"/>
      <c r="E38" s="28"/>
      <c r="F38" s="28"/>
    </row>
    <row r="39" ht="16.5" spans="1:6">
      <c r="A39" s="27"/>
      <c r="B39" s="27"/>
      <c r="C39" s="27"/>
      <c r="D39" s="28"/>
      <c r="E39" s="28"/>
      <c r="F39" s="28"/>
    </row>
    <row r="40" ht="16.5" spans="1:6">
      <c r="A40" s="27"/>
      <c r="B40" s="27"/>
      <c r="C40" s="27"/>
      <c r="D40" s="28"/>
      <c r="E40" s="28"/>
      <c r="F40" s="28"/>
    </row>
    <row r="41" ht="16.5" spans="1:6">
      <c r="A41" s="27"/>
      <c r="B41" s="27"/>
      <c r="C41" s="27"/>
      <c r="D41" s="28"/>
      <c r="E41" s="28"/>
      <c r="F41" s="28"/>
    </row>
    <row r="42" ht="16.5" spans="1:6">
      <c r="A42" s="27"/>
      <c r="B42" s="27"/>
      <c r="C42" s="27"/>
      <c r="D42" s="28"/>
      <c r="E42" s="28"/>
      <c r="F42" s="28"/>
    </row>
    <row r="43" ht="16.5" spans="1:6">
      <c r="A43" s="27"/>
      <c r="B43" s="27"/>
      <c r="C43" s="27"/>
      <c r="D43" s="27"/>
      <c r="E43" s="27"/>
      <c r="F43" s="27"/>
    </row>
    <row r="44" ht="16.5" spans="1:6">
      <c r="A44" s="27"/>
      <c r="B44" s="27"/>
      <c r="C44" s="27"/>
      <c r="D44" s="27"/>
      <c r="E44" s="27"/>
      <c r="F44" s="27"/>
    </row>
    <row r="45" ht="16.5" spans="1:6">
      <c r="A45" s="27"/>
      <c r="B45" s="27"/>
      <c r="C45" s="27"/>
      <c r="D45" s="27"/>
      <c r="E45" s="27"/>
      <c r="F45" s="27"/>
    </row>
    <row r="46" ht="16.5" spans="1:6">
      <c r="A46" s="27"/>
      <c r="B46" s="27"/>
      <c r="C46" s="27"/>
      <c r="D46" s="27"/>
      <c r="E46" s="27"/>
      <c r="F46" s="27"/>
    </row>
    <row r="47" ht="16.5" spans="1:6">
      <c r="A47" s="27"/>
      <c r="B47" s="27"/>
      <c r="C47" s="27"/>
      <c r="D47" s="27"/>
      <c r="E47" s="27"/>
      <c r="F47" s="27"/>
    </row>
    <row r="48" ht="16.5" spans="1:6">
      <c r="A48" s="27"/>
      <c r="B48" s="27"/>
      <c r="C48" s="27"/>
      <c r="D48" s="28"/>
      <c r="E48" s="28"/>
      <c r="F48" s="28"/>
    </row>
    <row r="49" ht="16.5" spans="1:6">
      <c r="A49" s="27"/>
      <c r="B49" s="27"/>
      <c r="C49" s="27"/>
      <c r="D49" s="28"/>
      <c r="E49" s="28"/>
      <c r="F49" s="28"/>
    </row>
    <row r="50" ht="16.5" spans="1:6">
      <c r="A50" s="27"/>
      <c r="B50" s="27"/>
      <c r="C50" s="27"/>
      <c r="D50" s="28"/>
      <c r="E50" s="28"/>
      <c r="F50" s="28"/>
    </row>
    <row r="51" ht="16.5" spans="1:6">
      <c r="A51" s="27"/>
      <c r="B51" s="27"/>
      <c r="C51" s="27"/>
      <c r="D51" s="28"/>
      <c r="E51" s="28"/>
      <c r="F51" s="28"/>
    </row>
    <row r="52" ht="16.5" spans="1:6">
      <c r="A52" s="27"/>
      <c r="B52" s="27"/>
      <c r="C52" s="27"/>
      <c r="D52" s="28"/>
      <c r="E52" s="28"/>
      <c r="F52" s="28"/>
    </row>
    <row r="53" ht="16.5" spans="1:6">
      <c r="A53" s="27"/>
      <c r="B53" s="27"/>
      <c r="C53" s="27"/>
      <c r="D53" s="28"/>
      <c r="E53" s="28"/>
      <c r="F53" s="28"/>
    </row>
    <row r="54" ht="16.5" spans="1:6">
      <c r="A54" s="27"/>
      <c r="B54" s="27"/>
      <c r="C54" s="27"/>
      <c r="D54" s="28"/>
      <c r="E54" s="28"/>
      <c r="F54" s="28"/>
    </row>
    <row r="55" ht="16.5" spans="1:6">
      <c r="A55" s="27"/>
      <c r="B55" s="27"/>
      <c r="C55" s="27"/>
      <c r="D55" s="28"/>
      <c r="E55" s="28"/>
      <c r="F55" s="28"/>
    </row>
    <row r="56" ht="16.5" spans="1:6">
      <c r="A56" s="27"/>
      <c r="B56" s="27"/>
      <c r="C56" s="27"/>
      <c r="D56" s="28"/>
      <c r="E56" s="28"/>
      <c r="F56" s="28"/>
    </row>
    <row r="57" ht="16.5" spans="1:6">
      <c r="A57" s="27"/>
      <c r="B57" s="27"/>
      <c r="C57" s="27"/>
      <c r="D57" s="28"/>
      <c r="E57" s="28"/>
      <c r="F57" s="28"/>
    </row>
    <row r="58" ht="16.5" spans="1:6">
      <c r="A58" s="27"/>
      <c r="B58" s="27"/>
      <c r="C58" s="27"/>
      <c r="D58" s="28"/>
      <c r="E58" s="28"/>
      <c r="F58" s="28"/>
    </row>
    <row r="59" ht="16.5" spans="1:6">
      <c r="A59" s="27"/>
      <c r="B59" s="27"/>
      <c r="C59" s="27"/>
      <c r="D59" s="28"/>
      <c r="E59" s="28"/>
      <c r="F59" s="28"/>
    </row>
    <row r="60" ht="16.5" spans="1:6">
      <c r="A60" s="27"/>
      <c r="B60" s="27"/>
      <c r="C60" s="27"/>
      <c r="D60" s="28"/>
      <c r="E60" s="28"/>
      <c r="F60" s="28"/>
    </row>
    <row r="61" ht="16.5" spans="1:6">
      <c r="A61" s="27"/>
      <c r="B61" s="27"/>
      <c r="C61" s="27"/>
      <c r="D61" s="27"/>
      <c r="E61" s="27"/>
      <c r="F61" s="27"/>
    </row>
    <row r="62" ht="16.5" spans="1:6">
      <c r="A62" s="27"/>
      <c r="B62" s="27"/>
      <c r="C62" s="27"/>
      <c r="D62" s="27"/>
      <c r="E62" s="27"/>
      <c r="F62" s="27"/>
    </row>
    <row r="63" ht="16.5" spans="1:6">
      <c r="A63" s="27"/>
      <c r="B63" s="27"/>
      <c r="C63" s="27"/>
      <c r="D63" s="27"/>
      <c r="E63" s="27"/>
      <c r="F63" s="27"/>
    </row>
    <row r="64" ht="16.5" spans="1:6">
      <c r="A64" s="27"/>
      <c r="B64" s="27"/>
      <c r="C64" s="27"/>
      <c r="D64" s="27"/>
      <c r="E64" s="27"/>
      <c r="F64" s="27"/>
    </row>
    <row r="65" ht="16.5" spans="1:6">
      <c r="A65" s="27"/>
      <c r="B65" s="27"/>
      <c r="C65" s="27"/>
      <c r="D65" s="27"/>
      <c r="E65" s="27"/>
      <c r="F65" s="27"/>
    </row>
    <row r="66" ht="16.5" spans="1:6">
      <c r="A66" s="27"/>
      <c r="B66" s="27"/>
      <c r="C66" s="27"/>
      <c r="D66" s="27"/>
      <c r="E66" s="27"/>
      <c r="F66" s="27"/>
    </row>
    <row r="67" ht="16.5" spans="1:6">
      <c r="A67" s="27"/>
      <c r="B67" s="27"/>
      <c r="C67" s="27"/>
      <c r="D67" s="27"/>
      <c r="E67" s="27"/>
      <c r="F67" s="27"/>
    </row>
    <row r="68" ht="16.5" spans="1:6">
      <c r="A68" s="27"/>
      <c r="B68" s="27"/>
      <c r="C68" s="27"/>
      <c r="D68" s="27"/>
      <c r="E68" s="27"/>
      <c r="F68" s="27"/>
    </row>
    <row r="69" ht="16.5" spans="1:6">
      <c r="A69" s="27"/>
      <c r="B69" s="27"/>
      <c r="C69" s="27"/>
      <c r="D69" s="27"/>
      <c r="E69" s="27"/>
      <c r="F69" s="27"/>
    </row>
    <row r="70" ht="16.5" spans="1:6">
      <c r="A70" s="27"/>
      <c r="B70" s="27"/>
      <c r="C70" s="27"/>
      <c r="D70" s="27"/>
      <c r="E70" s="27"/>
      <c r="F70" s="27"/>
    </row>
    <row r="71" ht="16.5" spans="1:6">
      <c r="A71" s="27"/>
      <c r="B71" s="27"/>
      <c r="C71" s="27"/>
      <c r="D71" s="27"/>
      <c r="E71" s="27"/>
      <c r="F71" s="27"/>
    </row>
    <row r="72" ht="16.5" spans="1:6">
      <c r="A72" s="27"/>
      <c r="B72" s="27"/>
      <c r="C72" s="27"/>
      <c r="D72" s="27"/>
      <c r="E72" s="27"/>
      <c r="F72" s="27"/>
    </row>
    <row r="73" ht="16.5" spans="1:6">
      <c r="A73" s="27"/>
      <c r="B73" s="27"/>
      <c r="C73" s="27"/>
      <c r="D73" s="27"/>
      <c r="E73" s="27"/>
      <c r="F73" s="27"/>
    </row>
    <row r="74" ht="16.5" spans="1:6">
      <c r="A74" s="27"/>
      <c r="B74" s="27"/>
      <c r="C74" s="27"/>
      <c r="D74" s="27"/>
      <c r="E74" s="27"/>
      <c r="F74" s="27"/>
    </row>
    <row r="75" ht="16.5" spans="1:6">
      <c r="A75" s="27"/>
      <c r="B75" s="27"/>
      <c r="C75" s="27"/>
      <c r="D75" s="27"/>
      <c r="E75" s="27"/>
      <c r="F75" s="27"/>
    </row>
    <row r="76" ht="16.5" spans="1:6">
      <c r="A76" s="27"/>
      <c r="B76" s="27"/>
      <c r="C76" s="27"/>
      <c r="D76" s="27"/>
      <c r="E76" s="27"/>
      <c r="F76" s="27"/>
    </row>
    <row r="77" ht="16.5" spans="1:6">
      <c r="A77" s="27"/>
      <c r="B77" s="27"/>
      <c r="C77" s="27"/>
      <c r="D77" s="27"/>
      <c r="E77" s="27"/>
      <c r="F77" s="27"/>
    </row>
    <row r="78" ht="16.5" spans="1:6">
      <c r="A78" s="27"/>
      <c r="B78" s="27"/>
      <c r="C78" s="27"/>
      <c r="D78" s="27"/>
      <c r="E78" s="27"/>
      <c r="F78" s="27"/>
    </row>
    <row r="79" ht="16.5" spans="1:6">
      <c r="A79" s="27"/>
      <c r="B79" s="27"/>
      <c r="C79" s="27"/>
      <c r="D79" s="27"/>
      <c r="E79" s="27"/>
      <c r="F79" s="27"/>
    </row>
    <row r="80" ht="16.5" spans="1:6">
      <c r="A80" s="27"/>
      <c r="B80" s="27"/>
      <c r="C80" s="27"/>
      <c r="D80" s="27"/>
      <c r="E80" s="27"/>
      <c r="F80" s="27"/>
    </row>
    <row r="81" ht="16.5" spans="1:6">
      <c r="A81" s="27"/>
      <c r="B81" s="27"/>
      <c r="C81" s="27"/>
      <c r="D81" s="27"/>
      <c r="E81" s="27"/>
      <c r="F81" s="27"/>
    </row>
    <row r="82" ht="16.5" spans="1:6">
      <c r="A82" s="27"/>
      <c r="B82" s="27"/>
      <c r="C82" s="27"/>
      <c r="D82" s="27"/>
      <c r="E82" s="27"/>
      <c r="F82" s="27"/>
    </row>
    <row r="83" ht="16.5" spans="1:6">
      <c r="A83" s="27"/>
      <c r="B83" s="27"/>
      <c r="C83" s="27"/>
      <c r="D83" s="27"/>
      <c r="E83" s="27"/>
      <c r="F83" s="27"/>
    </row>
    <row r="84" ht="16.5" spans="1:6">
      <c r="A84" s="27"/>
      <c r="B84" s="27"/>
      <c r="C84" s="27"/>
      <c r="D84" s="27"/>
      <c r="E84" s="27"/>
      <c r="F84" s="27"/>
    </row>
    <row r="85" ht="16.5" spans="1:6">
      <c r="A85" s="27"/>
      <c r="B85" s="27"/>
      <c r="C85" s="27"/>
      <c r="D85" s="27"/>
      <c r="E85" s="27"/>
      <c r="F85" s="27"/>
    </row>
    <row r="86" ht="16.5" spans="1:6">
      <c r="A86" s="27"/>
      <c r="B86" s="27"/>
      <c r="C86" s="27"/>
      <c r="D86" s="27"/>
      <c r="E86" s="27"/>
      <c r="F86" s="27"/>
    </row>
    <row r="87" ht="16.5" spans="1:6">
      <c r="A87" s="27"/>
      <c r="B87" s="27"/>
      <c r="C87" s="27"/>
      <c r="D87" s="27"/>
      <c r="E87" s="27"/>
      <c r="F87" s="27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24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1" t="s">
        <v>45</v>
      </c>
      <c r="L1" s="1"/>
      <c r="M1" s="1"/>
      <c r="N1" s="1"/>
      <c r="O1" s="1"/>
      <c r="P1" s="1"/>
      <c r="Q1" s="1"/>
      <c r="R1" s="1"/>
    </row>
    <row r="2" ht="22.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13" t="s">
        <v>56</v>
      </c>
      <c r="L2" s="13" t="s">
        <v>57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</row>
    <row r="3" ht="16.5" spans="1:23">
      <c r="A3" s="18">
        <v>1</v>
      </c>
      <c r="B3" s="19" t="s">
        <v>64</v>
      </c>
      <c r="C3" s="19">
        <v>3273.094</v>
      </c>
      <c r="D3" s="19">
        <v>3627.21</v>
      </c>
      <c r="E3" s="19">
        <v>0</v>
      </c>
      <c r="F3" s="19">
        <v>0</v>
      </c>
      <c r="G3" s="19">
        <v>0</v>
      </c>
      <c r="H3" s="19">
        <v>1</v>
      </c>
      <c r="I3" s="20">
        <v>4.886</v>
      </c>
      <c r="J3" s="20">
        <v>14.172</v>
      </c>
      <c r="K3" s="21">
        <v>4</v>
      </c>
      <c r="L3" s="21">
        <v>2</v>
      </c>
      <c r="M3" s="21">
        <v>0</v>
      </c>
      <c r="N3" s="21">
        <v>0</v>
      </c>
      <c r="O3" s="21">
        <v>0</v>
      </c>
      <c r="P3" s="21">
        <v>-11.676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9">
        <v>2</v>
      </c>
      <c r="B4" s="19" t="s">
        <v>65</v>
      </c>
      <c r="C4" s="19">
        <v>3430.374</v>
      </c>
      <c r="D4" s="19">
        <v>3802.051</v>
      </c>
      <c r="E4" s="19">
        <v>0</v>
      </c>
      <c r="F4" s="19">
        <v>0</v>
      </c>
      <c r="G4" s="19">
        <v>0</v>
      </c>
      <c r="H4" s="19">
        <v>1</v>
      </c>
      <c r="I4" s="20">
        <v>4.889</v>
      </c>
      <c r="J4" s="20">
        <v>14.186</v>
      </c>
      <c r="K4" s="21">
        <v>4</v>
      </c>
      <c r="L4" s="21">
        <v>2</v>
      </c>
      <c r="M4" s="21">
        <v>0</v>
      </c>
      <c r="N4" s="21">
        <v>0</v>
      </c>
      <c r="O4" s="21">
        <v>0</v>
      </c>
      <c r="P4" s="21">
        <v>-12.237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9">
        <v>4</v>
      </c>
      <c r="B5" s="19" t="s">
        <v>66</v>
      </c>
      <c r="C5" s="19">
        <v>2786.048</v>
      </c>
      <c r="D5" s="19">
        <v>3132.841</v>
      </c>
      <c r="E5" s="19">
        <v>0</v>
      </c>
      <c r="F5" s="19">
        <v>0</v>
      </c>
      <c r="G5" s="19">
        <v>0</v>
      </c>
      <c r="H5" s="19">
        <v>1</v>
      </c>
      <c r="I5" s="20">
        <v>8.334</v>
      </c>
      <c r="J5" s="20">
        <v>18.481</v>
      </c>
      <c r="K5" s="21">
        <v>3</v>
      </c>
      <c r="L5" s="21">
        <v>0</v>
      </c>
      <c r="M5" s="21">
        <v>0</v>
      </c>
      <c r="N5" s="21">
        <v>0</v>
      </c>
      <c r="O5" s="21">
        <v>0</v>
      </c>
      <c r="P5" s="21">
        <v>-0.447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9">
        <v>5</v>
      </c>
      <c r="B6" s="19" t="s">
        <v>67</v>
      </c>
      <c r="C6" s="19">
        <v>2592.24</v>
      </c>
      <c r="D6" s="19">
        <v>2912.519</v>
      </c>
      <c r="E6" s="19">
        <v>0</v>
      </c>
      <c r="F6" s="19">
        <v>0</v>
      </c>
      <c r="G6" s="19">
        <v>0</v>
      </c>
      <c r="H6" s="19">
        <v>1</v>
      </c>
      <c r="I6" s="20">
        <v>0.348</v>
      </c>
      <c r="J6" s="20">
        <v>11.306</v>
      </c>
      <c r="K6" s="21">
        <v>4</v>
      </c>
      <c r="L6" s="21">
        <v>2</v>
      </c>
      <c r="M6" s="21">
        <v>0</v>
      </c>
      <c r="N6" s="21">
        <v>0</v>
      </c>
      <c r="O6" s="21">
        <v>0</v>
      </c>
      <c r="P6" s="21">
        <v>-12.219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9">
        <v>9</v>
      </c>
      <c r="B7" s="19" t="s">
        <v>68</v>
      </c>
      <c r="C7" s="19">
        <v>5231.456</v>
      </c>
      <c r="D7" s="19">
        <v>5891.933</v>
      </c>
      <c r="E7" s="19">
        <v>0</v>
      </c>
      <c r="F7" s="19">
        <v>0</v>
      </c>
      <c r="G7" s="19">
        <v>0</v>
      </c>
      <c r="H7" s="19">
        <v>1</v>
      </c>
      <c r="I7" s="20">
        <v>5.424</v>
      </c>
      <c r="J7" s="20">
        <v>16.026</v>
      </c>
      <c r="K7" s="21">
        <v>4</v>
      </c>
      <c r="L7" s="21">
        <v>1</v>
      </c>
      <c r="M7" s="21">
        <v>0</v>
      </c>
      <c r="N7" s="21">
        <v>0</v>
      </c>
      <c r="O7" s="21">
        <v>0</v>
      </c>
      <c r="P7" s="21">
        <v>-9.299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9">
        <v>10</v>
      </c>
      <c r="B8" s="19" t="s">
        <v>69</v>
      </c>
      <c r="C8" s="19">
        <v>8341.626</v>
      </c>
      <c r="D8" s="19">
        <v>9175.273</v>
      </c>
      <c r="E8" s="19">
        <v>0</v>
      </c>
      <c r="F8" s="19">
        <v>0</v>
      </c>
      <c r="G8" s="19">
        <v>0</v>
      </c>
      <c r="H8" s="19">
        <v>1</v>
      </c>
      <c r="I8" s="20">
        <v>6.586</v>
      </c>
      <c r="J8" s="20">
        <v>15.073</v>
      </c>
      <c r="K8" s="21">
        <v>0</v>
      </c>
      <c r="L8" s="21">
        <v>0</v>
      </c>
      <c r="M8" s="21">
        <v>1</v>
      </c>
      <c r="N8" s="21">
        <v>-1</v>
      </c>
      <c r="O8" s="21">
        <v>0</v>
      </c>
      <c r="P8" s="21">
        <v>-10.622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9">
        <v>11</v>
      </c>
      <c r="B9" s="19" t="s">
        <v>40</v>
      </c>
      <c r="C9" s="19">
        <v>6754.483</v>
      </c>
      <c r="D9" s="19">
        <v>7038.582</v>
      </c>
      <c r="E9" s="19">
        <v>0</v>
      </c>
      <c r="F9" s="19">
        <v>0</v>
      </c>
      <c r="G9" s="19">
        <v>0</v>
      </c>
      <c r="H9" s="19">
        <v>1</v>
      </c>
      <c r="I9" s="20">
        <v>0.648</v>
      </c>
      <c r="J9" s="20">
        <v>4.658</v>
      </c>
      <c r="K9" s="21">
        <v>2</v>
      </c>
      <c r="L9" s="21">
        <v>0</v>
      </c>
      <c r="M9" s="21">
        <v>0</v>
      </c>
      <c r="N9" s="21">
        <v>0</v>
      </c>
      <c r="O9" s="21">
        <v>0</v>
      </c>
      <c r="P9" s="21">
        <v>-11.258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9">
        <v>13</v>
      </c>
      <c r="B10" s="19" t="s">
        <v>70</v>
      </c>
      <c r="C10" s="19">
        <v>297.423</v>
      </c>
      <c r="D10" s="19">
        <v>299.859</v>
      </c>
      <c r="E10" s="19">
        <v>0</v>
      </c>
      <c r="F10" s="19">
        <v>0</v>
      </c>
      <c r="G10" s="19">
        <v>0</v>
      </c>
      <c r="H10" s="19">
        <v>1</v>
      </c>
      <c r="I10" s="20">
        <v>0.271</v>
      </c>
      <c r="J10" s="20">
        <v>1.081</v>
      </c>
      <c r="K10" s="21">
        <v>4</v>
      </c>
      <c r="L10" s="21">
        <v>2</v>
      </c>
      <c r="M10" s="21">
        <v>0</v>
      </c>
      <c r="N10" s="21">
        <v>0</v>
      </c>
      <c r="O10" s="21">
        <v>0</v>
      </c>
      <c r="P10" s="21">
        <v>-7.411</v>
      </c>
      <c r="Q10" s="21">
        <v>0</v>
      </c>
      <c r="R10" s="21">
        <v>1</v>
      </c>
      <c r="S10" s="22"/>
      <c r="T10" s="22"/>
      <c r="U10" s="22"/>
      <c r="V10" s="22"/>
      <c r="W10" s="22"/>
    </row>
    <row r="11" ht="16.5" spans="1:23">
      <c r="A11" s="19">
        <v>16</v>
      </c>
      <c r="B11" s="19" t="s">
        <v>71</v>
      </c>
      <c r="C11" s="19">
        <v>2620.671</v>
      </c>
      <c r="D11" s="19">
        <v>2839.328</v>
      </c>
      <c r="E11" s="19">
        <v>0</v>
      </c>
      <c r="F11" s="19">
        <v>0</v>
      </c>
      <c r="G11" s="19">
        <v>0</v>
      </c>
      <c r="H11" s="19">
        <v>1</v>
      </c>
      <c r="I11" s="20">
        <v>4.109</v>
      </c>
      <c r="J11" s="20">
        <v>11.494</v>
      </c>
      <c r="K11" s="21">
        <v>4</v>
      </c>
      <c r="L11" s="21">
        <v>2</v>
      </c>
      <c r="M11" s="21">
        <v>0</v>
      </c>
      <c r="N11" s="21">
        <v>0</v>
      </c>
      <c r="O11" s="21">
        <v>0</v>
      </c>
      <c r="P11" s="21">
        <v>-28.336</v>
      </c>
      <c r="Q11" s="21">
        <v>0</v>
      </c>
      <c r="R11" s="21">
        <v>-1</v>
      </c>
      <c r="S11" s="22"/>
      <c r="T11" s="22"/>
      <c r="U11" s="22"/>
      <c r="V11" s="22"/>
      <c r="W11" s="22"/>
    </row>
    <row r="12" ht="16.5" spans="1:23">
      <c r="A12" s="19">
        <v>17</v>
      </c>
      <c r="B12" s="19" t="s">
        <v>72</v>
      </c>
      <c r="C12" s="19">
        <v>2766.001</v>
      </c>
      <c r="D12" s="19">
        <v>3065.51</v>
      </c>
      <c r="E12" s="19">
        <v>0</v>
      </c>
      <c r="F12" s="19">
        <v>0</v>
      </c>
      <c r="G12" s="19">
        <v>0</v>
      </c>
      <c r="H12" s="19">
        <v>1</v>
      </c>
      <c r="I12" s="20">
        <v>4.895</v>
      </c>
      <c r="J12" s="20">
        <v>14.187</v>
      </c>
      <c r="K12" s="21">
        <v>4</v>
      </c>
      <c r="L12" s="21">
        <v>1</v>
      </c>
      <c r="M12" s="21">
        <v>0</v>
      </c>
      <c r="N12" s="21">
        <v>1</v>
      </c>
      <c r="O12" s="21">
        <v>0</v>
      </c>
      <c r="P12" s="21">
        <v>-26.41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19</v>
      </c>
      <c r="B13" s="19" t="s">
        <v>73</v>
      </c>
      <c r="C13" s="19">
        <v>1099.366</v>
      </c>
      <c r="D13" s="19">
        <v>1179.567</v>
      </c>
      <c r="E13" s="19">
        <v>0</v>
      </c>
      <c r="F13" s="19">
        <v>0</v>
      </c>
      <c r="G13" s="19">
        <v>0</v>
      </c>
      <c r="H13" s="19">
        <v>1</v>
      </c>
      <c r="I13" s="20">
        <v>1.958</v>
      </c>
      <c r="J13" s="20">
        <v>8.624</v>
      </c>
      <c r="K13" s="21">
        <v>4</v>
      </c>
      <c r="L13" s="21">
        <v>0</v>
      </c>
      <c r="M13" s="21">
        <v>0</v>
      </c>
      <c r="N13" s="21">
        <v>1</v>
      </c>
      <c r="O13" s="21">
        <v>0</v>
      </c>
      <c r="P13" s="21">
        <v>-4.224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9">
        <v>20</v>
      </c>
      <c r="B14" s="19" t="s">
        <v>74</v>
      </c>
      <c r="C14" s="19">
        <v>1201.895</v>
      </c>
      <c r="D14" s="19">
        <v>1443.581</v>
      </c>
      <c r="E14" s="19">
        <v>0</v>
      </c>
      <c r="F14" s="19">
        <v>0</v>
      </c>
      <c r="G14" s="19">
        <v>0</v>
      </c>
      <c r="H14" s="19">
        <v>1</v>
      </c>
      <c r="I14" s="20">
        <v>10.828</v>
      </c>
      <c r="J14" s="20">
        <v>25.757</v>
      </c>
      <c r="K14" s="21">
        <v>0</v>
      </c>
      <c r="L14" s="21">
        <v>2</v>
      </c>
      <c r="M14" s="21">
        <v>0</v>
      </c>
      <c r="N14" s="21">
        <v>-1</v>
      </c>
      <c r="O14" s="21">
        <v>0</v>
      </c>
      <c r="P14" s="21">
        <v>0.025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21</v>
      </c>
      <c r="B15" s="19" t="s">
        <v>75</v>
      </c>
      <c r="C15" s="19">
        <v>973.607</v>
      </c>
      <c r="D15" s="19">
        <v>1042.737</v>
      </c>
      <c r="E15" s="19">
        <v>0</v>
      </c>
      <c r="F15" s="19">
        <v>0</v>
      </c>
      <c r="G15" s="19">
        <v>0</v>
      </c>
      <c r="H15" s="19">
        <v>1</v>
      </c>
      <c r="I15" s="20">
        <v>1.249</v>
      </c>
      <c r="J15" s="20">
        <v>7.796</v>
      </c>
      <c r="K15" s="21">
        <v>2</v>
      </c>
      <c r="L15" s="21">
        <v>0</v>
      </c>
      <c r="M15" s="21">
        <v>1</v>
      </c>
      <c r="N15" s="21">
        <v>-1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22</v>
      </c>
      <c r="B16" s="19" t="s">
        <v>76</v>
      </c>
      <c r="C16" s="19">
        <v>249.371</v>
      </c>
      <c r="D16" s="19">
        <v>251.359</v>
      </c>
      <c r="E16" s="19">
        <v>0</v>
      </c>
      <c r="F16" s="19">
        <v>0</v>
      </c>
      <c r="G16" s="19">
        <v>0</v>
      </c>
      <c r="H16" s="19">
        <v>1</v>
      </c>
      <c r="I16" s="20">
        <v>0.283</v>
      </c>
      <c r="J16" s="20">
        <v>1.072</v>
      </c>
      <c r="K16" s="21">
        <v>2</v>
      </c>
      <c r="L16" s="21">
        <v>2</v>
      </c>
      <c r="M16" s="21">
        <v>1</v>
      </c>
      <c r="N16" s="21">
        <v>0</v>
      </c>
      <c r="O16" s="21">
        <v>0</v>
      </c>
      <c r="P16" s="21">
        <v>-3.141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26</v>
      </c>
      <c r="B17" s="19" t="s">
        <v>77</v>
      </c>
      <c r="C17" s="19">
        <v>3590.848</v>
      </c>
      <c r="D17" s="19">
        <v>4113.703</v>
      </c>
      <c r="E17" s="19">
        <v>0</v>
      </c>
      <c r="F17" s="19">
        <v>0</v>
      </c>
      <c r="G17" s="19">
        <v>0</v>
      </c>
      <c r="H17" s="19">
        <v>1</v>
      </c>
      <c r="I17" s="20">
        <v>10.72</v>
      </c>
      <c r="J17" s="20">
        <v>22.067</v>
      </c>
      <c r="K17" s="21">
        <v>4</v>
      </c>
      <c r="L17" s="21">
        <v>2</v>
      </c>
      <c r="M17" s="21">
        <v>0</v>
      </c>
      <c r="N17" s="21">
        <v>1</v>
      </c>
      <c r="O17" s="21">
        <v>0</v>
      </c>
      <c r="P17" s="21">
        <v>-6.771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28</v>
      </c>
      <c r="B18" s="19" t="s">
        <v>78</v>
      </c>
      <c r="C18" s="19">
        <v>3081.084</v>
      </c>
      <c r="D18" s="19">
        <v>3423.673</v>
      </c>
      <c r="E18" s="19">
        <v>0</v>
      </c>
      <c r="F18" s="19">
        <v>0</v>
      </c>
      <c r="G18" s="19">
        <v>0</v>
      </c>
      <c r="H18" s="19">
        <v>1</v>
      </c>
      <c r="I18" s="20">
        <v>9.59</v>
      </c>
      <c r="J18" s="20">
        <v>18.637</v>
      </c>
      <c r="K18" s="21">
        <v>4</v>
      </c>
      <c r="L18" s="21">
        <v>2</v>
      </c>
      <c r="M18" s="21">
        <v>0</v>
      </c>
      <c r="N18" s="21">
        <v>0</v>
      </c>
      <c r="O18" s="21">
        <v>0</v>
      </c>
      <c r="P18" s="21">
        <v>-9.873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30</v>
      </c>
      <c r="B19" s="19" t="s">
        <v>79</v>
      </c>
      <c r="C19" s="19">
        <v>2007.953</v>
      </c>
      <c r="D19" s="19">
        <v>2237.506</v>
      </c>
      <c r="E19" s="19">
        <v>0</v>
      </c>
      <c r="F19" s="19">
        <v>0</v>
      </c>
      <c r="G19" s="19">
        <v>0</v>
      </c>
      <c r="H19" s="19">
        <v>1</v>
      </c>
      <c r="I19" s="20">
        <v>10.205</v>
      </c>
      <c r="J19" s="20">
        <v>19.418</v>
      </c>
      <c r="K19" s="21">
        <v>2</v>
      </c>
      <c r="L19" s="21">
        <v>2</v>
      </c>
      <c r="M19" s="21">
        <v>0</v>
      </c>
      <c r="N19" s="21">
        <v>0</v>
      </c>
      <c r="O19" s="21">
        <v>0</v>
      </c>
      <c r="P19" s="21">
        <v>-12.412</v>
      </c>
      <c r="Q19" s="21">
        <v>-1</v>
      </c>
      <c r="R19" s="21">
        <v>0</v>
      </c>
      <c r="S19" s="22"/>
      <c r="T19" s="22"/>
      <c r="U19" s="22"/>
      <c r="V19" s="22"/>
      <c r="W19" s="22"/>
    </row>
    <row r="20" ht="16.5" spans="1:23">
      <c r="A20" s="19">
        <v>33</v>
      </c>
      <c r="B20" s="19" t="s">
        <v>80</v>
      </c>
      <c r="C20" s="19">
        <v>2250.744</v>
      </c>
      <c r="D20" s="19">
        <v>2639.975</v>
      </c>
      <c r="E20" s="19">
        <v>0</v>
      </c>
      <c r="F20" s="19">
        <v>0</v>
      </c>
      <c r="G20" s="19">
        <v>0</v>
      </c>
      <c r="H20" s="19">
        <v>1</v>
      </c>
      <c r="I20" s="20">
        <v>13.559</v>
      </c>
      <c r="J20" s="20">
        <v>26.304</v>
      </c>
      <c r="K20" s="21">
        <v>4</v>
      </c>
      <c r="L20" s="21">
        <v>2</v>
      </c>
      <c r="M20" s="21">
        <v>0</v>
      </c>
      <c r="N20" s="21">
        <v>0</v>
      </c>
      <c r="O20" s="21">
        <v>-1</v>
      </c>
      <c r="P20" s="21">
        <v>-2.185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35</v>
      </c>
      <c r="B21" s="19" t="s">
        <v>81</v>
      </c>
      <c r="C21" s="19">
        <v>2586.497</v>
      </c>
      <c r="D21" s="19">
        <v>2889.916</v>
      </c>
      <c r="E21" s="19">
        <v>0</v>
      </c>
      <c r="F21" s="19">
        <v>0</v>
      </c>
      <c r="G21" s="19">
        <v>0</v>
      </c>
      <c r="H21" s="19">
        <v>1</v>
      </c>
      <c r="I21" s="20">
        <v>4.82</v>
      </c>
      <c r="J21" s="20">
        <v>14.813</v>
      </c>
      <c r="K21" s="21">
        <v>4</v>
      </c>
      <c r="L21" s="21">
        <v>2</v>
      </c>
      <c r="M21" s="21">
        <v>0</v>
      </c>
      <c r="N21" s="21">
        <v>0</v>
      </c>
      <c r="O21" s="21">
        <v>0</v>
      </c>
      <c r="P21" s="21">
        <v>-9.202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37</v>
      </c>
      <c r="B22" s="19" t="s">
        <v>82</v>
      </c>
      <c r="C22" s="19">
        <v>5760.841</v>
      </c>
      <c r="D22" s="19">
        <v>6819.816</v>
      </c>
      <c r="E22" s="19">
        <v>0</v>
      </c>
      <c r="F22" s="19">
        <v>0</v>
      </c>
      <c r="G22" s="19">
        <v>0</v>
      </c>
      <c r="H22" s="19">
        <v>1</v>
      </c>
      <c r="I22" s="20">
        <v>9.7</v>
      </c>
      <c r="J22" s="20">
        <v>23.722</v>
      </c>
      <c r="K22" s="21">
        <v>4</v>
      </c>
      <c r="L22" s="21">
        <v>2</v>
      </c>
      <c r="M22" s="21">
        <v>0</v>
      </c>
      <c r="N22" s="21">
        <v>0</v>
      </c>
      <c r="O22" s="21">
        <v>-1</v>
      </c>
      <c r="P22" s="21">
        <v>-1.608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39</v>
      </c>
      <c r="B23" s="19" t="s">
        <v>83</v>
      </c>
      <c r="C23" s="19">
        <v>3537.396</v>
      </c>
      <c r="D23" s="19">
        <v>4272.493</v>
      </c>
      <c r="E23" s="19">
        <v>0</v>
      </c>
      <c r="F23" s="19">
        <v>0</v>
      </c>
      <c r="G23" s="19">
        <v>0</v>
      </c>
      <c r="H23" s="19">
        <v>1</v>
      </c>
      <c r="I23" s="20">
        <v>16.765</v>
      </c>
      <c r="J23" s="20">
        <v>31.085</v>
      </c>
      <c r="K23" s="21">
        <v>3</v>
      </c>
      <c r="L23" s="21">
        <v>0</v>
      </c>
      <c r="M23" s="21">
        <v>1</v>
      </c>
      <c r="N23" s="21">
        <v>-1</v>
      </c>
      <c r="O23" s="21">
        <v>0</v>
      </c>
      <c r="P23" s="21">
        <v>-0.002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40</v>
      </c>
      <c r="B24" s="19" t="s">
        <v>84</v>
      </c>
      <c r="C24" s="19">
        <v>3526.523</v>
      </c>
      <c r="D24" s="19">
        <v>3775.618</v>
      </c>
      <c r="E24" s="19">
        <v>0</v>
      </c>
      <c r="F24" s="19">
        <v>0</v>
      </c>
      <c r="G24" s="19">
        <v>0</v>
      </c>
      <c r="H24" s="19">
        <v>1</v>
      </c>
      <c r="I24" s="20">
        <v>2.994</v>
      </c>
      <c r="J24" s="20">
        <v>9.393</v>
      </c>
      <c r="K24" s="21">
        <v>1</v>
      </c>
      <c r="L24" s="21">
        <v>0</v>
      </c>
      <c r="M24" s="21">
        <v>0</v>
      </c>
      <c r="N24" s="21">
        <v>0</v>
      </c>
      <c r="O24" s="21">
        <v>0</v>
      </c>
      <c r="P24" s="21">
        <v>-2.711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9">
        <v>43</v>
      </c>
      <c r="B25" s="19" t="s">
        <v>85</v>
      </c>
      <c r="C25" s="19">
        <v>2097.468</v>
      </c>
      <c r="D25" s="19">
        <v>2326.625</v>
      </c>
      <c r="E25" s="19">
        <v>0</v>
      </c>
      <c r="F25" s="19">
        <v>0</v>
      </c>
      <c r="G25" s="19">
        <v>0</v>
      </c>
      <c r="H25" s="19">
        <v>1</v>
      </c>
      <c r="I25" s="20">
        <v>9.465</v>
      </c>
      <c r="J25" s="20">
        <v>18.382</v>
      </c>
      <c r="K25" s="21">
        <v>4</v>
      </c>
      <c r="L25" s="21">
        <v>2</v>
      </c>
      <c r="M25" s="21">
        <v>-1</v>
      </c>
      <c r="N25" s="21">
        <v>1</v>
      </c>
      <c r="O25" s="21">
        <v>0</v>
      </c>
      <c r="P25" s="21">
        <v>-10.722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9">
        <v>44</v>
      </c>
      <c r="B26" s="19" t="s">
        <v>86</v>
      </c>
      <c r="C26" s="19">
        <v>3818.388</v>
      </c>
      <c r="D26" s="19">
        <v>4267.214</v>
      </c>
      <c r="E26" s="19">
        <v>0</v>
      </c>
      <c r="F26" s="19">
        <v>0</v>
      </c>
      <c r="G26" s="19">
        <v>0</v>
      </c>
      <c r="H26" s="19">
        <v>1</v>
      </c>
      <c r="I26" s="20">
        <v>4.716</v>
      </c>
      <c r="J26" s="20">
        <v>14.738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-1.092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9">
        <v>45</v>
      </c>
      <c r="B27" s="19" t="s">
        <v>87</v>
      </c>
      <c r="C27" s="19">
        <v>4447.163</v>
      </c>
      <c r="D27" s="19">
        <v>5054.026</v>
      </c>
      <c r="E27" s="19">
        <v>0</v>
      </c>
      <c r="F27" s="19">
        <v>0</v>
      </c>
      <c r="G27" s="19">
        <v>0</v>
      </c>
      <c r="H27" s="19">
        <v>1</v>
      </c>
      <c r="I27" s="20">
        <v>6.947</v>
      </c>
      <c r="J27" s="20">
        <v>18.121</v>
      </c>
      <c r="K27" s="21">
        <v>4</v>
      </c>
      <c r="L27" s="21">
        <v>1</v>
      </c>
      <c r="M27" s="21">
        <v>-1</v>
      </c>
      <c r="N27" s="21">
        <v>1</v>
      </c>
      <c r="O27" s="21">
        <v>0</v>
      </c>
      <c r="P27" s="21">
        <v>-9.809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46</v>
      </c>
      <c r="B28" s="19" t="s">
        <v>88</v>
      </c>
      <c r="C28" s="19">
        <v>4139.923</v>
      </c>
      <c r="D28" s="19">
        <v>4648.671</v>
      </c>
      <c r="E28" s="19">
        <v>0</v>
      </c>
      <c r="F28" s="19">
        <v>0</v>
      </c>
      <c r="G28" s="19">
        <v>0</v>
      </c>
      <c r="H28" s="19">
        <v>1</v>
      </c>
      <c r="I28" s="20">
        <v>5.872</v>
      </c>
      <c r="J28" s="20">
        <v>16.174</v>
      </c>
      <c r="K28" s="21">
        <v>2</v>
      </c>
      <c r="L28" s="21">
        <v>2</v>
      </c>
      <c r="M28" s="21">
        <v>0</v>
      </c>
      <c r="N28" s="21">
        <v>0</v>
      </c>
      <c r="O28" s="21">
        <v>0</v>
      </c>
      <c r="P28" s="21">
        <v>-6.784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9">
        <v>47</v>
      </c>
      <c r="B29" s="19" t="s">
        <v>89</v>
      </c>
      <c r="C29" s="19">
        <v>3288.961</v>
      </c>
      <c r="D29" s="19">
        <v>3621.263</v>
      </c>
      <c r="E29" s="19">
        <v>0</v>
      </c>
      <c r="F29" s="19">
        <v>0</v>
      </c>
      <c r="G29" s="19">
        <v>0</v>
      </c>
      <c r="H29" s="19">
        <v>1</v>
      </c>
      <c r="I29" s="20">
        <v>5.188</v>
      </c>
      <c r="J29" s="20">
        <v>13.889</v>
      </c>
      <c r="K29" s="21">
        <v>4</v>
      </c>
      <c r="L29" s="21">
        <v>0</v>
      </c>
      <c r="M29" s="21">
        <v>-1</v>
      </c>
      <c r="N29" s="21">
        <v>1</v>
      </c>
      <c r="O29" s="21">
        <v>0</v>
      </c>
      <c r="P29" s="21">
        <v>-7.976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9">
        <v>49</v>
      </c>
      <c r="B30" s="19" t="s">
        <v>90</v>
      </c>
      <c r="C30" s="19">
        <v>1509.825</v>
      </c>
      <c r="D30" s="19">
        <v>1723.621</v>
      </c>
      <c r="E30" s="19">
        <v>0</v>
      </c>
      <c r="F30" s="19">
        <v>0</v>
      </c>
      <c r="G30" s="19">
        <v>0</v>
      </c>
      <c r="H30" s="19">
        <v>1</v>
      </c>
      <c r="I30" s="20">
        <v>13.039</v>
      </c>
      <c r="J30" s="20">
        <v>23.825</v>
      </c>
      <c r="K30" s="21">
        <v>4</v>
      </c>
      <c r="L30" s="21">
        <v>1</v>
      </c>
      <c r="M30" s="21">
        <v>0</v>
      </c>
      <c r="N30" s="21">
        <v>0</v>
      </c>
      <c r="O30" s="21">
        <v>0</v>
      </c>
      <c r="P30" s="21">
        <v>-6.652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50</v>
      </c>
      <c r="B31" s="19" t="s">
        <v>91</v>
      </c>
      <c r="C31" s="19">
        <v>2021.517</v>
      </c>
      <c r="D31" s="19">
        <v>2205.284</v>
      </c>
      <c r="E31" s="19">
        <v>0</v>
      </c>
      <c r="F31" s="19">
        <v>0</v>
      </c>
      <c r="G31" s="19">
        <v>0</v>
      </c>
      <c r="H31" s="19">
        <v>1</v>
      </c>
      <c r="I31" s="20">
        <v>5.682</v>
      </c>
      <c r="J31" s="20">
        <v>13.542</v>
      </c>
      <c r="K31" s="21">
        <v>3</v>
      </c>
      <c r="L31" s="21">
        <v>2</v>
      </c>
      <c r="M31" s="21">
        <v>0</v>
      </c>
      <c r="N31" s="21">
        <v>0</v>
      </c>
      <c r="O31" s="21">
        <v>0</v>
      </c>
      <c r="P31" s="21">
        <v>-0.798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9">
        <v>51</v>
      </c>
      <c r="B32" s="19" t="s">
        <v>92</v>
      </c>
      <c r="C32" s="19">
        <v>7840.69</v>
      </c>
      <c r="D32" s="19">
        <v>8616.654</v>
      </c>
      <c r="E32" s="19">
        <v>0</v>
      </c>
      <c r="F32" s="19">
        <v>0</v>
      </c>
      <c r="G32" s="19">
        <v>0</v>
      </c>
      <c r="H32" s="19">
        <v>1</v>
      </c>
      <c r="I32" s="20">
        <v>4.667</v>
      </c>
      <c r="J32" s="20">
        <v>13.252</v>
      </c>
      <c r="K32" s="21">
        <v>4</v>
      </c>
      <c r="L32" s="21">
        <v>0</v>
      </c>
      <c r="M32" s="21">
        <v>0</v>
      </c>
      <c r="N32" s="21">
        <v>0</v>
      </c>
      <c r="O32" s="21">
        <v>0</v>
      </c>
      <c r="P32" s="21">
        <v>-13.975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9">
        <v>54</v>
      </c>
      <c r="B33" s="19" t="s">
        <v>93</v>
      </c>
      <c r="C33" s="19">
        <v>1337.892</v>
      </c>
      <c r="D33" s="19">
        <v>1493.912</v>
      </c>
      <c r="E33" s="19">
        <v>0</v>
      </c>
      <c r="F33" s="19">
        <v>0</v>
      </c>
      <c r="G33" s="19">
        <v>0</v>
      </c>
      <c r="H33" s="19">
        <v>1</v>
      </c>
      <c r="I33" s="20">
        <v>2.24</v>
      </c>
      <c r="J33" s="20">
        <v>12.45</v>
      </c>
      <c r="K33" s="21">
        <v>3</v>
      </c>
      <c r="L33" s="21">
        <v>0</v>
      </c>
      <c r="M33" s="21">
        <v>0</v>
      </c>
      <c r="N33" s="21">
        <v>0</v>
      </c>
      <c r="O33" s="21">
        <v>0</v>
      </c>
      <c r="P33" s="21">
        <v>-5.2</v>
      </c>
      <c r="Q33" s="21">
        <v>0</v>
      </c>
      <c r="R33" s="21">
        <v>-1</v>
      </c>
      <c r="S33" s="22"/>
      <c r="T33" s="22"/>
      <c r="U33" s="22"/>
      <c r="V33" s="22"/>
      <c r="W33" s="22"/>
    </row>
    <row r="34" ht="16.5" spans="1:23">
      <c r="A34" s="19">
        <v>55</v>
      </c>
      <c r="B34" s="19" t="s">
        <v>94</v>
      </c>
      <c r="C34" s="19">
        <v>1351.317</v>
      </c>
      <c r="D34" s="19">
        <v>1494.207</v>
      </c>
      <c r="E34" s="19">
        <v>0</v>
      </c>
      <c r="F34" s="19">
        <v>0</v>
      </c>
      <c r="G34" s="19">
        <v>0</v>
      </c>
      <c r="H34" s="19">
        <v>1</v>
      </c>
      <c r="I34" s="20">
        <v>2.893</v>
      </c>
      <c r="J34" s="20">
        <v>12.179</v>
      </c>
      <c r="K34" s="21">
        <v>4</v>
      </c>
      <c r="L34" s="21">
        <v>1</v>
      </c>
      <c r="M34" s="21">
        <v>0</v>
      </c>
      <c r="N34" s="21">
        <v>1</v>
      </c>
      <c r="O34" s="21">
        <v>0</v>
      </c>
      <c r="P34" s="21">
        <v>-7.38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9">
        <v>56</v>
      </c>
      <c r="B35" s="19" t="s">
        <v>95</v>
      </c>
      <c r="C35" s="19">
        <v>1098.938</v>
      </c>
      <c r="D35" s="19">
        <v>1182.826</v>
      </c>
      <c r="E35" s="19">
        <v>0</v>
      </c>
      <c r="F35" s="19">
        <v>0</v>
      </c>
      <c r="G35" s="19">
        <v>0</v>
      </c>
      <c r="H35" s="19">
        <v>1</v>
      </c>
      <c r="I35" s="20">
        <v>0.667</v>
      </c>
      <c r="J35" s="20">
        <v>7.712</v>
      </c>
      <c r="K35" s="21">
        <v>4</v>
      </c>
      <c r="L35" s="21">
        <v>0</v>
      </c>
      <c r="M35" s="21">
        <v>0</v>
      </c>
      <c r="N35" s="21">
        <v>0</v>
      </c>
      <c r="O35" s="21">
        <v>0</v>
      </c>
      <c r="P35" s="21">
        <v>-42.543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9">
        <v>57</v>
      </c>
      <c r="B36" s="19" t="s">
        <v>96</v>
      </c>
      <c r="C36" s="19">
        <v>3152.836</v>
      </c>
      <c r="D36" s="19">
        <v>3458.723</v>
      </c>
      <c r="E36" s="19">
        <v>0</v>
      </c>
      <c r="F36" s="19">
        <v>0</v>
      </c>
      <c r="G36" s="19">
        <v>0</v>
      </c>
      <c r="H36" s="19">
        <v>1</v>
      </c>
      <c r="I36" s="20">
        <v>7.484</v>
      </c>
      <c r="J36" s="20">
        <v>15.666</v>
      </c>
      <c r="K36" s="21">
        <v>4</v>
      </c>
      <c r="L36" s="21">
        <v>2</v>
      </c>
      <c r="M36" s="21">
        <v>-1</v>
      </c>
      <c r="N36" s="21">
        <v>0</v>
      </c>
      <c r="O36" s="21">
        <v>0</v>
      </c>
      <c r="P36" s="21">
        <v>15.082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9">
        <v>59</v>
      </c>
      <c r="B37" s="19" t="s">
        <v>97</v>
      </c>
      <c r="C37" s="19">
        <v>2618.368</v>
      </c>
      <c r="D37" s="19">
        <v>2921.61</v>
      </c>
      <c r="E37" s="19">
        <v>0</v>
      </c>
      <c r="F37" s="19">
        <v>0</v>
      </c>
      <c r="G37" s="19">
        <v>0</v>
      </c>
      <c r="H37" s="19">
        <v>1</v>
      </c>
      <c r="I37" s="20">
        <v>9.483</v>
      </c>
      <c r="J37" s="20">
        <v>18.878</v>
      </c>
      <c r="K37" s="21">
        <v>2</v>
      </c>
      <c r="L37" s="21">
        <v>2</v>
      </c>
      <c r="M37" s="21">
        <v>0</v>
      </c>
      <c r="N37" s="21">
        <v>0</v>
      </c>
      <c r="O37" s="21">
        <v>0</v>
      </c>
      <c r="P37" s="21">
        <v>-11.962</v>
      </c>
      <c r="Q37" s="21">
        <v>-1</v>
      </c>
      <c r="R37" s="21">
        <v>0</v>
      </c>
      <c r="S37" s="22"/>
      <c r="T37" s="22"/>
      <c r="U37" s="22"/>
      <c r="V37" s="22"/>
      <c r="W37" s="22"/>
    </row>
    <row r="38" ht="16.5" spans="1:23">
      <c r="A38" s="19">
        <v>60</v>
      </c>
      <c r="B38" s="19" t="s">
        <v>98</v>
      </c>
      <c r="C38" s="19">
        <v>3901.035</v>
      </c>
      <c r="D38" s="19">
        <v>4306.564</v>
      </c>
      <c r="E38" s="19">
        <v>0</v>
      </c>
      <c r="F38" s="19">
        <v>0</v>
      </c>
      <c r="G38" s="19">
        <v>0</v>
      </c>
      <c r="H38" s="19">
        <v>1</v>
      </c>
      <c r="I38" s="20">
        <v>0.712</v>
      </c>
      <c r="J38" s="20">
        <v>10.061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-42.944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9">
        <v>62</v>
      </c>
      <c r="B39" s="19" t="s">
        <v>99</v>
      </c>
      <c r="C39" s="19">
        <v>1820.363</v>
      </c>
      <c r="D39" s="19">
        <v>2031.074</v>
      </c>
      <c r="E39" s="19">
        <v>0</v>
      </c>
      <c r="F39" s="19">
        <v>0</v>
      </c>
      <c r="G39" s="19">
        <v>0</v>
      </c>
      <c r="H39" s="19">
        <v>1</v>
      </c>
      <c r="I39" s="20">
        <v>2.488</v>
      </c>
      <c r="J39" s="20">
        <v>12.604</v>
      </c>
      <c r="K39" s="21">
        <v>4</v>
      </c>
      <c r="L39" s="21">
        <v>1</v>
      </c>
      <c r="M39" s="21">
        <v>0</v>
      </c>
      <c r="N39" s="21">
        <v>0</v>
      </c>
      <c r="O39" s="21">
        <v>0</v>
      </c>
      <c r="P39" s="21">
        <v>-19.079</v>
      </c>
      <c r="Q39" s="21">
        <v>0</v>
      </c>
      <c r="R39" s="21">
        <v>-1</v>
      </c>
      <c r="S39" s="22"/>
      <c r="T39" s="22"/>
      <c r="U39" s="22"/>
      <c r="V39" s="22"/>
      <c r="W39" s="22"/>
    </row>
    <row r="40" ht="16.5" spans="1:23">
      <c r="A40" s="19">
        <v>63</v>
      </c>
      <c r="B40" s="19" t="s">
        <v>100</v>
      </c>
      <c r="C40" s="19">
        <v>3409.204</v>
      </c>
      <c r="D40" s="19">
        <v>3822.458</v>
      </c>
      <c r="E40" s="19">
        <v>0</v>
      </c>
      <c r="F40" s="19">
        <v>0</v>
      </c>
      <c r="G40" s="19">
        <v>0</v>
      </c>
      <c r="H40" s="19">
        <v>1</v>
      </c>
      <c r="I40" s="20">
        <v>0.143</v>
      </c>
      <c r="J40" s="20">
        <v>10.938</v>
      </c>
      <c r="K40" s="21">
        <v>3</v>
      </c>
      <c r="L40" s="21">
        <v>2</v>
      </c>
      <c r="M40" s="21">
        <v>0</v>
      </c>
      <c r="N40" s="21">
        <v>0</v>
      </c>
      <c r="O40" s="21">
        <v>0</v>
      </c>
      <c r="P40" s="21">
        <v>-2.338</v>
      </c>
      <c r="Q40" s="21">
        <v>0</v>
      </c>
      <c r="R40" s="21">
        <v>1</v>
      </c>
      <c r="S40" s="22"/>
      <c r="T40" s="22"/>
      <c r="U40" s="22"/>
      <c r="V40" s="22"/>
      <c r="W40" s="22"/>
    </row>
    <row r="41" ht="16.5" spans="1:23">
      <c r="A41" s="19">
        <v>64</v>
      </c>
      <c r="B41" s="19" t="s">
        <v>101</v>
      </c>
      <c r="C41" s="19">
        <v>2980.118</v>
      </c>
      <c r="D41" s="19">
        <v>3306.813</v>
      </c>
      <c r="E41" s="19">
        <v>0</v>
      </c>
      <c r="F41" s="19">
        <v>0</v>
      </c>
      <c r="G41" s="19">
        <v>0</v>
      </c>
      <c r="H41" s="19">
        <v>1</v>
      </c>
      <c r="I41" s="20">
        <v>7.683</v>
      </c>
      <c r="J41" s="20">
        <v>16.803</v>
      </c>
      <c r="K41" s="21">
        <v>4</v>
      </c>
      <c r="L41" s="21">
        <v>2</v>
      </c>
      <c r="M41" s="21">
        <v>0</v>
      </c>
      <c r="N41" s="21">
        <v>0</v>
      </c>
      <c r="O41" s="21">
        <v>0</v>
      </c>
      <c r="P41" s="21">
        <v>-3.277</v>
      </c>
      <c r="Q41" s="21">
        <v>0</v>
      </c>
      <c r="R41" s="21">
        <v>1</v>
      </c>
      <c r="S41" s="22"/>
      <c r="T41" s="22"/>
      <c r="U41" s="22"/>
      <c r="V41" s="22"/>
      <c r="W41" s="22"/>
    </row>
    <row r="42" ht="16.5" spans="1:23">
      <c r="A42" s="19">
        <v>65</v>
      </c>
      <c r="B42" s="19" t="s">
        <v>102</v>
      </c>
      <c r="C42" s="19">
        <v>3078.6</v>
      </c>
      <c r="D42" s="19">
        <v>3393.818</v>
      </c>
      <c r="E42" s="19">
        <v>0</v>
      </c>
      <c r="F42" s="19">
        <v>0</v>
      </c>
      <c r="G42" s="19">
        <v>0</v>
      </c>
      <c r="H42" s="19">
        <v>1</v>
      </c>
      <c r="I42" s="20">
        <v>4.137</v>
      </c>
      <c r="J42" s="20">
        <v>13.041</v>
      </c>
      <c r="K42" s="21">
        <v>4</v>
      </c>
      <c r="L42" s="21">
        <v>2</v>
      </c>
      <c r="M42" s="21">
        <v>-1</v>
      </c>
      <c r="N42" s="21">
        <v>1</v>
      </c>
      <c r="O42" s="21">
        <v>0</v>
      </c>
      <c r="P42" s="21">
        <v>-6.649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9">
        <v>66</v>
      </c>
      <c r="B43" s="19" t="s">
        <v>103</v>
      </c>
      <c r="C43" s="19">
        <v>2474.698</v>
      </c>
      <c r="D43" s="19">
        <v>2847.309</v>
      </c>
      <c r="E43" s="19">
        <v>0</v>
      </c>
      <c r="F43" s="19">
        <v>0</v>
      </c>
      <c r="G43" s="19">
        <v>0</v>
      </c>
      <c r="H43" s="19">
        <v>1</v>
      </c>
      <c r="I43" s="20">
        <v>8.989</v>
      </c>
      <c r="J43" s="20">
        <v>20.899</v>
      </c>
      <c r="K43" s="21">
        <v>4</v>
      </c>
      <c r="L43" s="21">
        <v>0</v>
      </c>
      <c r="M43" s="21">
        <v>0</v>
      </c>
      <c r="N43" s="21">
        <v>0</v>
      </c>
      <c r="O43" s="21">
        <v>0</v>
      </c>
      <c r="P43" s="21">
        <v>-13.365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9">
        <v>67</v>
      </c>
      <c r="B44" s="19" t="s">
        <v>104</v>
      </c>
      <c r="C44" s="19">
        <v>6446.655</v>
      </c>
      <c r="D44" s="19">
        <v>7463.755</v>
      </c>
      <c r="E44" s="19">
        <v>0</v>
      </c>
      <c r="F44" s="19">
        <v>0</v>
      </c>
      <c r="G44" s="19">
        <v>0</v>
      </c>
      <c r="H44" s="19">
        <v>1</v>
      </c>
      <c r="I44" s="20">
        <v>10.377</v>
      </c>
      <c r="J44" s="20">
        <v>22.59</v>
      </c>
      <c r="K44" s="21">
        <v>4</v>
      </c>
      <c r="L44" s="21">
        <v>2</v>
      </c>
      <c r="M44" s="21">
        <v>0</v>
      </c>
      <c r="N44" s="21">
        <v>0</v>
      </c>
      <c r="O44" s="21">
        <v>0</v>
      </c>
      <c r="P44" s="21">
        <v>-28.399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9">
        <v>68</v>
      </c>
      <c r="B45" s="19" t="s">
        <v>105</v>
      </c>
      <c r="C45" s="19">
        <v>2686.608</v>
      </c>
      <c r="D45" s="19">
        <v>3088.621</v>
      </c>
      <c r="E45" s="19">
        <v>0</v>
      </c>
      <c r="F45" s="19">
        <v>0</v>
      </c>
      <c r="G45" s="19">
        <v>0</v>
      </c>
      <c r="H45" s="19">
        <v>1</v>
      </c>
      <c r="I45" s="20">
        <v>10.365</v>
      </c>
      <c r="J45" s="20">
        <v>22.032</v>
      </c>
      <c r="K45" s="21">
        <v>4</v>
      </c>
      <c r="L45" s="21">
        <v>1</v>
      </c>
      <c r="M45" s="21">
        <v>0</v>
      </c>
      <c r="N45" s="21">
        <v>0</v>
      </c>
      <c r="O45" s="21">
        <v>0</v>
      </c>
      <c r="P45" s="21">
        <v>-19.851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9">
        <v>69</v>
      </c>
      <c r="B46" s="19" t="s">
        <v>106</v>
      </c>
      <c r="C46" s="19">
        <v>4539.913</v>
      </c>
      <c r="D46" s="19">
        <v>5021.224</v>
      </c>
      <c r="E46" s="19">
        <v>0</v>
      </c>
      <c r="F46" s="19">
        <v>0</v>
      </c>
      <c r="G46" s="19">
        <v>0</v>
      </c>
      <c r="H46" s="19">
        <v>1</v>
      </c>
      <c r="I46" s="20">
        <v>6.591</v>
      </c>
      <c r="J46" s="20">
        <v>15.545</v>
      </c>
      <c r="K46" s="21">
        <v>4</v>
      </c>
      <c r="L46" s="21">
        <v>2</v>
      </c>
      <c r="M46" s="21">
        <v>0</v>
      </c>
      <c r="N46" s="21">
        <v>1</v>
      </c>
      <c r="O46" s="21">
        <v>0</v>
      </c>
      <c r="P46" s="21">
        <v>-12.381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9">
        <v>71</v>
      </c>
      <c r="B47" s="19" t="s">
        <v>107</v>
      </c>
      <c r="C47" s="19">
        <v>3025.859</v>
      </c>
      <c r="D47" s="19">
        <v>3582.85</v>
      </c>
      <c r="E47" s="19">
        <v>0</v>
      </c>
      <c r="F47" s="19">
        <v>0</v>
      </c>
      <c r="G47" s="19">
        <v>0</v>
      </c>
      <c r="H47" s="19">
        <v>1</v>
      </c>
      <c r="I47" s="20">
        <v>13.527</v>
      </c>
      <c r="J47" s="20">
        <v>26.97</v>
      </c>
      <c r="K47" s="21">
        <v>4</v>
      </c>
      <c r="L47" s="21">
        <v>0</v>
      </c>
      <c r="M47" s="21">
        <v>0</v>
      </c>
      <c r="N47" s="21">
        <v>0</v>
      </c>
      <c r="O47" s="21">
        <v>0</v>
      </c>
      <c r="P47" s="21">
        <v>-2.952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19">
        <v>72</v>
      </c>
      <c r="B48" s="19" t="s">
        <v>108</v>
      </c>
      <c r="C48" s="19">
        <v>2576.054</v>
      </c>
      <c r="D48" s="19">
        <v>2845.455</v>
      </c>
      <c r="E48" s="19">
        <v>0</v>
      </c>
      <c r="F48" s="19">
        <v>0</v>
      </c>
      <c r="G48" s="19">
        <v>0</v>
      </c>
      <c r="H48" s="19">
        <v>1</v>
      </c>
      <c r="I48" s="20">
        <v>0.532</v>
      </c>
      <c r="J48" s="20">
        <v>9.949</v>
      </c>
      <c r="K48" s="21">
        <v>4</v>
      </c>
      <c r="L48" s="21">
        <v>2</v>
      </c>
      <c r="M48" s="21">
        <v>-1</v>
      </c>
      <c r="N48" s="21">
        <v>1</v>
      </c>
      <c r="O48" s="21">
        <v>0</v>
      </c>
      <c r="P48" s="21">
        <v>-6.768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19">
        <v>73</v>
      </c>
      <c r="B49" s="19" t="s">
        <v>109</v>
      </c>
      <c r="C49" s="19">
        <v>2931.669</v>
      </c>
      <c r="D49" s="19">
        <v>3282.363</v>
      </c>
      <c r="E49" s="19">
        <v>0</v>
      </c>
      <c r="F49" s="19">
        <v>0</v>
      </c>
      <c r="G49" s="19">
        <v>0</v>
      </c>
      <c r="H49" s="19">
        <v>1</v>
      </c>
      <c r="I49" s="20">
        <v>3.651</v>
      </c>
      <c r="J49" s="20">
        <v>13.945</v>
      </c>
      <c r="K49" s="21">
        <v>4</v>
      </c>
      <c r="L49" s="21">
        <v>2</v>
      </c>
      <c r="M49" s="21">
        <v>0</v>
      </c>
      <c r="N49" s="21">
        <v>1</v>
      </c>
      <c r="O49" s="21">
        <v>0</v>
      </c>
      <c r="P49" s="21">
        <v>-7.21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19">
        <v>74</v>
      </c>
      <c r="B50" s="19" t="s">
        <v>110</v>
      </c>
      <c r="C50" s="19">
        <v>6712.911</v>
      </c>
      <c r="D50" s="19">
        <v>7415.067</v>
      </c>
      <c r="E50" s="19">
        <v>0</v>
      </c>
      <c r="F50" s="19">
        <v>0</v>
      </c>
      <c r="G50" s="19">
        <v>0</v>
      </c>
      <c r="H50" s="19">
        <v>1</v>
      </c>
      <c r="I50" s="20">
        <v>0.502</v>
      </c>
      <c r="J50" s="20">
        <v>9.923</v>
      </c>
      <c r="K50" s="21">
        <v>4</v>
      </c>
      <c r="L50" s="21">
        <v>1</v>
      </c>
      <c r="M50" s="21">
        <v>0</v>
      </c>
      <c r="N50" s="21">
        <v>1</v>
      </c>
      <c r="O50" s="21">
        <v>0</v>
      </c>
      <c r="P50" s="21">
        <v>-27.742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19">
        <v>75</v>
      </c>
      <c r="B51" s="19" t="s">
        <v>111</v>
      </c>
      <c r="C51" s="19">
        <v>6662.635</v>
      </c>
      <c r="D51" s="19">
        <v>7705.891</v>
      </c>
      <c r="E51" s="19">
        <v>0</v>
      </c>
      <c r="F51" s="19">
        <v>0</v>
      </c>
      <c r="G51" s="19">
        <v>0</v>
      </c>
      <c r="H51" s="19">
        <v>1</v>
      </c>
      <c r="I51" s="20">
        <v>4.466</v>
      </c>
      <c r="J51" s="20">
        <v>17.4</v>
      </c>
      <c r="K51" s="21">
        <v>4</v>
      </c>
      <c r="L51" s="21">
        <v>2</v>
      </c>
      <c r="M51" s="21">
        <v>0</v>
      </c>
      <c r="N51" s="21">
        <v>0</v>
      </c>
      <c r="O51" s="21">
        <v>0</v>
      </c>
      <c r="P51" s="21">
        <v>-4.884</v>
      </c>
      <c r="Q51" s="21">
        <v>0</v>
      </c>
      <c r="R51" s="21">
        <v>1</v>
      </c>
      <c r="S51" s="22"/>
      <c r="T51" s="22"/>
      <c r="U51" s="22"/>
      <c r="V51" s="22"/>
      <c r="W51" s="22"/>
    </row>
    <row r="52" ht="16.5" spans="1:23">
      <c r="A52" s="19">
        <v>77</v>
      </c>
      <c r="B52" s="19" t="s">
        <v>112</v>
      </c>
      <c r="C52" s="19">
        <v>4059.156</v>
      </c>
      <c r="D52" s="19">
        <v>4840.032</v>
      </c>
      <c r="E52" s="19">
        <v>0</v>
      </c>
      <c r="F52" s="19">
        <v>0</v>
      </c>
      <c r="G52" s="19">
        <v>0</v>
      </c>
      <c r="H52" s="19">
        <v>1</v>
      </c>
      <c r="I52" s="20">
        <v>11.912</v>
      </c>
      <c r="J52" s="20">
        <v>26.124</v>
      </c>
      <c r="K52" s="21">
        <v>4</v>
      </c>
      <c r="L52" s="21">
        <v>1</v>
      </c>
      <c r="M52" s="21">
        <v>0</v>
      </c>
      <c r="N52" s="21">
        <v>0</v>
      </c>
      <c r="O52" s="21">
        <v>0</v>
      </c>
      <c r="P52" s="21">
        <v>-20.626</v>
      </c>
      <c r="Q52" s="21">
        <v>0</v>
      </c>
      <c r="R52" s="21">
        <v>1</v>
      </c>
      <c r="S52" s="22"/>
      <c r="T52" s="22"/>
      <c r="U52" s="22"/>
      <c r="V52" s="22"/>
      <c r="W52" s="22"/>
    </row>
    <row r="53" ht="16.5" spans="1:23">
      <c r="A53" s="19">
        <v>78</v>
      </c>
      <c r="B53" s="19" t="s">
        <v>113</v>
      </c>
      <c r="C53" s="19">
        <v>2978.388</v>
      </c>
      <c r="D53" s="19">
        <v>3207.298</v>
      </c>
      <c r="E53" s="19">
        <v>0</v>
      </c>
      <c r="F53" s="19">
        <v>0</v>
      </c>
      <c r="G53" s="19">
        <v>0</v>
      </c>
      <c r="H53" s="19">
        <v>1</v>
      </c>
      <c r="I53" s="20">
        <v>1.973</v>
      </c>
      <c r="J53" s="20">
        <v>8.969</v>
      </c>
      <c r="K53" s="21">
        <v>4</v>
      </c>
      <c r="L53" s="21">
        <v>2</v>
      </c>
      <c r="M53" s="21">
        <v>0</v>
      </c>
      <c r="N53" s="21">
        <v>1</v>
      </c>
      <c r="O53" s="21">
        <v>-1</v>
      </c>
      <c r="P53" s="21">
        <v>-2.989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19">
        <v>79</v>
      </c>
      <c r="B54" s="19" t="s">
        <v>114</v>
      </c>
      <c r="C54" s="19">
        <v>2322.989</v>
      </c>
      <c r="D54" s="19">
        <v>2466.442</v>
      </c>
      <c r="E54" s="19">
        <v>0</v>
      </c>
      <c r="F54" s="19">
        <v>0</v>
      </c>
      <c r="G54" s="19">
        <v>0</v>
      </c>
      <c r="H54" s="19">
        <v>1</v>
      </c>
      <c r="I54" s="20">
        <v>0.213</v>
      </c>
      <c r="J54" s="20">
        <v>6.017</v>
      </c>
      <c r="K54" s="21">
        <v>4</v>
      </c>
      <c r="L54" s="21">
        <v>0</v>
      </c>
      <c r="M54" s="21">
        <v>0</v>
      </c>
      <c r="N54" s="21">
        <v>0</v>
      </c>
      <c r="O54" s="21">
        <v>0</v>
      </c>
      <c r="P54" s="21">
        <v>-5.169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19">
        <v>90</v>
      </c>
      <c r="B55" s="19" t="s">
        <v>115</v>
      </c>
      <c r="C55" s="19">
        <v>1179.323</v>
      </c>
      <c r="D55" s="19">
        <v>1315.834</v>
      </c>
      <c r="E55" s="19">
        <v>0</v>
      </c>
      <c r="F55" s="19">
        <v>0</v>
      </c>
      <c r="G55" s="19">
        <v>0</v>
      </c>
      <c r="H55" s="19">
        <v>1</v>
      </c>
      <c r="I55" s="20">
        <v>5.394</v>
      </c>
      <c r="J55" s="20">
        <v>15.209</v>
      </c>
      <c r="K55" s="21">
        <v>4</v>
      </c>
      <c r="L55" s="21">
        <v>2</v>
      </c>
      <c r="M55" s="21">
        <v>0</v>
      </c>
      <c r="N55" s="21">
        <v>0</v>
      </c>
      <c r="O55" s="21">
        <v>-1</v>
      </c>
      <c r="P55" s="21">
        <v>-3.073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19">
        <v>91</v>
      </c>
      <c r="B56" s="19" t="s">
        <v>116</v>
      </c>
      <c r="C56" s="19">
        <v>11070.471</v>
      </c>
      <c r="D56" s="19">
        <v>13123.003</v>
      </c>
      <c r="E56" s="19">
        <v>0</v>
      </c>
      <c r="F56" s="19">
        <v>0</v>
      </c>
      <c r="G56" s="19">
        <v>0</v>
      </c>
      <c r="H56" s="19">
        <v>1</v>
      </c>
      <c r="I56" s="20">
        <v>5.732</v>
      </c>
      <c r="J56" s="20">
        <v>20.476</v>
      </c>
      <c r="K56" s="21">
        <v>4</v>
      </c>
      <c r="L56" s="21">
        <v>2</v>
      </c>
      <c r="M56" s="21">
        <v>0</v>
      </c>
      <c r="N56" s="21">
        <v>1</v>
      </c>
      <c r="O56" s="21">
        <v>0</v>
      </c>
      <c r="P56" s="21">
        <v>-10.014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19">
        <v>92</v>
      </c>
      <c r="B57" s="19" t="s">
        <v>117</v>
      </c>
      <c r="C57" s="19">
        <v>3285.145</v>
      </c>
      <c r="D57" s="19">
        <v>3735.371</v>
      </c>
      <c r="E57" s="19">
        <v>0</v>
      </c>
      <c r="F57" s="19">
        <v>0</v>
      </c>
      <c r="G57" s="19">
        <v>0</v>
      </c>
      <c r="H57" s="19">
        <v>1</v>
      </c>
      <c r="I57" s="20">
        <v>10.377</v>
      </c>
      <c r="J57" s="20">
        <v>21.179</v>
      </c>
      <c r="K57" s="21">
        <v>3</v>
      </c>
      <c r="L57" s="21">
        <v>2</v>
      </c>
      <c r="M57" s="21">
        <v>0</v>
      </c>
      <c r="N57" s="21">
        <v>0</v>
      </c>
      <c r="O57" s="21">
        <v>0</v>
      </c>
      <c r="P57" s="21">
        <v>-8.595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19">
        <v>93</v>
      </c>
      <c r="B58" s="19" t="s">
        <v>118</v>
      </c>
      <c r="C58" s="19">
        <v>10700.145</v>
      </c>
      <c r="D58" s="19">
        <v>11549.303</v>
      </c>
      <c r="E58" s="19">
        <v>0</v>
      </c>
      <c r="F58" s="19">
        <v>0</v>
      </c>
      <c r="G58" s="19">
        <v>0</v>
      </c>
      <c r="H58" s="19">
        <v>1</v>
      </c>
      <c r="I58" s="20">
        <v>4.151</v>
      </c>
      <c r="J58" s="20">
        <v>11.199</v>
      </c>
      <c r="K58" s="21">
        <v>4</v>
      </c>
      <c r="L58" s="21">
        <v>1</v>
      </c>
      <c r="M58" s="21">
        <v>0</v>
      </c>
      <c r="N58" s="21">
        <v>1</v>
      </c>
      <c r="O58" s="21">
        <v>0</v>
      </c>
      <c r="P58" s="21">
        <v>-12.389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19">
        <v>94</v>
      </c>
      <c r="B59" s="19" t="s">
        <v>119</v>
      </c>
      <c r="C59" s="19">
        <v>2953.537</v>
      </c>
      <c r="D59" s="19">
        <v>3385.033</v>
      </c>
      <c r="E59" s="19">
        <v>0</v>
      </c>
      <c r="F59" s="19">
        <v>0</v>
      </c>
      <c r="G59" s="19">
        <v>0</v>
      </c>
      <c r="H59" s="19">
        <v>1</v>
      </c>
      <c r="I59" s="20">
        <v>10.713</v>
      </c>
      <c r="J59" s="20">
        <v>22.095</v>
      </c>
      <c r="K59" s="21">
        <v>4</v>
      </c>
      <c r="L59" s="21">
        <v>0</v>
      </c>
      <c r="M59" s="21">
        <v>0</v>
      </c>
      <c r="N59" s="21">
        <v>0</v>
      </c>
      <c r="O59" s="21">
        <v>0</v>
      </c>
      <c r="P59" s="21">
        <v>-11.696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19">
        <v>95</v>
      </c>
      <c r="B60" s="19" t="s">
        <v>120</v>
      </c>
      <c r="C60" s="19">
        <v>2768.99</v>
      </c>
      <c r="D60" s="19">
        <v>3176.697</v>
      </c>
      <c r="E60" s="19">
        <v>0</v>
      </c>
      <c r="F60" s="19">
        <v>0</v>
      </c>
      <c r="G60" s="19">
        <v>0</v>
      </c>
      <c r="H60" s="19">
        <v>1</v>
      </c>
      <c r="I60" s="20">
        <v>10.994</v>
      </c>
      <c r="J60" s="20">
        <v>22.417</v>
      </c>
      <c r="K60" s="21">
        <v>0</v>
      </c>
      <c r="L60" s="21">
        <v>2</v>
      </c>
      <c r="M60" s="21">
        <v>1</v>
      </c>
      <c r="N60" s="21">
        <v>-1</v>
      </c>
      <c r="O60" s="21">
        <v>0</v>
      </c>
      <c r="P60" s="21">
        <v>-0.017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19">
        <v>96</v>
      </c>
      <c r="B61" s="19" t="s">
        <v>121</v>
      </c>
      <c r="C61" s="19">
        <v>4047.196</v>
      </c>
      <c r="D61" s="19">
        <v>4410.04</v>
      </c>
      <c r="E61" s="19">
        <v>0</v>
      </c>
      <c r="F61" s="19">
        <v>0</v>
      </c>
      <c r="G61" s="19">
        <v>0</v>
      </c>
      <c r="H61" s="19">
        <v>1</v>
      </c>
      <c r="I61" s="20">
        <v>3.563</v>
      </c>
      <c r="J61" s="20">
        <v>11.497</v>
      </c>
      <c r="K61" s="21">
        <v>4</v>
      </c>
      <c r="L61" s="21">
        <v>0</v>
      </c>
      <c r="M61" s="21">
        <v>0</v>
      </c>
      <c r="N61" s="21">
        <v>0</v>
      </c>
      <c r="O61" s="21">
        <v>0</v>
      </c>
      <c r="P61" s="21">
        <v>-8.287</v>
      </c>
      <c r="Q61" s="21">
        <v>0</v>
      </c>
      <c r="R61" s="21">
        <v>-1</v>
      </c>
      <c r="S61" s="22"/>
      <c r="T61" s="22"/>
      <c r="U61" s="22"/>
      <c r="V61" s="22"/>
      <c r="W61" s="22"/>
    </row>
    <row r="62" ht="16.5" spans="1:23">
      <c r="A62" s="19">
        <v>97</v>
      </c>
      <c r="B62" s="19" t="s">
        <v>122</v>
      </c>
      <c r="C62" s="19">
        <v>7876.925</v>
      </c>
      <c r="D62" s="19">
        <v>9158.156</v>
      </c>
      <c r="E62" s="19">
        <v>0</v>
      </c>
      <c r="F62" s="19">
        <v>0</v>
      </c>
      <c r="G62" s="19">
        <v>0</v>
      </c>
      <c r="H62" s="19">
        <v>1</v>
      </c>
      <c r="I62" s="20">
        <v>11.24</v>
      </c>
      <c r="J62" s="20">
        <v>23.657</v>
      </c>
      <c r="K62" s="21">
        <v>4</v>
      </c>
      <c r="L62" s="21">
        <v>2</v>
      </c>
      <c r="M62" s="21">
        <v>0</v>
      </c>
      <c r="N62" s="21">
        <v>0</v>
      </c>
      <c r="O62" s="21">
        <v>0</v>
      </c>
      <c r="P62" s="21">
        <v>-7.996</v>
      </c>
      <c r="Q62" s="21">
        <v>0</v>
      </c>
      <c r="R62" s="21">
        <v>1</v>
      </c>
      <c r="S62" s="22"/>
      <c r="T62" s="22"/>
      <c r="U62" s="22"/>
      <c r="V62" s="22"/>
      <c r="W62" s="22"/>
    </row>
    <row r="63" ht="16.5" spans="1:23">
      <c r="A63" s="19">
        <v>99</v>
      </c>
      <c r="B63" s="19" t="s">
        <v>123</v>
      </c>
      <c r="C63" s="19">
        <v>7451.804</v>
      </c>
      <c r="D63" s="19">
        <v>8311.126</v>
      </c>
      <c r="E63" s="19">
        <v>0</v>
      </c>
      <c r="F63" s="19">
        <v>0</v>
      </c>
      <c r="G63" s="19">
        <v>0</v>
      </c>
      <c r="H63" s="19">
        <v>1</v>
      </c>
      <c r="I63" s="20">
        <v>4.186</v>
      </c>
      <c r="J63" s="20">
        <v>14.092</v>
      </c>
      <c r="K63" s="21">
        <v>4</v>
      </c>
      <c r="L63" s="21">
        <v>0</v>
      </c>
      <c r="M63" s="21">
        <v>-1</v>
      </c>
      <c r="N63" s="21">
        <v>1</v>
      </c>
      <c r="O63" s="21">
        <v>0</v>
      </c>
      <c r="P63" s="21">
        <v>-12.13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19">
        <v>100</v>
      </c>
      <c r="B64" s="19" t="s">
        <v>124</v>
      </c>
      <c r="C64" s="19">
        <v>5498.547</v>
      </c>
      <c r="D64" s="19">
        <v>6037.221</v>
      </c>
      <c r="E64" s="19">
        <v>0</v>
      </c>
      <c r="F64" s="19">
        <v>0</v>
      </c>
      <c r="G64" s="19">
        <v>0</v>
      </c>
      <c r="H64" s="19">
        <v>1</v>
      </c>
      <c r="I64" s="20">
        <v>0.393</v>
      </c>
      <c r="J64" s="20">
        <v>9.281</v>
      </c>
      <c r="K64" s="21">
        <v>4</v>
      </c>
      <c r="L64" s="21">
        <v>1</v>
      </c>
      <c r="M64" s="21">
        <v>0</v>
      </c>
      <c r="N64" s="21">
        <v>0</v>
      </c>
      <c r="O64" s="21">
        <v>0</v>
      </c>
      <c r="P64" s="21">
        <v>-12.587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19">
        <v>101</v>
      </c>
      <c r="B65" s="19" t="s">
        <v>125</v>
      </c>
      <c r="C65" s="19">
        <v>247.347</v>
      </c>
      <c r="D65" s="19">
        <v>249.158</v>
      </c>
      <c r="E65" s="19">
        <v>0</v>
      </c>
      <c r="F65" s="19">
        <v>0</v>
      </c>
      <c r="G65" s="19">
        <v>0</v>
      </c>
      <c r="H65" s="19">
        <v>1</v>
      </c>
      <c r="I65" s="20">
        <v>0.245</v>
      </c>
      <c r="J65" s="20">
        <v>0.97</v>
      </c>
      <c r="K65" s="21">
        <v>4</v>
      </c>
      <c r="L65" s="21">
        <v>2</v>
      </c>
      <c r="M65" s="21">
        <v>0</v>
      </c>
      <c r="N65" s="21">
        <v>0</v>
      </c>
      <c r="O65" s="21">
        <v>0</v>
      </c>
      <c r="P65" s="21">
        <v>-11.885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19">
        <v>102</v>
      </c>
      <c r="B66" s="19" t="s">
        <v>126</v>
      </c>
      <c r="C66" s="19">
        <v>5312.267</v>
      </c>
      <c r="D66" s="19">
        <v>6016.078</v>
      </c>
      <c r="E66" s="19">
        <v>0</v>
      </c>
      <c r="F66" s="19">
        <v>0</v>
      </c>
      <c r="G66" s="19">
        <v>0</v>
      </c>
      <c r="H66" s="19">
        <v>1</v>
      </c>
      <c r="I66" s="20">
        <v>9.004</v>
      </c>
      <c r="J66" s="20">
        <v>19.649</v>
      </c>
      <c r="K66" s="21">
        <v>4</v>
      </c>
      <c r="L66" s="21">
        <v>0</v>
      </c>
      <c r="M66" s="21">
        <v>0</v>
      </c>
      <c r="N66" s="21">
        <v>0</v>
      </c>
      <c r="O66" s="21">
        <v>0</v>
      </c>
      <c r="P66" s="21">
        <v>-41.564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19">
        <v>103</v>
      </c>
      <c r="B67" s="19" t="s">
        <v>127</v>
      </c>
      <c r="C67" s="19">
        <v>7587.196</v>
      </c>
      <c r="D67" s="19">
        <v>8406.125</v>
      </c>
      <c r="E67" s="19">
        <v>0</v>
      </c>
      <c r="F67" s="19">
        <v>0</v>
      </c>
      <c r="G67" s="19">
        <v>0</v>
      </c>
      <c r="H67" s="19">
        <v>1</v>
      </c>
      <c r="I67" s="20">
        <v>6.56</v>
      </c>
      <c r="J67" s="20">
        <v>15.663</v>
      </c>
      <c r="K67" s="21">
        <v>4</v>
      </c>
      <c r="L67" s="21">
        <v>2</v>
      </c>
      <c r="M67" s="21">
        <v>0</v>
      </c>
      <c r="N67" s="21">
        <v>1</v>
      </c>
      <c r="O67" s="21">
        <v>0</v>
      </c>
      <c r="P67" s="21">
        <v>-11.836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19">
        <v>105</v>
      </c>
      <c r="B68" s="19" t="s">
        <v>128</v>
      </c>
      <c r="C68" s="19">
        <v>3761.633</v>
      </c>
      <c r="D68" s="19">
        <v>4378.614</v>
      </c>
      <c r="E68" s="19">
        <v>0</v>
      </c>
      <c r="F68" s="19">
        <v>0</v>
      </c>
      <c r="G68" s="19">
        <v>0</v>
      </c>
      <c r="H68" s="19">
        <v>1</v>
      </c>
      <c r="I68" s="20">
        <v>9.172</v>
      </c>
      <c r="J68" s="20">
        <v>21.97</v>
      </c>
      <c r="K68" s="21">
        <v>4</v>
      </c>
      <c r="L68" s="21">
        <v>2</v>
      </c>
      <c r="M68" s="21">
        <v>-1</v>
      </c>
      <c r="N68" s="21">
        <v>1</v>
      </c>
      <c r="O68" s="21">
        <v>0</v>
      </c>
      <c r="P68" s="21">
        <v>-2.363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19">
        <v>106</v>
      </c>
      <c r="B69" s="19" t="s">
        <v>129</v>
      </c>
      <c r="C69" s="19">
        <v>4414.434</v>
      </c>
      <c r="D69" s="19">
        <v>5010.489</v>
      </c>
      <c r="E69" s="19">
        <v>0</v>
      </c>
      <c r="F69" s="19">
        <v>0</v>
      </c>
      <c r="G69" s="19">
        <v>0</v>
      </c>
      <c r="H69" s="19">
        <v>1</v>
      </c>
      <c r="I69" s="20">
        <v>4.752</v>
      </c>
      <c r="J69" s="20">
        <v>16.083</v>
      </c>
      <c r="K69" s="21">
        <v>3</v>
      </c>
      <c r="L69" s="21">
        <v>2</v>
      </c>
      <c r="M69" s="21">
        <v>0</v>
      </c>
      <c r="N69" s="21">
        <v>0</v>
      </c>
      <c r="O69" s="21">
        <v>0</v>
      </c>
      <c r="P69" s="21">
        <v>-4.141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19">
        <v>107</v>
      </c>
      <c r="B70" s="19" t="s">
        <v>130</v>
      </c>
      <c r="C70" s="19">
        <v>4954.908</v>
      </c>
      <c r="D70" s="19">
        <v>5481.672</v>
      </c>
      <c r="E70" s="19">
        <v>0</v>
      </c>
      <c r="F70" s="19">
        <v>0</v>
      </c>
      <c r="G70" s="19">
        <v>0</v>
      </c>
      <c r="H70" s="19">
        <v>1</v>
      </c>
      <c r="I70" s="20">
        <v>1.746</v>
      </c>
      <c r="J70" s="20">
        <v>11.188</v>
      </c>
      <c r="K70" s="21">
        <v>4</v>
      </c>
      <c r="L70" s="21">
        <v>0</v>
      </c>
      <c r="M70" s="21">
        <v>0</v>
      </c>
      <c r="N70" s="21">
        <v>0</v>
      </c>
      <c r="O70" s="21">
        <v>0</v>
      </c>
      <c r="P70" s="21">
        <v>-20.818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19">
        <v>108</v>
      </c>
      <c r="B71" s="19" t="s">
        <v>131</v>
      </c>
      <c r="C71" s="19">
        <v>11509.922</v>
      </c>
      <c r="D71" s="19">
        <v>12604.921</v>
      </c>
      <c r="E71" s="19">
        <v>0</v>
      </c>
      <c r="F71" s="19">
        <v>0</v>
      </c>
      <c r="G71" s="19">
        <v>0</v>
      </c>
      <c r="H71" s="19">
        <v>1</v>
      </c>
      <c r="I71" s="20">
        <v>0.2</v>
      </c>
      <c r="J71" s="20">
        <v>8.87</v>
      </c>
      <c r="K71" s="21">
        <v>4</v>
      </c>
      <c r="L71" s="21">
        <v>0</v>
      </c>
      <c r="M71" s="21">
        <v>0</v>
      </c>
      <c r="N71" s="21">
        <v>0</v>
      </c>
      <c r="O71" s="21">
        <v>-1</v>
      </c>
      <c r="P71" s="21">
        <v>-7.055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19">
        <v>109</v>
      </c>
      <c r="B72" s="19" t="s">
        <v>132</v>
      </c>
      <c r="C72" s="19">
        <v>9555.193</v>
      </c>
      <c r="D72" s="19">
        <v>10951.373</v>
      </c>
      <c r="E72" s="19">
        <v>0</v>
      </c>
      <c r="F72" s="19">
        <v>0</v>
      </c>
      <c r="G72" s="19">
        <v>0</v>
      </c>
      <c r="H72" s="19">
        <v>1</v>
      </c>
      <c r="I72" s="20">
        <v>4</v>
      </c>
      <c r="J72" s="20">
        <v>16.239</v>
      </c>
      <c r="K72" s="21">
        <v>4</v>
      </c>
      <c r="L72" s="21">
        <v>1</v>
      </c>
      <c r="M72" s="21">
        <v>0</v>
      </c>
      <c r="N72" s="21">
        <v>0</v>
      </c>
      <c r="O72" s="21">
        <v>0</v>
      </c>
      <c r="P72" s="21">
        <v>-10.051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19">
        <v>111</v>
      </c>
      <c r="B73" s="19" t="s">
        <v>133</v>
      </c>
      <c r="C73" s="19">
        <v>7445.003</v>
      </c>
      <c r="D73" s="19">
        <v>8734.186</v>
      </c>
      <c r="E73" s="19">
        <v>0</v>
      </c>
      <c r="F73" s="19">
        <v>0</v>
      </c>
      <c r="G73" s="19">
        <v>0</v>
      </c>
      <c r="H73" s="19">
        <v>1</v>
      </c>
      <c r="I73" s="20">
        <v>6.426</v>
      </c>
      <c r="J73" s="20">
        <v>20.237</v>
      </c>
      <c r="K73" s="21">
        <v>4</v>
      </c>
      <c r="L73" s="21">
        <v>0</v>
      </c>
      <c r="M73" s="21">
        <v>0</v>
      </c>
      <c r="N73" s="21">
        <v>0</v>
      </c>
      <c r="O73" s="21">
        <v>0</v>
      </c>
      <c r="P73" s="21">
        <v>-30.495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19">
        <v>112</v>
      </c>
      <c r="B74" s="19" t="s">
        <v>134</v>
      </c>
      <c r="C74" s="19">
        <v>4279.966</v>
      </c>
      <c r="D74" s="19">
        <v>5019.321</v>
      </c>
      <c r="E74" s="19">
        <v>0</v>
      </c>
      <c r="F74" s="19">
        <v>0</v>
      </c>
      <c r="G74" s="19">
        <v>0</v>
      </c>
      <c r="H74" s="19">
        <v>1</v>
      </c>
      <c r="I74" s="20">
        <v>10.912</v>
      </c>
      <c r="J74" s="20">
        <v>24.035</v>
      </c>
      <c r="K74" s="21">
        <v>4</v>
      </c>
      <c r="L74" s="21">
        <v>2</v>
      </c>
      <c r="M74" s="21">
        <v>0</v>
      </c>
      <c r="N74" s="21">
        <v>0</v>
      </c>
      <c r="O74" s="21">
        <v>0</v>
      </c>
      <c r="P74" s="21">
        <v>3.035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19">
        <v>113</v>
      </c>
      <c r="B75" s="19" t="s">
        <v>135</v>
      </c>
      <c r="C75" s="19">
        <v>2506.067</v>
      </c>
      <c r="D75" s="19">
        <v>2718.324</v>
      </c>
      <c r="E75" s="19">
        <v>0</v>
      </c>
      <c r="F75" s="19">
        <v>0</v>
      </c>
      <c r="G75" s="19">
        <v>0</v>
      </c>
      <c r="H75" s="19">
        <v>1</v>
      </c>
      <c r="I75" s="20">
        <v>4.113</v>
      </c>
      <c r="J75" s="20">
        <v>11.6</v>
      </c>
      <c r="K75" s="21">
        <v>3</v>
      </c>
      <c r="L75" s="21">
        <v>2</v>
      </c>
      <c r="M75" s="21">
        <v>0</v>
      </c>
      <c r="N75" s="21">
        <v>0</v>
      </c>
      <c r="O75" s="21">
        <v>0</v>
      </c>
      <c r="P75" s="21">
        <v>-12.037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19">
        <v>115</v>
      </c>
      <c r="B76" s="19" t="s">
        <v>136</v>
      </c>
      <c r="C76" s="19">
        <v>6919.707</v>
      </c>
      <c r="D76" s="19">
        <v>7825.127</v>
      </c>
      <c r="E76" s="19">
        <v>0</v>
      </c>
      <c r="F76" s="19">
        <v>0</v>
      </c>
      <c r="G76" s="19">
        <v>0</v>
      </c>
      <c r="H76" s="19">
        <v>1</v>
      </c>
      <c r="I76" s="20">
        <v>5.12</v>
      </c>
      <c r="J76" s="20">
        <v>16.099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-48.836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19">
        <v>116</v>
      </c>
      <c r="B77" s="19" t="s">
        <v>137</v>
      </c>
      <c r="C77" s="19">
        <v>196.879</v>
      </c>
      <c r="D77" s="19">
        <v>198.244</v>
      </c>
      <c r="E77" s="19">
        <v>0</v>
      </c>
      <c r="F77" s="19">
        <v>0</v>
      </c>
      <c r="G77" s="19">
        <v>0</v>
      </c>
      <c r="H77" s="19">
        <v>1</v>
      </c>
      <c r="I77" s="20">
        <v>0.043</v>
      </c>
      <c r="J77" s="20">
        <v>0.731</v>
      </c>
      <c r="K77" s="21">
        <v>4</v>
      </c>
      <c r="L77" s="21">
        <v>1</v>
      </c>
      <c r="M77" s="21">
        <v>0</v>
      </c>
      <c r="N77" s="21">
        <v>0</v>
      </c>
      <c r="O77" s="21">
        <v>0</v>
      </c>
      <c r="P77" s="21">
        <v>-19.772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19">
        <v>117</v>
      </c>
      <c r="B78" s="19" t="s">
        <v>138</v>
      </c>
      <c r="C78" s="19">
        <v>3397.942</v>
      </c>
      <c r="D78" s="19">
        <v>3827.54</v>
      </c>
      <c r="E78" s="19">
        <v>0</v>
      </c>
      <c r="F78" s="19">
        <v>0</v>
      </c>
      <c r="G78" s="19">
        <v>0</v>
      </c>
      <c r="H78" s="19">
        <v>1</v>
      </c>
      <c r="I78" s="20">
        <v>6.936</v>
      </c>
      <c r="J78" s="20">
        <v>17.382</v>
      </c>
      <c r="K78" s="21">
        <v>4</v>
      </c>
      <c r="L78" s="21">
        <v>2</v>
      </c>
      <c r="M78" s="21">
        <v>0</v>
      </c>
      <c r="N78" s="21">
        <v>0</v>
      </c>
      <c r="O78" s="21">
        <v>0</v>
      </c>
      <c r="P78" s="21">
        <v>-2.978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19">
        <v>118</v>
      </c>
      <c r="B79" s="19" t="s">
        <v>139</v>
      </c>
      <c r="C79" s="19">
        <v>8623.754</v>
      </c>
      <c r="D79" s="19">
        <v>9425.345</v>
      </c>
      <c r="E79" s="19">
        <v>0</v>
      </c>
      <c r="F79" s="19">
        <v>0</v>
      </c>
      <c r="G79" s="19">
        <v>0</v>
      </c>
      <c r="H79" s="19">
        <v>1</v>
      </c>
      <c r="I79" s="20">
        <v>1.496</v>
      </c>
      <c r="J79" s="20">
        <v>9.874</v>
      </c>
      <c r="K79" s="21">
        <v>4</v>
      </c>
      <c r="L79" s="21">
        <v>2</v>
      </c>
      <c r="M79" s="21">
        <v>0</v>
      </c>
      <c r="N79" s="21">
        <v>0</v>
      </c>
      <c r="O79" s="21">
        <v>0</v>
      </c>
      <c r="P79" s="21">
        <v>-4.899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19">
        <v>119</v>
      </c>
      <c r="B80" s="19" t="s">
        <v>140</v>
      </c>
      <c r="C80" s="19">
        <v>3386.347</v>
      </c>
      <c r="D80" s="19">
        <v>3865.114</v>
      </c>
      <c r="E80" s="19">
        <v>0</v>
      </c>
      <c r="F80" s="19">
        <v>0</v>
      </c>
      <c r="G80" s="19">
        <v>0</v>
      </c>
      <c r="H80" s="19">
        <v>1</v>
      </c>
      <c r="I80" s="20">
        <v>6.807</v>
      </c>
      <c r="J80" s="20">
        <v>18.35</v>
      </c>
      <c r="K80" s="21">
        <v>4</v>
      </c>
      <c r="L80" s="21">
        <v>2</v>
      </c>
      <c r="M80" s="21">
        <v>0</v>
      </c>
      <c r="N80" s="21">
        <v>0</v>
      </c>
      <c r="O80" s="21">
        <v>0</v>
      </c>
      <c r="P80" s="21">
        <v>-63.156</v>
      </c>
      <c r="Q80" s="21">
        <v>0</v>
      </c>
      <c r="R80" s="21">
        <v>-1</v>
      </c>
      <c r="S80" s="22"/>
      <c r="T80" s="22"/>
      <c r="U80" s="22"/>
      <c r="V80" s="22"/>
      <c r="W80" s="22"/>
    </row>
    <row r="81" ht="16.5" spans="1:23">
      <c r="A81" s="19">
        <v>120</v>
      </c>
      <c r="B81" s="19" t="s">
        <v>141</v>
      </c>
      <c r="C81" s="19">
        <v>7909.549</v>
      </c>
      <c r="D81" s="19">
        <v>8804.404</v>
      </c>
      <c r="E81" s="19">
        <v>0</v>
      </c>
      <c r="F81" s="19">
        <v>0</v>
      </c>
      <c r="G81" s="19">
        <v>0</v>
      </c>
      <c r="H81" s="19">
        <v>1</v>
      </c>
      <c r="I81" s="20">
        <v>3.744</v>
      </c>
      <c r="J81" s="20">
        <v>13.527</v>
      </c>
      <c r="K81" s="21">
        <v>4</v>
      </c>
      <c r="L81" s="21">
        <v>2</v>
      </c>
      <c r="M81" s="21">
        <v>0</v>
      </c>
      <c r="N81" s="21">
        <v>1</v>
      </c>
      <c r="O81" s="21">
        <v>0</v>
      </c>
      <c r="P81" s="21">
        <v>-14.899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19">
        <v>121</v>
      </c>
      <c r="B82" s="19" t="s">
        <v>142</v>
      </c>
      <c r="C82" s="19">
        <v>7763.907</v>
      </c>
      <c r="D82" s="19">
        <v>8852.123</v>
      </c>
      <c r="E82" s="19">
        <v>0</v>
      </c>
      <c r="F82" s="19">
        <v>0</v>
      </c>
      <c r="G82" s="19">
        <v>0</v>
      </c>
      <c r="H82" s="19">
        <v>1</v>
      </c>
      <c r="I82" s="20">
        <v>4.303</v>
      </c>
      <c r="J82" s="20">
        <v>16.068</v>
      </c>
      <c r="K82" s="21">
        <v>4</v>
      </c>
      <c r="L82" s="21">
        <v>1</v>
      </c>
      <c r="M82" s="21">
        <v>0</v>
      </c>
      <c r="N82" s="21">
        <v>1</v>
      </c>
      <c r="O82" s="21">
        <v>0</v>
      </c>
      <c r="P82" s="21">
        <v>-33.559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19">
        <v>123</v>
      </c>
      <c r="B83" s="19" t="s">
        <v>143</v>
      </c>
      <c r="C83" s="19">
        <v>5383.357</v>
      </c>
      <c r="D83" s="19">
        <v>6177.957</v>
      </c>
      <c r="E83" s="19">
        <v>0</v>
      </c>
      <c r="F83" s="19">
        <v>0</v>
      </c>
      <c r="G83" s="19">
        <v>0</v>
      </c>
      <c r="H83" s="19">
        <v>1</v>
      </c>
      <c r="I83" s="20">
        <v>9.128</v>
      </c>
      <c r="J83" s="20">
        <v>20.816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-11.449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19">
        <v>125</v>
      </c>
      <c r="B84" s="19" t="s">
        <v>144</v>
      </c>
      <c r="C84" s="19">
        <v>11093.11</v>
      </c>
      <c r="D84" s="19">
        <v>11858.25</v>
      </c>
      <c r="E84" s="19">
        <v>0</v>
      </c>
      <c r="F84" s="19">
        <v>0</v>
      </c>
      <c r="G84" s="19">
        <v>0</v>
      </c>
      <c r="H84" s="19">
        <v>1</v>
      </c>
      <c r="I84" s="20">
        <v>0.138</v>
      </c>
      <c r="J84" s="20">
        <v>6.581</v>
      </c>
      <c r="K84" s="21">
        <v>4</v>
      </c>
      <c r="L84" s="21">
        <v>0</v>
      </c>
      <c r="M84" s="21">
        <v>0</v>
      </c>
      <c r="N84" s="21">
        <v>0</v>
      </c>
      <c r="O84" s="21">
        <v>0</v>
      </c>
      <c r="P84" s="21">
        <v>-19.227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19">
        <v>126</v>
      </c>
      <c r="B85" s="19" t="s">
        <v>145</v>
      </c>
      <c r="C85" s="19">
        <v>7712.985</v>
      </c>
      <c r="D85" s="19">
        <v>8510.127</v>
      </c>
      <c r="E85" s="19">
        <v>0</v>
      </c>
      <c r="F85" s="19">
        <v>0</v>
      </c>
      <c r="G85" s="19">
        <v>0</v>
      </c>
      <c r="H85" s="19">
        <v>1</v>
      </c>
      <c r="I85" s="20">
        <v>1.362</v>
      </c>
      <c r="J85" s="20">
        <v>10.601</v>
      </c>
      <c r="K85" s="21">
        <v>4</v>
      </c>
      <c r="L85" s="21">
        <v>0</v>
      </c>
      <c r="M85" s="21">
        <v>0</v>
      </c>
      <c r="N85" s="21">
        <v>0</v>
      </c>
      <c r="O85" s="21">
        <v>0</v>
      </c>
      <c r="P85" s="21">
        <v>-7.471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19">
        <v>128</v>
      </c>
      <c r="B86" s="19" t="s">
        <v>146</v>
      </c>
      <c r="C86" s="19">
        <v>7551.015</v>
      </c>
      <c r="D86" s="19">
        <v>8367.135</v>
      </c>
      <c r="E86" s="19">
        <v>0</v>
      </c>
      <c r="F86" s="19">
        <v>0</v>
      </c>
      <c r="G86" s="19">
        <v>0</v>
      </c>
      <c r="H86" s="19">
        <v>1</v>
      </c>
      <c r="I86" s="20">
        <v>2.8</v>
      </c>
      <c r="J86" s="20">
        <v>12.281</v>
      </c>
      <c r="K86" s="21">
        <v>4</v>
      </c>
      <c r="L86" s="21">
        <v>0</v>
      </c>
      <c r="M86" s="21">
        <v>0</v>
      </c>
      <c r="N86" s="21">
        <v>0</v>
      </c>
      <c r="O86" s="21">
        <v>0</v>
      </c>
      <c r="P86" s="21">
        <v>-56.775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19">
        <v>130</v>
      </c>
      <c r="B87" s="19" t="s">
        <v>147</v>
      </c>
      <c r="C87" s="19">
        <v>11840.349</v>
      </c>
      <c r="D87" s="19">
        <v>12844.928</v>
      </c>
      <c r="E87" s="19">
        <v>0</v>
      </c>
      <c r="F87" s="19">
        <v>0</v>
      </c>
      <c r="G87" s="19">
        <v>0</v>
      </c>
      <c r="H87" s="19">
        <v>1</v>
      </c>
      <c r="I87" s="20">
        <v>1.937</v>
      </c>
      <c r="J87" s="20">
        <v>9.607</v>
      </c>
      <c r="K87" s="21">
        <v>4</v>
      </c>
      <c r="L87" s="21">
        <v>1</v>
      </c>
      <c r="M87" s="21">
        <v>0</v>
      </c>
      <c r="N87" s="21">
        <v>0</v>
      </c>
      <c r="O87" s="21">
        <v>0</v>
      </c>
      <c r="P87" s="21">
        <v>-10.207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19">
        <v>131</v>
      </c>
      <c r="B88" s="19" t="s">
        <v>148</v>
      </c>
      <c r="C88" s="19">
        <v>2589.029</v>
      </c>
      <c r="D88" s="19">
        <v>3350.151</v>
      </c>
      <c r="E88" s="19">
        <v>0</v>
      </c>
      <c r="F88" s="19">
        <v>0</v>
      </c>
      <c r="G88" s="19">
        <v>0</v>
      </c>
      <c r="H88" s="19">
        <v>1</v>
      </c>
      <c r="I88" s="20">
        <v>17.893</v>
      </c>
      <c r="J88" s="20">
        <v>36.547</v>
      </c>
      <c r="K88" s="21">
        <v>4</v>
      </c>
      <c r="L88" s="21">
        <v>1</v>
      </c>
      <c r="M88" s="21">
        <v>0</v>
      </c>
      <c r="N88" s="21">
        <v>0</v>
      </c>
      <c r="O88" s="21">
        <v>0</v>
      </c>
      <c r="P88" s="21">
        <v>-32.58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19">
        <v>132</v>
      </c>
      <c r="B89" s="19" t="s">
        <v>149</v>
      </c>
      <c r="C89" s="19">
        <v>4959.623</v>
      </c>
      <c r="D89" s="19">
        <v>5452.32</v>
      </c>
      <c r="E89" s="19">
        <v>0</v>
      </c>
      <c r="F89" s="19">
        <v>0</v>
      </c>
      <c r="G89" s="19">
        <v>0</v>
      </c>
      <c r="H89" s="19">
        <v>1</v>
      </c>
      <c r="I89" s="20">
        <v>5.524</v>
      </c>
      <c r="J89" s="20">
        <v>14.062</v>
      </c>
      <c r="K89" s="21">
        <v>4</v>
      </c>
      <c r="L89" s="21">
        <v>1</v>
      </c>
      <c r="M89" s="21">
        <v>0</v>
      </c>
      <c r="N89" s="21">
        <v>0</v>
      </c>
      <c r="O89" s="21">
        <v>0</v>
      </c>
      <c r="P89" s="21">
        <v>-13.306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19">
        <v>133</v>
      </c>
      <c r="B90" s="19" t="s">
        <v>150</v>
      </c>
      <c r="C90" s="19">
        <v>4698.271</v>
      </c>
      <c r="D90" s="19">
        <v>5765.806</v>
      </c>
      <c r="E90" s="19">
        <v>0</v>
      </c>
      <c r="F90" s="19">
        <v>0</v>
      </c>
      <c r="G90" s="19">
        <v>0</v>
      </c>
      <c r="H90" s="19">
        <v>1</v>
      </c>
      <c r="I90" s="20">
        <v>7.776</v>
      </c>
      <c r="J90" s="20">
        <v>24.851</v>
      </c>
      <c r="K90" s="21">
        <v>3</v>
      </c>
      <c r="L90" s="21">
        <v>2</v>
      </c>
      <c r="M90" s="21">
        <v>1</v>
      </c>
      <c r="N90" s="21">
        <v>-1</v>
      </c>
      <c r="O90" s="21">
        <v>0</v>
      </c>
      <c r="P90" s="21">
        <v>-0.002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19">
        <v>135</v>
      </c>
      <c r="B91" s="19" t="s">
        <v>151</v>
      </c>
      <c r="C91" s="19">
        <v>4892.361</v>
      </c>
      <c r="D91" s="19">
        <v>5737.564</v>
      </c>
      <c r="E91" s="19">
        <v>0</v>
      </c>
      <c r="F91" s="19">
        <v>0</v>
      </c>
      <c r="G91" s="19">
        <v>0</v>
      </c>
      <c r="H91" s="19">
        <v>1</v>
      </c>
      <c r="I91" s="20">
        <v>5.251</v>
      </c>
      <c r="J91" s="20">
        <v>19.209</v>
      </c>
      <c r="K91" s="21">
        <v>4</v>
      </c>
      <c r="L91" s="21">
        <v>2</v>
      </c>
      <c r="M91" s="21">
        <v>0</v>
      </c>
      <c r="N91" s="21">
        <v>0</v>
      </c>
      <c r="O91" s="21">
        <v>0</v>
      </c>
      <c r="P91" s="21">
        <v>-18.567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19">
        <v>136</v>
      </c>
      <c r="B92" s="19" t="s">
        <v>152</v>
      </c>
      <c r="C92" s="19">
        <v>11291.962</v>
      </c>
      <c r="D92" s="19">
        <v>12422.408</v>
      </c>
      <c r="E92" s="19">
        <v>0</v>
      </c>
      <c r="F92" s="19">
        <v>0</v>
      </c>
      <c r="G92" s="19">
        <v>0</v>
      </c>
      <c r="H92" s="19">
        <v>1</v>
      </c>
      <c r="I92" s="20">
        <v>3.411</v>
      </c>
      <c r="J92" s="20">
        <v>12.201</v>
      </c>
      <c r="K92" s="21">
        <v>4</v>
      </c>
      <c r="L92" s="21">
        <v>2</v>
      </c>
      <c r="M92" s="21">
        <v>-1</v>
      </c>
      <c r="N92" s="21">
        <v>0</v>
      </c>
      <c r="O92" s="21">
        <v>0</v>
      </c>
      <c r="P92" s="21">
        <v>1.184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19">
        <v>137</v>
      </c>
      <c r="B93" s="19" t="s">
        <v>153</v>
      </c>
      <c r="C93" s="19">
        <v>4193.931</v>
      </c>
      <c r="D93" s="19">
        <v>5086.562</v>
      </c>
      <c r="E93" s="19">
        <v>0</v>
      </c>
      <c r="F93" s="19">
        <v>0</v>
      </c>
      <c r="G93" s="19">
        <v>0</v>
      </c>
      <c r="H93" s="19">
        <v>1</v>
      </c>
      <c r="I93" s="20">
        <v>9.089</v>
      </c>
      <c r="J93" s="20">
        <v>25.043</v>
      </c>
      <c r="K93" s="21">
        <v>2</v>
      </c>
      <c r="L93" s="21">
        <v>0</v>
      </c>
      <c r="M93" s="21">
        <v>1</v>
      </c>
      <c r="N93" s="21">
        <v>-1</v>
      </c>
      <c r="O93" s="21">
        <v>0</v>
      </c>
      <c r="P93" s="21">
        <v>-2.991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19">
        <v>138</v>
      </c>
      <c r="B94" s="19" t="s">
        <v>154</v>
      </c>
      <c r="C94" s="19">
        <v>7087.448</v>
      </c>
      <c r="D94" s="19">
        <v>7696.754</v>
      </c>
      <c r="E94" s="19">
        <v>0</v>
      </c>
      <c r="F94" s="19">
        <v>0</v>
      </c>
      <c r="G94" s="19">
        <v>0</v>
      </c>
      <c r="H94" s="19">
        <v>1</v>
      </c>
      <c r="I94" s="20">
        <v>1.683</v>
      </c>
      <c r="J94" s="20">
        <v>9.466</v>
      </c>
      <c r="K94" s="21">
        <v>4</v>
      </c>
      <c r="L94" s="21">
        <v>2</v>
      </c>
      <c r="M94" s="21">
        <v>0</v>
      </c>
      <c r="N94" s="21">
        <v>0</v>
      </c>
      <c r="O94" s="21">
        <v>0</v>
      </c>
      <c r="P94" s="21">
        <v>-22.731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19">
        <v>139</v>
      </c>
      <c r="B95" s="19" t="s">
        <v>155</v>
      </c>
      <c r="C95" s="19">
        <v>372.956</v>
      </c>
      <c r="D95" s="19">
        <v>407.888</v>
      </c>
      <c r="E95" s="19">
        <v>0</v>
      </c>
      <c r="F95" s="19">
        <v>0</v>
      </c>
      <c r="G95" s="19">
        <v>0</v>
      </c>
      <c r="H95" s="19">
        <v>1</v>
      </c>
      <c r="I95" s="20">
        <v>0.855</v>
      </c>
      <c r="J95" s="20">
        <v>9.346</v>
      </c>
      <c r="K95" s="21">
        <v>4</v>
      </c>
      <c r="L95" s="21">
        <v>1</v>
      </c>
      <c r="M95" s="21">
        <v>0</v>
      </c>
      <c r="N95" s="21">
        <v>0</v>
      </c>
      <c r="O95" s="21">
        <v>0</v>
      </c>
      <c r="P95" s="21">
        <v>-21.042</v>
      </c>
      <c r="Q95" s="21">
        <v>0</v>
      </c>
      <c r="R95" s="21">
        <v>-1</v>
      </c>
      <c r="S95" s="22"/>
      <c r="T95" s="22"/>
      <c r="U95" s="22"/>
      <c r="V95" s="22"/>
      <c r="W95" s="22"/>
    </row>
    <row r="96" ht="16.5" spans="1:23">
      <c r="A96" s="19">
        <v>141</v>
      </c>
      <c r="B96" s="19" t="s">
        <v>156</v>
      </c>
      <c r="C96" s="19">
        <v>2973.508</v>
      </c>
      <c r="D96" s="19">
        <v>3462.832</v>
      </c>
      <c r="E96" s="19">
        <v>0</v>
      </c>
      <c r="F96" s="19">
        <v>0</v>
      </c>
      <c r="G96" s="19">
        <v>0</v>
      </c>
      <c r="H96" s="19">
        <v>1</v>
      </c>
      <c r="I96" s="20">
        <v>7.105</v>
      </c>
      <c r="J96" s="20">
        <v>20.232</v>
      </c>
      <c r="K96" s="21">
        <v>4</v>
      </c>
      <c r="L96" s="21">
        <v>1</v>
      </c>
      <c r="M96" s="21">
        <v>0</v>
      </c>
      <c r="N96" s="21">
        <v>0</v>
      </c>
      <c r="O96" s="21">
        <v>0</v>
      </c>
      <c r="P96" s="21">
        <v>-18.471</v>
      </c>
      <c r="Q96" s="21">
        <v>0</v>
      </c>
      <c r="R96" s="21">
        <v>-1</v>
      </c>
      <c r="S96" s="22"/>
      <c r="T96" s="22"/>
      <c r="U96" s="22"/>
      <c r="V96" s="22"/>
      <c r="W96" s="22"/>
    </row>
    <row r="97" ht="16.5" spans="1:23">
      <c r="A97" s="19">
        <v>142</v>
      </c>
      <c r="B97" s="19" t="s">
        <v>157</v>
      </c>
      <c r="C97" s="19">
        <v>8223.421</v>
      </c>
      <c r="D97" s="19">
        <v>9008.945</v>
      </c>
      <c r="E97" s="19">
        <v>0</v>
      </c>
      <c r="F97" s="19">
        <v>0</v>
      </c>
      <c r="G97" s="19">
        <v>0</v>
      </c>
      <c r="H97" s="19">
        <v>1</v>
      </c>
      <c r="I97" s="20">
        <v>3.445</v>
      </c>
      <c r="J97" s="20">
        <v>11.864</v>
      </c>
      <c r="K97" s="21">
        <v>4</v>
      </c>
      <c r="L97" s="21">
        <v>2</v>
      </c>
      <c r="M97" s="21">
        <v>0</v>
      </c>
      <c r="N97" s="21">
        <v>0</v>
      </c>
      <c r="O97" s="21">
        <v>0</v>
      </c>
      <c r="P97" s="21">
        <v>-47.5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19">
        <v>145</v>
      </c>
      <c r="B98" s="19" t="s">
        <v>158</v>
      </c>
      <c r="C98" s="19">
        <v>5166.539</v>
      </c>
      <c r="D98" s="19">
        <v>6045.938</v>
      </c>
      <c r="E98" s="19">
        <v>0</v>
      </c>
      <c r="F98" s="19">
        <v>0</v>
      </c>
      <c r="G98" s="19">
        <v>0</v>
      </c>
      <c r="H98" s="19">
        <v>1</v>
      </c>
      <c r="I98" s="20">
        <v>12.082</v>
      </c>
      <c r="J98" s="20">
        <v>24.87</v>
      </c>
      <c r="K98" s="21">
        <v>3</v>
      </c>
      <c r="L98" s="21">
        <v>2</v>
      </c>
      <c r="M98" s="21">
        <v>0</v>
      </c>
      <c r="N98" s="21">
        <v>0</v>
      </c>
      <c r="O98" s="21">
        <v>0</v>
      </c>
      <c r="P98" s="21">
        <v>3.348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19">
        <v>146</v>
      </c>
      <c r="B99" s="19" t="s">
        <v>159</v>
      </c>
      <c r="C99" s="19">
        <v>5873.637</v>
      </c>
      <c r="D99" s="19">
        <v>6730.566</v>
      </c>
      <c r="E99" s="19">
        <v>0</v>
      </c>
      <c r="F99" s="19">
        <v>0</v>
      </c>
      <c r="G99" s="19">
        <v>0</v>
      </c>
      <c r="H99" s="19">
        <v>1</v>
      </c>
      <c r="I99" s="20">
        <v>5.001</v>
      </c>
      <c r="J99" s="20">
        <v>17.096</v>
      </c>
      <c r="K99" s="21">
        <v>3</v>
      </c>
      <c r="L99" s="21">
        <v>1</v>
      </c>
      <c r="M99" s="21">
        <v>0</v>
      </c>
      <c r="N99" s="21">
        <v>-1</v>
      </c>
      <c r="O99" s="21">
        <v>0</v>
      </c>
      <c r="P99" s="21">
        <v>-22.902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19">
        <v>147</v>
      </c>
      <c r="B100" s="19" t="s">
        <v>160</v>
      </c>
      <c r="C100" s="19">
        <v>6646.617</v>
      </c>
      <c r="D100" s="19">
        <v>7189.438</v>
      </c>
      <c r="E100" s="19">
        <v>0</v>
      </c>
      <c r="F100" s="19">
        <v>0</v>
      </c>
      <c r="G100" s="19">
        <v>0</v>
      </c>
      <c r="H100" s="19">
        <v>1</v>
      </c>
      <c r="I100" s="20">
        <v>4.745</v>
      </c>
      <c r="J100" s="20">
        <v>11.937</v>
      </c>
      <c r="K100" s="21">
        <v>4</v>
      </c>
      <c r="L100" s="21">
        <v>0</v>
      </c>
      <c r="M100" s="21">
        <v>0</v>
      </c>
      <c r="N100" s="21">
        <v>0</v>
      </c>
      <c r="O100" s="21">
        <v>0</v>
      </c>
      <c r="P100" s="21">
        <v>-92.38</v>
      </c>
      <c r="Q100" s="21">
        <v>0</v>
      </c>
      <c r="R100" s="21">
        <v>-1</v>
      </c>
      <c r="S100" s="22"/>
      <c r="T100" s="22"/>
      <c r="U100" s="22"/>
      <c r="V100" s="22"/>
      <c r="W100" s="22"/>
    </row>
    <row r="101" ht="16.5" spans="1:23">
      <c r="A101" s="19">
        <v>148</v>
      </c>
      <c r="B101" s="19" t="s">
        <v>161</v>
      </c>
      <c r="C101" s="19">
        <v>8415.695</v>
      </c>
      <c r="D101" s="19">
        <v>9293.708</v>
      </c>
      <c r="E101" s="19">
        <v>0</v>
      </c>
      <c r="F101" s="19">
        <v>0</v>
      </c>
      <c r="G101" s="19">
        <v>0</v>
      </c>
      <c r="H101" s="19">
        <v>1</v>
      </c>
      <c r="I101" s="20">
        <v>7.493</v>
      </c>
      <c r="J101" s="20">
        <v>16.232</v>
      </c>
      <c r="K101" s="21">
        <v>3</v>
      </c>
      <c r="L101" s="21">
        <v>1</v>
      </c>
      <c r="M101" s="21">
        <v>0</v>
      </c>
      <c r="N101" s="21">
        <v>-1</v>
      </c>
      <c r="O101" s="21">
        <v>0</v>
      </c>
      <c r="P101" s="21">
        <v>-32.831</v>
      </c>
      <c r="Q101" s="21">
        <v>0</v>
      </c>
      <c r="R101" s="21">
        <v>-1</v>
      </c>
      <c r="S101" s="22"/>
      <c r="T101" s="22"/>
      <c r="U101" s="22"/>
      <c r="V101" s="22"/>
      <c r="W101" s="22"/>
    </row>
    <row r="102" ht="16.5" spans="1:23">
      <c r="A102" s="19">
        <v>155</v>
      </c>
      <c r="B102" s="19" t="s">
        <v>162</v>
      </c>
      <c r="C102" s="19">
        <v>2794.208</v>
      </c>
      <c r="D102" s="19">
        <v>3062.096</v>
      </c>
      <c r="E102" s="19">
        <v>0</v>
      </c>
      <c r="F102" s="19">
        <v>0</v>
      </c>
      <c r="G102" s="19">
        <v>0</v>
      </c>
      <c r="H102" s="19">
        <v>1</v>
      </c>
      <c r="I102" s="20">
        <v>4.861</v>
      </c>
      <c r="J102" s="20">
        <v>13.185</v>
      </c>
      <c r="K102" s="21">
        <v>4</v>
      </c>
      <c r="L102" s="21">
        <v>2</v>
      </c>
      <c r="M102" s="21">
        <v>0</v>
      </c>
      <c r="N102" s="21">
        <v>0</v>
      </c>
      <c r="O102" s="21">
        <v>0</v>
      </c>
      <c r="P102" s="21">
        <v>-5.45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19">
        <v>158</v>
      </c>
      <c r="B103" s="19" t="s">
        <v>163</v>
      </c>
      <c r="C103" s="19">
        <v>1033.14</v>
      </c>
      <c r="D103" s="19">
        <v>1185.254</v>
      </c>
      <c r="E103" s="19">
        <v>0</v>
      </c>
      <c r="F103" s="19">
        <v>0</v>
      </c>
      <c r="G103" s="19">
        <v>0</v>
      </c>
      <c r="H103" s="19">
        <v>1</v>
      </c>
      <c r="I103" s="20">
        <v>4.652</v>
      </c>
      <c r="J103" s="20">
        <v>16.889</v>
      </c>
      <c r="K103" s="21">
        <v>4</v>
      </c>
      <c r="L103" s="21">
        <v>1</v>
      </c>
      <c r="M103" s="21">
        <v>0</v>
      </c>
      <c r="N103" s="21">
        <v>0</v>
      </c>
      <c r="O103" s="21">
        <v>0</v>
      </c>
      <c r="P103" s="21">
        <v>-0.832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19">
        <v>159</v>
      </c>
      <c r="B104" s="19" t="s">
        <v>164</v>
      </c>
      <c r="C104" s="19">
        <v>3010.823</v>
      </c>
      <c r="D104" s="19">
        <v>3342.468</v>
      </c>
      <c r="E104" s="19">
        <v>0</v>
      </c>
      <c r="F104" s="19">
        <v>0</v>
      </c>
      <c r="G104" s="19">
        <v>0</v>
      </c>
      <c r="H104" s="19">
        <v>1</v>
      </c>
      <c r="I104" s="20">
        <v>5.398</v>
      </c>
      <c r="J104" s="20">
        <v>14.785</v>
      </c>
      <c r="K104" s="21">
        <v>4</v>
      </c>
      <c r="L104" s="21">
        <v>2</v>
      </c>
      <c r="M104" s="21">
        <v>0</v>
      </c>
      <c r="N104" s="21">
        <v>0</v>
      </c>
      <c r="O104" s="21">
        <v>0</v>
      </c>
      <c r="P104" s="21">
        <v>-32.458</v>
      </c>
      <c r="Q104" s="21">
        <v>0</v>
      </c>
      <c r="R104" s="21">
        <v>-1</v>
      </c>
      <c r="S104" s="22"/>
      <c r="T104" s="22"/>
      <c r="U104" s="22"/>
      <c r="V104" s="22"/>
      <c r="W104" s="22"/>
    </row>
    <row r="105" ht="16.5" spans="1:23">
      <c r="A105" s="19">
        <v>160</v>
      </c>
      <c r="B105" s="19" t="s">
        <v>165</v>
      </c>
      <c r="C105" s="19">
        <v>1704.78</v>
      </c>
      <c r="D105" s="19">
        <v>1889.952</v>
      </c>
      <c r="E105" s="19">
        <v>0</v>
      </c>
      <c r="F105" s="19">
        <v>0</v>
      </c>
      <c r="G105" s="19">
        <v>0</v>
      </c>
      <c r="H105" s="19">
        <v>1</v>
      </c>
      <c r="I105" s="20">
        <v>3.257</v>
      </c>
      <c r="J105" s="20">
        <v>12.735</v>
      </c>
      <c r="K105" s="21">
        <v>1</v>
      </c>
      <c r="L105" s="21">
        <v>2</v>
      </c>
      <c r="M105" s="21">
        <v>1</v>
      </c>
      <c r="N105" s="21">
        <v>-1</v>
      </c>
      <c r="O105" s="21">
        <v>0</v>
      </c>
      <c r="P105" s="21">
        <v>-0.005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19">
        <v>161</v>
      </c>
      <c r="B106" s="19" t="s">
        <v>166</v>
      </c>
      <c r="C106" s="19">
        <v>1357.393</v>
      </c>
      <c r="D106" s="19">
        <v>1555.571</v>
      </c>
      <c r="E106" s="19">
        <v>0</v>
      </c>
      <c r="F106" s="19">
        <v>0</v>
      </c>
      <c r="G106" s="19">
        <v>0</v>
      </c>
      <c r="H106" s="19">
        <v>1</v>
      </c>
      <c r="I106" s="20">
        <v>5.559</v>
      </c>
      <c r="J106" s="20">
        <v>17.591</v>
      </c>
      <c r="K106" s="21">
        <v>4</v>
      </c>
      <c r="L106" s="21">
        <v>2</v>
      </c>
      <c r="M106" s="21">
        <v>0</v>
      </c>
      <c r="N106" s="21">
        <v>0</v>
      </c>
      <c r="O106" s="21">
        <v>0</v>
      </c>
      <c r="P106" s="21">
        <v>-22.183</v>
      </c>
      <c r="Q106" s="21">
        <v>0</v>
      </c>
      <c r="R106" s="21">
        <v>-1</v>
      </c>
      <c r="S106" s="22"/>
      <c r="T106" s="22"/>
      <c r="U106" s="22"/>
      <c r="V106" s="22"/>
      <c r="W106" s="22"/>
    </row>
    <row r="107" ht="16.5" spans="1:23">
      <c r="A107" s="19">
        <v>162</v>
      </c>
      <c r="B107" s="19" t="s">
        <v>167</v>
      </c>
      <c r="C107" s="19">
        <v>2945.373</v>
      </c>
      <c r="D107" s="19">
        <v>3487.456</v>
      </c>
      <c r="E107" s="19">
        <v>0</v>
      </c>
      <c r="F107" s="19">
        <v>0</v>
      </c>
      <c r="G107" s="19">
        <v>0</v>
      </c>
      <c r="H107" s="19">
        <v>1</v>
      </c>
      <c r="I107" s="20">
        <v>4.094</v>
      </c>
      <c r="J107" s="20">
        <v>19.001</v>
      </c>
      <c r="K107" s="21">
        <v>4</v>
      </c>
      <c r="L107" s="21">
        <v>2</v>
      </c>
      <c r="M107" s="21">
        <v>0</v>
      </c>
      <c r="N107" s="21">
        <v>0</v>
      </c>
      <c r="O107" s="21">
        <v>0</v>
      </c>
      <c r="P107" s="21">
        <v>-32.602</v>
      </c>
      <c r="Q107" s="21">
        <v>0</v>
      </c>
      <c r="R107" s="21">
        <v>-1</v>
      </c>
      <c r="S107" s="22"/>
      <c r="T107" s="22"/>
      <c r="U107" s="22"/>
      <c r="V107" s="22"/>
      <c r="W107" s="22"/>
    </row>
    <row r="108" ht="16.5" spans="1:23">
      <c r="A108" s="19">
        <v>170</v>
      </c>
      <c r="B108" s="19" t="s">
        <v>168</v>
      </c>
      <c r="C108" s="19">
        <v>5134.299</v>
      </c>
      <c r="D108" s="19">
        <v>5744.433</v>
      </c>
      <c r="E108" s="19">
        <v>0</v>
      </c>
      <c r="F108" s="19">
        <v>0</v>
      </c>
      <c r="G108" s="19">
        <v>0</v>
      </c>
      <c r="H108" s="19">
        <v>1</v>
      </c>
      <c r="I108" s="20">
        <v>4.513</v>
      </c>
      <c r="J108" s="20">
        <v>14.655</v>
      </c>
      <c r="K108" s="21">
        <v>4</v>
      </c>
      <c r="L108" s="21">
        <v>2</v>
      </c>
      <c r="M108" s="21">
        <v>0</v>
      </c>
      <c r="N108" s="21">
        <v>0</v>
      </c>
      <c r="O108" s="21">
        <v>0</v>
      </c>
      <c r="P108" s="21">
        <v>-22.324</v>
      </c>
      <c r="Q108" s="21">
        <v>0</v>
      </c>
      <c r="R108" s="21">
        <v>-1</v>
      </c>
      <c r="S108" s="22"/>
      <c r="T108" s="22"/>
      <c r="U108" s="22"/>
      <c r="V108" s="22"/>
      <c r="W108" s="22"/>
    </row>
    <row r="109" ht="16.5" spans="1:23">
      <c r="A109" s="19">
        <v>171</v>
      </c>
      <c r="B109" s="19" t="s">
        <v>169</v>
      </c>
      <c r="C109" s="19">
        <v>1118.682</v>
      </c>
      <c r="D109" s="19">
        <v>1395.486</v>
      </c>
      <c r="E109" s="19">
        <v>0</v>
      </c>
      <c r="F109" s="19">
        <v>0</v>
      </c>
      <c r="G109" s="19">
        <v>0</v>
      </c>
      <c r="H109" s="19">
        <v>1</v>
      </c>
      <c r="I109" s="20">
        <v>18.88</v>
      </c>
      <c r="J109" s="20">
        <v>34.97</v>
      </c>
      <c r="K109" s="21">
        <v>4</v>
      </c>
      <c r="L109" s="21">
        <v>2</v>
      </c>
      <c r="M109" s="21">
        <v>0</v>
      </c>
      <c r="N109" s="21">
        <v>0</v>
      </c>
      <c r="O109" s="21">
        <v>0</v>
      </c>
      <c r="P109" s="21">
        <v>-33.28</v>
      </c>
      <c r="Q109" s="21">
        <v>0</v>
      </c>
      <c r="R109" s="21">
        <v>-1</v>
      </c>
      <c r="S109" s="22"/>
      <c r="T109" s="22"/>
      <c r="U109" s="22"/>
      <c r="V109" s="22"/>
      <c r="W109" s="22"/>
    </row>
    <row r="110" ht="16.5" spans="1:23">
      <c r="A110" s="19">
        <v>300</v>
      </c>
      <c r="B110" s="19" t="s">
        <v>170</v>
      </c>
      <c r="C110" s="19">
        <v>3761.474</v>
      </c>
      <c r="D110" s="19">
        <v>4166.475</v>
      </c>
      <c r="E110" s="19">
        <v>0</v>
      </c>
      <c r="F110" s="19">
        <v>0</v>
      </c>
      <c r="G110" s="19">
        <v>0</v>
      </c>
      <c r="H110" s="19">
        <v>1</v>
      </c>
      <c r="I110" s="20">
        <v>6.578</v>
      </c>
      <c r="J110" s="20">
        <v>15.659</v>
      </c>
      <c r="K110" s="21">
        <v>4</v>
      </c>
      <c r="L110" s="21">
        <v>2</v>
      </c>
      <c r="M110" s="21">
        <v>0</v>
      </c>
      <c r="N110" s="21">
        <v>0</v>
      </c>
      <c r="O110" s="21">
        <v>0</v>
      </c>
      <c r="P110" s="21">
        <v>1.545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19">
        <v>510</v>
      </c>
      <c r="B111" s="19" t="s">
        <v>171</v>
      </c>
      <c r="C111" s="19">
        <v>4401.101</v>
      </c>
      <c r="D111" s="19">
        <v>4916.074</v>
      </c>
      <c r="E111" s="19">
        <v>0</v>
      </c>
      <c r="F111" s="19">
        <v>0</v>
      </c>
      <c r="G111" s="19">
        <v>0</v>
      </c>
      <c r="H111" s="19">
        <v>1</v>
      </c>
      <c r="I111" s="20">
        <v>7.653</v>
      </c>
      <c r="J111" s="20">
        <v>17.327</v>
      </c>
      <c r="K111" s="21">
        <v>3</v>
      </c>
      <c r="L111" s="21">
        <v>0</v>
      </c>
      <c r="M111" s="21">
        <v>0</v>
      </c>
      <c r="N111" s="21">
        <v>0</v>
      </c>
      <c r="O111" s="21">
        <v>0</v>
      </c>
      <c r="P111" s="21">
        <v>-4.938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19">
        <v>680</v>
      </c>
      <c r="B112" s="19" t="s">
        <v>172</v>
      </c>
      <c r="C112" s="19">
        <v>1127.144</v>
      </c>
      <c r="D112" s="19">
        <v>1355.508</v>
      </c>
      <c r="E112" s="19">
        <v>0</v>
      </c>
      <c r="F112" s="19">
        <v>0</v>
      </c>
      <c r="G112" s="19">
        <v>0</v>
      </c>
      <c r="H112" s="19">
        <v>1</v>
      </c>
      <c r="I112" s="20">
        <v>13.519</v>
      </c>
      <c r="J112" s="20">
        <v>28.088</v>
      </c>
      <c r="K112" s="21">
        <v>4</v>
      </c>
      <c r="L112" s="21">
        <v>0</v>
      </c>
      <c r="M112" s="21">
        <v>0</v>
      </c>
      <c r="N112" s="21">
        <v>1</v>
      </c>
      <c r="O112" s="21">
        <v>0</v>
      </c>
      <c r="P112" s="21">
        <v>-36.104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19">
        <v>681</v>
      </c>
      <c r="B113" s="19" t="s">
        <v>173</v>
      </c>
      <c r="C113" s="19">
        <v>1092.51</v>
      </c>
      <c r="D113" s="19">
        <v>1310.334</v>
      </c>
      <c r="E113" s="19">
        <v>0</v>
      </c>
      <c r="F113" s="19">
        <v>0</v>
      </c>
      <c r="G113" s="19">
        <v>0</v>
      </c>
      <c r="H113" s="19">
        <v>1</v>
      </c>
      <c r="I113" s="20">
        <v>13.454</v>
      </c>
      <c r="J113" s="20">
        <v>27.841</v>
      </c>
      <c r="K113" s="21">
        <v>4</v>
      </c>
      <c r="L113" s="21">
        <v>2</v>
      </c>
      <c r="M113" s="21">
        <v>0</v>
      </c>
      <c r="N113" s="21">
        <v>0</v>
      </c>
      <c r="O113" s="21">
        <v>0</v>
      </c>
      <c r="P113" s="21">
        <v>-6.314</v>
      </c>
      <c r="Q113" s="21">
        <v>0</v>
      </c>
      <c r="R113" s="21">
        <v>1</v>
      </c>
      <c r="S113" s="22"/>
      <c r="T113" s="22"/>
      <c r="U113" s="22"/>
      <c r="V113" s="22"/>
      <c r="W113" s="22"/>
    </row>
    <row r="114" ht="16.5" spans="1:23">
      <c r="A114" s="19">
        <v>682</v>
      </c>
      <c r="B114" s="19" t="s">
        <v>174</v>
      </c>
      <c r="C114" s="19">
        <v>1292.41</v>
      </c>
      <c r="D114" s="19">
        <v>1546.284</v>
      </c>
      <c r="E114" s="19">
        <v>0</v>
      </c>
      <c r="F114" s="19">
        <v>0</v>
      </c>
      <c r="G114" s="19">
        <v>0</v>
      </c>
      <c r="H114" s="19">
        <v>1</v>
      </c>
      <c r="I114" s="20">
        <v>15.74</v>
      </c>
      <c r="J114" s="20">
        <v>29.574</v>
      </c>
      <c r="K114" s="21">
        <v>4</v>
      </c>
      <c r="L114" s="21">
        <v>1</v>
      </c>
      <c r="M114" s="21">
        <v>0</v>
      </c>
      <c r="N114" s="21">
        <v>0</v>
      </c>
      <c r="O114" s="21">
        <v>0</v>
      </c>
      <c r="P114" s="21">
        <v>-23.616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19">
        <v>683</v>
      </c>
      <c r="B115" s="19" t="s">
        <v>175</v>
      </c>
      <c r="C115" s="19">
        <v>968.028</v>
      </c>
      <c r="D115" s="19">
        <v>1203.04</v>
      </c>
      <c r="E115" s="19">
        <v>0</v>
      </c>
      <c r="F115" s="19">
        <v>0</v>
      </c>
      <c r="G115" s="19">
        <v>0</v>
      </c>
      <c r="H115" s="19">
        <v>1</v>
      </c>
      <c r="I115" s="20">
        <v>8.828</v>
      </c>
      <c r="J115" s="20">
        <v>26.638</v>
      </c>
      <c r="K115" s="21">
        <v>4</v>
      </c>
      <c r="L115" s="21">
        <v>2</v>
      </c>
      <c r="M115" s="21">
        <v>0</v>
      </c>
      <c r="N115" s="21">
        <v>0</v>
      </c>
      <c r="O115" s="21">
        <v>0</v>
      </c>
      <c r="P115" s="21">
        <v>-30.946</v>
      </c>
      <c r="Q115" s="21">
        <v>0</v>
      </c>
      <c r="R115" s="21">
        <v>-1</v>
      </c>
      <c r="S115" s="22"/>
      <c r="T115" s="22"/>
      <c r="U115" s="22"/>
      <c r="V115" s="22"/>
      <c r="W115" s="22"/>
    </row>
    <row r="116" ht="16.5" spans="1:23">
      <c r="A116" s="19">
        <v>685</v>
      </c>
      <c r="B116" s="19" t="s">
        <v>176</v>
      </c>
      <c r="C116" s="19">
        <v>1592.358</v>
      </c>
      <c r="D116" s="19">
        <v>1937.407</v>
      </c>
      <c r="E116" s="19">
        <v>0</v>
      </c>
      <c r="F116" s="19">
        <v>0</v>
      </c>
      <c r="G116" s="19">
        <v>0</v>
      </c>
      <c r="H116" s="19">
        <v>1</v>
      </c>
      <c r="I116" s="20">
        <v>17.832</v>
      </c>
      <c r="J116" s="20">
        <v>32.466</v>
      </c>
      <c r="K116" s="21">
        <v>3</v>
      </c>
      <c r="L116" s="21">
        <v>2</v>
      </c>
      <c r="M116" s="21">
        <v>0</v>
      </c>
      <c r="N116" s="21">
        <v>0</v>
      </c>
      <c r="O116" s="21">
        <v>0</v>
      </c>
      <c r="P116" s="21">
        <v>-17.798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19">
        <v>687</v>
      </c>
      <c r="B117" s="19" t="s">
        <v>177</v>
      </c>
      <c r="C117" s="19">
        <v>957.224</v>
      </c>
      <c r="D117" s="19">
        <v>1135.328</v>
      </c>
      <c r="E117" s="19">
        <v>0</v>
      </c>
      <c r="F117" s="19">
        <v>0</v>
      </c>
      <c r="G117" s="19">
        <v>0</v>
      </c>
      <c r="H117" s="19">
        <v>1</v>
      </c>
      <c r="I117" s="20">
        <v>6.765</v>
      </c>
      <c r="J117" s="20">
        <v>21.391</v>
      </c>
      <c r="K117" s="21">
        <v>4</v>
      </c>
      <c r="L117" s="21">
        <v>1</v>
      </c>
      <c r="M117" s="21">
        <v>0</v>
      </c>
      <c r="N117" s="21">
        <v>0</v>
      </c>
      <c r="O117" s="21">
        <v>0</v>
      </c>
      <c r="P117" s="21">
        <v>-34.447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19">
        <v>688</v>
      </c>
      <c r="B118" s="19" t="s">
        <v>178</v>
      </c>
      <c r="C118" s="19">
        <v>942.913</v>
      </c>
      <c r="D118" s="19">
        <v>1109.695</v>
      </c>
      <c r="E118" s="19">
        <v>0</v>
      </c>
      <c r="F118" s="19">
        <v>0</v>
      </c>
      <c r="G118" s="19">
        <v>0</v>
      </c>
      <c r="H118" s="19">
        <v>1</v>
      </c>
      <c r="I118" s="20">
        <v>15.062</v>
      </c>
      <c r="J118" s="20">
        <v>27.828</v>
      </c>
      <c r="K118" s="21">
        <v>4</v>
      </c>
      <c r="L118" s="21">
        <v>1</v>
      </c>
      <c r="M118" s="21">
        <v>0</v>
      </c>
      <c r="N118" s="21">
        <v>0</v>
      </c>
      <c r="O118" s="21">
        <v>0</v>
      </c>
      <c r="P118" s="21">
        <v>-22.477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19">
        <v>689</v>
      </c>
      <c r="B119" s="19" t="s">
        <v>179</v>
      </c>
      <c r="C119" s="19">
        <v>800.604</v>
      </c>
      <c r="D119" s="19">
        <v>954.519</v>
      </c>
      <c r="E119" s="19">
        <v>0</v>
      </c>
      <c r="F119" s="19">
        <v>0</v>
      </c>
      <c r="G119" s="19">
        <v>0</v>
      </c>
      <c r="H119" s="19">
        <v>1</v>
      </c>
      <c r="I119" s="20">
        <v>9.45</v>
      </c>
      <c r="J119" s="20">
        <v>24.051</v>
      </c>
      <c r="K119" s="21">
        <v>4</v>
      </c>
      <c r="L119" s="21">
        <v>2</v>
      </c>
      <c r="M119" s="21">
        <v>0</v>
      </c>
      <c r="N119" s="21">
        <v>0</v>
      </c>
      <c r="O119" s="21">
        <v>0</v>
      </c>
      <c r="P119" s="21">
        <v>-25.015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19">
        <v>690</v>
      </c>
      <c r="B120" s="19" t="s">
        <v>180</v>
      </c>
      <c r="C120" s="19">
        <v>1073.221</v>
      </c>
      <c r="D120" s="19">
        <v>1328.174</v>
      </c>
      <c r="E120" s="19">
        <v>0</v>
      </c>
      <c r="F120" s="19">
        <v>0</v>
      </c>
      <c r="G120" s="19">
        <v>0</v>
      </c>
      <c r="H120" s="19">
        <v>1</v>
      </c>
      <c r="I120" s="20">
        <v>20.829</v>
      </c>
      <c r="J120" s="20">
        <v>36.026</v>
      </c>
      <c r="K120" s="21">
        <v>4</v>
      </c>
      <c r="L120" s="21">
        <v>1</v>
      </c>
      <c r="M120" s="21">
        <v>0</v>
      </c>
      <c r="N120" s="21">
        <v>0</v>
      </c>
      <c r="O120" s="21">
        <v>0</v>
      </c>
      <c r="P120" s="21">
        <v>-38.432</v>
      </c>
      <c r="Q120" s="21">
        <v>0</v>
      </c>
      <c r="R120" s="21">
        <v>-1</v>
      </c>
      <c r="S120" s="22"/>
      <c r="T120" s="22"/>
      <c r="U120" s="22"/>
      <c r="V120" s="22"/>
      <c r="W120" s="22"/>
    </row>
    <row r="121" ht="16.5" spans="1:23">
      <c r="A121" s="19">
        <v>691</v>
      </c>
      <c r="B121" s="19" t="s">
        <v>181</v>
      </c>
      <c r="C121" s="19">
        <v>1039.977</v>
      </c>
      <c r="D121" s="19">
        <v>1203.588</v>
      </c>
      <c r="E121" s="19">
        <v>0</v>
      </c>
      <c r="F121" s="19">
        <v>0</v>
      </c>
      <c r="G121" s="19">
        <v>0</v>
      </c>
      <c r="H121" s="19">
        <v>1</v>
      </c>
      <c r="I121" s="20">
        <v>11.035</v>
      </c>
      <c r="J121" s="20">
        <v>23.129</v>
      </c>
      <c r="K121" s="21">
        <v>2</v>
      </c>
      <c r="L121" s="21">
        <v>2</v>
      </c>
      <c r="M121" s="21">
        <v>0</v>
      </c>
      <c r="N121" s="21">
        <v>0</v>
      </c>
      <c r="O121" s="21">
        <v>0</v>
      </c>
      <c r="P121" s="21">
        <v>-0.035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19">
        <v>692</v>
      </c>
      <c r="B122" s="19" t="s">
        <v>182</v>
      </c>
      <c r="C122" s="19">
        <v>773.266</v>
      </c>
      <c r="D122" s="19">
        <v>962.686</v>
      </c>
      <c r="E122" s="19">
        <v>0</v>
      </c>
      <c r="F122" s="19">
        <v>0</v>
      </c>
      <c r="G122" s="19">
        <v>0</v>
      </c>
      <c r="H122" s="19">
        <v>1</v>
      </c>
      <c r="I122" s="20">
        <v>10.393</v>
      </c>
      <c r="J122" s="20">
        <v>28.024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-30.373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19">
        <v>693</v>
      </c>
      <c r="B123" s="19" t="s">
        <v>183</v>
      </c>
      <c r="C123" s="19">
        <v>1003.581</v>
      </c>
      <c r="D123" s="19">
        <v>1209.955</v>
      </c>
      <c r="E123" s="19">
        <v>0</v>
      </c>
      <c r="F123" s="19">
        <v>0</v>
      </c>
      <c r="G123" s="19">
        <v>0</v>
      </c>
      <c r="H123" s="19">
        <v>1</v>
      </c>
      <c r="I123" s="20">
        <v>7.807</v>
      </c>
      <c r="J123" s="20">
        <v>23.532</v>
      </c>
      <c r="K123" s="21">
        <v>4</v>
      </c>
      <c r="L123" s="21">
        <v>2</v>
      </c>
      <c r="M123" s="21">
        <v>0</v>
      </c>
      <c r="N123" s="21">
        <v>1</v>
      </c>
      <c r="O123" s="21">
        <v>0</v>
      </c>
      <c r="P123" s="21">
        <v>-13.166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19">
        <v>695</v>
      </c>
      <c r="B124" s="19" t="s">
        <v>184</v>
      </c>
      <c r="C124" s="19">
        <v>751.124</v>
      </c>
      <c r="D124" s="19">
        <v>873.329</v>
      </c>
      <c r="E124" s="19">
        <v>0</v>
      </c>
      <c r="F124" s="19">
        <v>0</v>
      </c>
      <c r="G124" s="19">
        <v>0</v>
      </c>
      <c r="H124" s="19">
        <v>1</v>
      </c>
      <c r="I124" s="20">
        <v>9.891</v>
      </c>
      <c r="J124" s="20">
        <v>22.5</v>
      </c>
      <c r="K124" s="21">
        <v>4</v>
      </c>
      <c r="L124" s="21">
        <v>2</v>
      </c>
      <c r="M124" s="21">
        <v>0</v>
      </c>
      <c r="N124" s="21">
        <v>0</v>
      </c>
      <c r="O124" s="21">
        <v>0</v>
      </c>
      <c r="P124" s="21">
        <v>-25.147</v>
      </c>
      <c r="Q124" s="21">
        <v>0</v>
      </c>
      <c r="R124" s="21">
        <v>-1</v>
      </c>
      <c r="S124" s="22"/>
      <c r="T124" s="22"/>
      <c r="U124" s="22"/>
      <c r="V124" s="22"/>
      <c r="W124" s="22"/>
    </row>
    <row r="125" ht="16.5" spans="1:23">
      <c r="A125" s="19">
        <v>697</v>
      </c>
      <c r="B125" s="19" t="s">
        <v>185</v>
      </c>
      <c r="C125" s="19">
        <v>941.293</v>
      </c>
      <c r="D125" s="19">
        <v>1138.821</v>
      </c>
      <c r="E125" s="19">
        <v>0</v>
      </c>
      <c r="F125" s="19">
        <v>0</v>
      </c>
      <c r="G125" s="19">
        <v>0</v>
      </c>
      <c r="H125" s="19">
        <v>1</v>
      </c>
      <c r="I125" s="20">
        <v>10.811</v>
      </c>
      <c r="J125" s="20">
        <v>26.281</v>
      </c>
      <c r="K125" s="21">
        <v>4</v>
      </c>
      <c r="L125" s="21">
        <v>2</v>
      </c>
      <c r="M125" s="21">
        <v>0</v>
      </c>
      <c r="N125" s="21">
        <v>0</v>
      </c>
      <c r="O125" s="21">
        <v>0</v>
      </c>
      <c r="P125" s="21">
        <v>-22.288</v>
      </c>
      <c r="Q125" s="21">
        <v>0</v>
      </c>
      <c r="R125" s="21">
        <v>-1</v>
      </c>
      <c r="S125" s="22"/>
      <c r="T125" s="22"/>
      <c r="U125" s="22"/>
      <c r="V125" s="22"/>
      <c r="W125" s="22"/>
    </row>
    <row r="126" ht="16.5" spans="1:23">
      <c r="A126" s="19">
        <v>698</v>
      </c>
      <c r="B126" s="19" t="s">
        <v>186</v>
      </c>
      <c r="C126" s="19">
        <v>972.552</v>
      </c>
      <c r="D126" s="19">
        <v>1183.54</v>
      </c>
      <c r="E126" s="19">
        <v>0</v>
      </c>
      <c r="F126" s="19">
        <v>0</v>
      </c>
      <c r="G126" s="19">
        <v>0</v>
      </c>
      <c r="H126" s="19">
        <v>1</v>
      </c>
      <c r="I126" s="20">
        <v>13.53</v>
      </c>
      <c r="J126" s="20">
        <v>28.945</v>
      </c>
      <c r="K126" s="21">
        <v>3</v>
      </c>
      <c r="L126" s="21">
        <v>2</v>
      </c>
      <c r="M126" s="21">
        <v>0</v>
      </c>
      <c r="N126" s="21">
        <v>-1</v>
      </c>
      <c r="O126" s="21">
        <v>0</v>
      </c>
      <c r="P126" s="21">
        <v>-0.376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19">
        <v>699</v>
      </c>
      <c r="B127" s="19" t="s">
        <v>187</v>
      </c>
      <c r="C127" s="19">
        <v>863.214</v>
      </c>
      <c r="D127" s="19">
        <v>1113.194</v>
      </c>
      <c r="E127" s="19">
        <v>0</v>
      </c>
      <c r="F127" s="19">
        <v>0</v>
      </c>
      <c r="G127" s="19">
        <v>0</v>
      </c>
      <c r="H127" s="19">
        <v>1</v>
      </c>
      <c r="I127" s="20">
        <v>10.596</v>
      </c>
      <c r="J127" s="20">
        <v>30.673</v>
      </c>
      <c r="K127" s="21">
        <v>4</v>
      </c>
      <c r="L127" s="21">
        <v>2</v>
      </c>
      <c r="M127" s="21">
        <v>0</v>
      </c>
      <c r="N127" s="21">
        <v>0</v>
      </c>
      <c r="O127" s="21">
        <v>0</v>
      </c>
      <c r="P127" s="21">
        <v>-20.401</v>
      </c>
      <c r="Q127" s="21">
        <v>0</v>
      </c>
      <c r="R127" s="21">
        <v>-1</v>
      </c>
      <c r="S127" s="22"/>
      <c r="T127" s="22"/>
      <c r="U127" s="22"/>
      <c r="V127" s="22"/>
      <c r="W127" s="22"/>
    </row>
    <row r="128" ht="16.5" spans="1:23">
      <c r="A128" s="19">
        <v>802</v>
      </c>
      <c r="B128" s="19" t="s">
        <v>188</v>
      </c>
      <c r="C128" s="19">
        <v>5931.841</v>
      </c>
      <c r="D128" s="19">
        <v>6669.727</v>
      </c>
      <c r="E128" s="19">
        <v>0</v>
      </c>
      <c r="F128" s="19">
        <v>0</v>
      </c>
      <c r="G128" s="19">
        <v>0</v>
      </c>
      <c r="H128" s="19">
        <v>1</v>
      </c>
      <c r="I128" s="20">
        <v>6.147</v>
      </c>
      <c r="J128" s="20">
        <v>16.531</v>
      </c>
      <c r="K128" s="21">
        <v>4</v>
      </c>
      <c r="L128" s="21">
        <v>2</v>
      </c>
      <c r="M128" s="21">
        <v>0</v>
      </c>
      <c r="N128" s="21">
        <v>0</v>
      </c>
      <c r="O128" s="21">
        <v>0</v>
      </c>
      <c r="P128" s="21">
        <v>-32.054</v>
      </c>
      <c r="Q128" s="21">
        <v>0</v>
      </c>
      <c r="R128" s="21">
        <v>-1</v>
      </c>
      <c r="S128" s="22"/>
      <c r="T128" s="22"/>
      <c r="U128" s="22"/>
      <c r="V128" s="22"/>
      <c r="W128" s="22"/>
    </row>
    <row r="129" ht="16.5" spans="1:23">
      <c r="A129" s="19">
        <v>805</v>
      </c>
      <c r="B129" s="19" t="s">
        <v>189</v>
      </c>
      <c r="C129" s="19">
        <v>4569.014</v>
      </c>
      <c r="D129" s="19">
        <v>5289.189</v>
      </c>
      <c r="E129" s="19">
        <v>0</v>
      </c>
      <c r="F129" s="19">
        <v>0</v>
      </c>
      <c r="G129" s="19">
        <v>0</v>
      </c>
      <c r="H129" s="19">
        <v>1</v>
      </c>
      <c r="I129" s="20">
        <v>9.893</v>
      </c>
      <c r="J129" s="20">
        <v>22.162</v>
      </c>
      <c r="K129" s="21">
        <v>4</v>
      </c>
      <c r="L129" s="21">
        <v>2</v>
      </c>
      <c r="M129" s="21">
        <v>0</v>
      </c>
      <c r="N129" s="21">
        <v>1</v>
      </c>
      <c r="O129" s="21">
        <v>0</v>
      </c>
      <c r="P129" s="21">
        <v>-26.082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19">
        <v>806</v>
      </c>
      <c r="B130" s="19" t="s">
        <v>190</v>
      </c>
      <c r="C130" s="19">
        <v>7797.928</v>
      </c>
      <c r="D130" s="19">
        <v>8545.337</v>
      </c>
      <c r="E130" s="19">
        <v>0</v>
      </c>
      <c r="F130" s="19">
        <v>0</v>
      </c>
      <c r="G130" s="19">
        <v>0</v>
      </c>
      <c r="H130" s="19">
        <v>1</v>
      </c>
      <c r="I130" s="20">
        <v>5.527</v>
      </c>
      <c r="J130" s="20">
        <v>13.79</v>
      </c>
      <c r="K130" s="21">
        <v>4</v>
      </c>
      <c r="L130" s="21">
        <v>0</v>
      </c>
      <c r="M130" s="21">
        <v>0</v>
      </c>
      <c r="N130" s="21">
        <v>0</v>
      </c>
      <c r="O130" s="21">
        <v>-1</v>
      </c>
      <c r="P130" s="21">
        <v>-25.709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19">
        <v>808</v>
      </c>
      <c r="B131" s="19" t="s">
        <v>191</v>
      </c>
      <c r="C131" s="19">
        <v>7794.724</v>
      </c>
      <c r="D131" s="19">
        <v>9065.845</v>
      </c>
      <c r="E131" s="19">
        <v>0</v>
      </c>
      <c r="F131" s="19">
        <v>0</v>
      </c>
      <c r="G131" s="19">
        <v>0</v>
      </c>
      <c r="H131" s="19">
        <v>1</v>
      </c>
      <c r="I131" s="20">
        <v>6.789</v>
      </c>
      <c r="J131" s="20">
        <v>19.858</v>
      </c>
      <c r="K131" s="21">
        <v>4</v>
      </c>
      <c r="L131" s="21">
        <v>2</v>
      </c>
      <c r="M131" s="21">
        <v>0</v>
      </c>
      <c r="N131" s="21">
        <v>0</v>
      </c>
      <c r="O131" s="21">
        <v>0</v>
      </c>
      <c r="P131" s="21">
        <v>-3.024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19">
        <v>811</v>
      </c>
      <c r="B132" s="19" t="s">
        <v>192</v>
      </c>
      <c r="C132" s="19">
        <v>6114.884</v>
      </c>
      <c r="D132" s="19">
        <v>7447.998</v>
      </c>
      <c r="E132" s="19">
        <v>0</v>
      </c>
      <c r="F132" s="19">
        <v>0</v>
      </c>
      <c r="G132" s="19">
        <v>0</v>
      </c>
      <c r="H132" s="19">
        <v>1</v>
      </c>
      <c r="I132" s="20">
        <v>14.465</v>
      </c>
      <c r="J132" s="20">
        <v>29.775</v>
      </c>
      <c r="K132" s="21">
        <v>4</v>
      </c>
      <c r="L132" s="21">
        <v>2</v>
      </c>
      <c r="M132" s="21">
        <v>0</v>
      </c>
      <c r="N132" s="21">
        <v>1</v>
      </c>
      <c r="O132" s="21">
        <v>0</v>
      </c>
      <c r="P132" s="21">
        <v>-29.34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19">
        <v>812</v>
      </c>
      <c r="B133" s="19" t="s">
        <v>193</v>
      </c>
      <c r="C133" s="19">
        <v>5345.481</v>
      </c>
      <c r="D133" s="19">
        <v>6165.497</v>
      </c>
      <c r="E133" s="19">
        <v>0</v>
      </c>
      <c r="F133" s="19">
        <v>0</v>
      </c>
      <c r="G133" s="19">
        <v>0</v>
      </c>
      <c r="H133" s="19">
        <v>1</v>
      </c>
      <c r="I133" s="20">
        <v>8.096</v>
      </c>
      <c r="J133" s="20">
        <v>20.319</v>
      </c>
      <c r="K133" s="21">
        <v>2</v>
      </c>
      <c r="L133" s="21">
        <v>2</v>
      </c>
      <c r="M133" s="21">
        <v>1</v>
      </c>
      <c r="N133" s="21">
        <v>0</v>
      </c>
      <c r="O133" s="21">
        <v>0</v>
      </c>
      <c r="P133" s="21">
        <v>-1.17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19">
        <v>813</v>
      </c>
      <c r="B134" s="19" t="s">
        <v>194</v>
      </c>
      <c r="C134" s="19">
        <v>2534.059</v>
      </c>
      <c r="D134" s="19">
        <v>2888.74</v>
      </c>
      <c r="E134" s="19">
        <v>0</v>
      </c>
      <c r="F134" s="19">
        <v>0</v>
      </c>
      <c r="G134" s="19">
        <v>0</v>
      </c>
      <c r="H134" s="19">
        <v>1</v>
      </c>
      <c r="I134" s="20">
        <v>7.143</v>
      </c>
      <c r="J134" s="20">
        <v>18.544</v>
      </c>
      <c r="K134" s="21">
        <v>3</v>
      </c>
      <c r="L134" s="21">
        <v>0</v>
      </c>
      <c r="M134" s="21">
        <v>0</v>
      </c>
      <c r="N134" s="21">
        <v>-1</v>
      </c>
      <c r="O134" s="21">
        <v>0</v>
      </c>
      <c r="P134" s="21">
        <v>-26.814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19">
        <v>814</v>
      </c>
      <c r="B135" s="19" t="s">
        <v>195</v>
      </c>
      <c r="C135" s="19">
        <v>7570.527</v>
      </c>
      <c r="D135" s="19">
        <v>8941.449</v>
      </c>
      <c r="E135" s="19">
        <v>0</v>
      </c>
      <c r="F135" s="19">
        <v>0</v>
      </c>
      <c r="G135" s="19">
        <v>0</v>
      </c>
      <c r="H135" s="19">
        <v>1</v>
      </c>
      <c r="I135" s="20">
        <v>8.902</v>
      </c>
      <c r="J135" s="20">
        <v>22.87</v>
      </c>
      <c r="K135" s="21">
        <v>2</v>
      </c>
      <c r="L135" s="21">
        <v>2</v>
      </c>
      <c r="M135" s="21">
        <v>1</v>
      </c>
      <c r="N135" s="21">
        <v>0</v>
      </c>
      <c r="O135" s="21">
        <v>0</v>
      </c>
      <c r="P135" s="21">
        <v>-1.083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19">
        <v>819</v>
      </c>
      <c r="B136" s="19" t="s">
        <v>196</v>
      </c>
      <c r="C136" s="19">
        <v>4997.236</v>
      </c>
      <c r="D136" s="19">
        <v>6150.177</v>
      </c>
      <c r="E136" s="19">
        <v>0</v>
      </c>
      <c r="F136" s="19">
        <v>0</v>
      </c>
      <c r="G136" s="19">
        <v>0</v>
      </c>
      <c r="H136" s="19">
        <v>1</v>
      </c>
      <c r="I136" s="20">
        <v>14.913</v>
      </c>
      <c r="J136" s="20">
        <v>30.864</v>
      </c>
      <c r="K136" s="21">
        <v>4</v>
      </c>
      <c r="L136" s="21">
        <v>2</v>
      </c>
      <c r="M136" s="21">
        <v>0</v>
      </c>
      <c r="N136" s="21">
        <v>0</v>
      </c>
      <c r="O136" s="21">
        <v>0</v>
      </c>
      <c r="P136" s="21">
        <v>-2.492</v>
      </c>
      <c r="Q136" s="21">
        <v>0</v>
      </c>
      <c r="R136" s="21">
        <v>1</v>
      </c>
      <c r="S136" s="22"/>
      <c r="T136" s="22"/>
      <c r="U136" s="22"/>
      <c r="V136" s="22"/>
      <c r="W136" s="22"/>
    </row>
    <row r="137" ht="16.5" spans="1:23">
      <c r="A137" s="19">
        <v>823</v>
      </c>
      <c r="B137" s="19" t="s">
        <v>197</v>
      </c>
      <c r="C137" s="19">
        <v>5764.423</v>
      </c>
      <c r="D137" s="19">
        <v>7066.41</v>
      </c>
      <c r="E137" s="19">
        <v>0</v>
      </c>
      <c r="F137" s="19">
        <v>0</v>
      </c>
      <c r="G137" s="19">
        <v>0</v>
      </c>
      <c r="H137" s="19">
        <v>1</v>
      </c>
      <c r="I137" s="20">
        <v>15.919</v>
      </c>
      <c r="J137" s="20">
        <v>31.411</v>
      </c>
      <c r="K137" s="21">
        <v>3</v>
      </c>
      <c r="L137" s="21">
        <v>1</v>
      </c>
      <c r="M137" s="21">
        <v>0</v>
      </c>
      <c r="N137" s="21">
        <v>-1</v>
      </c>
      <c r="O137" s="21">
        <v>0</v>
      </c>
      <c r="P137" s="21">
        <v>-6.832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19">
        <v>825</v>
      </c>
      <c r="B138" s="19" t="s">
        <v>198</v>
      </c>
      <c r="C138" s="19">
        <v>3116.89</v>
      </c>
      <c r="D138" s="19">
        <v>3401.09</v>
      </c>
      <c r="E138" s="19">
        <v>0</v>
      </c>
      <c r="F138" s="19">
        <v>0</v>
      </c>
      <c r="G138" s="19">
        <v>0</v>
      </c>
      <c r="H138" s="19">
        <v>1</v>
      </c>
      <c r="I138" s="20">
        <v>0.03</v>
      </c>
      <c r="J138" s="20">
        <v>8.383</v>
      </c>
      <c r="K138" s="21">
        <v>4</v>
      </c>
      <c r="L138" s="21">
        <v>2</v>
      </c>
      <c r="M138" s="21">
        <v>0</v>
      </c>
      <c r="N138" s="21">
        <v>1</v>
      </c>
      <c r="O138" s="21">
        <v>0</v>
      </c>
      <c r="P138" s="21">
        <v>-8.485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19">
        <v>827</v>
      </c>
      <c r="B139" s="19" t="s">
        <v>199</v>
      </c>
      <c r="C139" s="19">
        <v>1303.07</v>
      </c>
      <c r="D139" s="19">
        <v>1481.313</v>
      </c>
      <c r="E139" s="19">
        <v>0</v>
      </c>
      <c r="F139" s="19">
        <v>0</v>
      </c>
      <c r="G139" s="19">
        <v>0</v>
      </c>
      <c r="H139" s="19">
        <v>1</v>
      </c>
      <c r="I139" s="20">
        <v>8.421</v>
      </c>
      <c r="J139" s="20">
        <v>19.44</v>
      </c>
      <c r="K139" s="21">
        <v>4</v>
      </c>
      <c r="L139" s="21">
        <v>2</v>
      </c>
      <c r="M139" s="21">
        <v>0</v>
      </c>
      <c r="N139" s="21">
        <v>0</v>
      </c>
      <c r="O139" s="21">
        <v>0</v>
      </c>
      <c r="P139" s="21">
        <v>-0.13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19">
        <v>828</v>
      </c>
      <c r="B140" s="19" t="s">
        <v>200</v>
      </c>
      <c r="C140" s="19">
        <v>2181.767</v>
      </c>
      <c r="D140" s="19">
        <v>2594.799</v>
      </c>
      <c r="E140" s="19">
        <v>0</v>
      </c>
      <c r="F140" s="19">
        <v>0</v>
      </c>
      <c r="G140" s="19">
        <v>0</v>
      </c>
      <c r="H140" s="19">
        <v>1</v>
      </c>
      <c r="I140" s="20">
        <v>10.95</v>
      </c>
      <c r="J140" s="20">
        <v>25.125</v>
      </c>
      <c r="K140" s="21">
        <v>4</v>
      </c>
      <c r="L140" s="21">
        <v>2</v>
      </c>
      <c r="M140" s="21">
        <v>0</v>
      </c>
      <c r="N140" s="21">
        <v>0</v>
      </c>
      <c r="O140" s="21">
        <v>0</v>
      </c>
      <c r="P140" s="21">
        <v>-12.314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19">
        <v>832</v>
      </c>
      <c r="B141" s="19" t="s">
        <v>201</v>
      </c>
      <c r="C141" s="19">
        <v>422.958</v>
      </c>
      <c r="D141" s="19">
        <v>464.448</v>
      </c>
      <c r="E141" s="19">
        <v>0</v>
      </c>
      <c r="F141" s="19">
        <v>0</v>
      </c>
      <c r="G141" s="19">
        <v>0</v>
      </c>
      <c r="H141" s="19">
        <v>1</v>
      </c>
      <c r="I141" s="20">
        <v>1.127</v>
      </c>
      <c r="J141" s="20">
        <v>9.959</v>
      </c>
      <c r="K141" s="21">
        <v>4</v>
      </c>
      <c r="L141" s="21">
        <v>0</v>
      </c>
      <c r="M141" s="21">
        <v>0</v>
      </c>
      <c r="N141" s="21">
        <v>0</v>
      </c>
      <c r="O141" s="21">
        <v>0</v>
      </c>
      <c r="P141" s="21">
        <v>-5.147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19">
        <v>841</v>
      </c>
      <c r="B142" s="19" t="s">
        <v>202</v>
      </c>
      <c r="C142" s="19">
        <v>7498.161</v>
      </c>
      <c r="D142" s="19">
        <v>8945.035</v>
      </c>
      <c r="E142" s="19">
        <v>0</v>
      </c>
      <c r="F142" s="19">
        <v>0</v>
      </c>
      <c r="G142" s="19">
        <v>0</v>
      </c>
      <c r="H142" s="19">
        <v>1</v>
      </c>
      <c r="I142" s="20">
        <v>9.134</v>
      </c>
      <c r="J142" s="20">
        <v>23.832</v>
      </c>
      <c r="K142" s="21">
        <v>4</v>
      </c>
      <c r="L142" s="21">
        <v>2</v>
      </c>
      <c r="M142" s="21">
        <v>0</v>
      </c>
      <c r="N142" s="21">
        <v>0</v>
      </c>
      <c r="O142" s="21">
        <v>-1</v>
      </c>
      <c r="P142" s="21">
        <v>-7.209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19">
        <v>846</v>
      </c>
      <c r="B143" s="19" t="s">
        <v>203</v>
      </c>
      <c r="C143" s="19">
        <v>1181.541</v>
      </c>
      <c r="D143" s="19">
        <v>1313.49</v>
      </c>
      <c r="E143" s="19">
        <v>0</v>
      </c>
      <c r="F143" s="19">
        <v>0</v>
      </c>
      <c r="G143" s="19">
        <v>0</v>
      </c>
      <c r="H143" s="19">
        <v>1</v>
      </c>
      <c r="I143" s="20">
        <v>4.41</v>
      </c>
      <c r="J143" s="20">
        <v>14.013</v>
      </c>
      <c r="K143" s="21">
        <v>4</v>
      </c>
      <c r="L143" s="21">
        <v>1</v>
      </c>
      <c r="M143" s="21">
        <v>0</v>
      </c>
      <c r="N143" s="21">
        <v>-1</v>
      </c>
      <c r="O143" s="21">
        <v>0</v>
      </c>
      <c r="P143" s="21">
        <v>-20.789</v>
      </c>
      <c r="Q143" s="21">
        <v>0</v>
      </c>
      <c r="R143" s="21">
        <v>-1</v>
      </c>
      <c r="S143" s="22"/>
      <c r="T143" s="22"/>
      <c r="U143" s="22"/>
      <c r="V143" s="22"/>
      <c r="W143" s="22"/>
    </row>
    <row r="144" ht="16.5" spans="1:23">
      <c r="A144" s="19">
        <v>847</v>
      </c>
      <c r="B144" s="19" t="s">
        <v>204</v>
      </c>
      <c r="C144" s="19">
        <v>2798.408</v>
      </c>
      <c r="D144" s="19">
        <v>3207.94</v>
      </c>
      <c r="E144" s="19">
        <v>0</v>
      </c>
      <c r="F144" s="19">
        <v>0</v>
      </c>
      <c r="G144" s="19">
        <v>0</v>
      </c>
      <c r="H144" s="19">
        <v>1</v>
      </c>
      <c r="I144" s="20">
        <v>5.61</v>
      </c>
      <c r="J144" s="20">
        <v>17.66</v>
      </c>
      <c r="K144" s="21">
        <v>4</v>
      </c>
      <c r="L144" s="21">
        <v>0</v>
      </c>
      <c r="M144" s="21">
        <v>0</v>
      </c>
      <c r="N144" s="21">
        <v>0</v>
      </c>
      <c r="O144" s="21">
        <v>0</v>
      </c>
      <c r="P144" s="21">
        <v>-12.736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19">
        <v>851</v>
      </c>
      <c r="B145" s="19" t="s">
        <v>205</v>
      </c>
      <c r="C145" s="19">
        <v>14855.165</v>
      </c>
      <c r="D145" s="19">
        <v>17690.018</v>
      </c>
      <c r="E145" s="19">
        <v>0</v>
      </c>
      <c r="F145" s="19">
        <v>0</v>
      </c>
      <c r="G145" s="19">
        <v>0</v>
      </c>
      <c r="H145" s="19">
        <v>1</v>
      </c>
      <c r="I145" s="20">
        <v>4.63</v>
      </c>
      <c r="J145" s="20">
        <v>19.913</v>
      </c>
      <c r="K145" s="21">
        <v>4</v>
      </c>
      <c r="L145" s="21">
        <v>2</v>
      </c>
      <c r="M145" s="21">
        <v>-1</v>
      </c>
      <c r="N145" s="21">
        <v>0</v>
      </c>
      <c r="O145" s="21">
        <v>0</v>
      </c>
      <c r="P145" s="21">
        <v>-8.141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19">
        <v>852</v>
      </c>
      <c r="B146" s="19" t="s">
        <v>206</v>
      </c>
      <c r="C146" s="19">
        <v>5814.126</v>
      </c>
      <c r="D146" s="19">
        <v>6805.753</v>
      </c>
      <c r="E146" s="19">
        <v>0</v>
      </c>
      <c r="F146" s="19">
        <v>0</v>
      </c>
      <c r="G146" s="19">
        <v>0</v>
      </c>
      <c r="H146" s="19">
        <v>1</v>
      </c>
      <c r="I146" s="20">
        <v>5.566</v>
      </c>
      <c r="J146" s="20">
        <v>19.325</v>
      </c>
      <c r="K146" s="21">
        <v>4</v>
      </c>
      <c r="L146" s="21">
        <v>1</v>
      </c>
      <c r="M146" s="21">
        <v>0</v>
      </c>
      <c r="N146" s="21">
        <v>1</v>
      </c>
      <c r="O146" s="21">
        <v>0</v>
      </c>
      <c r="P146" s="21">
        <v>-13.575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19">
        <v>853</v>
      </c>
      <c r="B147" s="19" t="s">
        <v>207</v>
      </c>
      <c r="C147" s="19">
        <v>1262.423</v>
      </c>
      <c r="D147" s="19">
        <v>1408.633</v>
      </c>
      <c r="E147" s="19">
        <v>0</v>
      </c>
      <c r="F147" s="19">
        <v>0</v>
      </c>
      <c r="G147" s="19">
        <v>0</v>
      </c>
      <c r="H147" s="19">
        <v>1</v>
      </c>
      <c r="I147" s="20">
        <v>8.779</v>
      </c>
      <c r="J147" s="20">
        <v>18.247</v>
      </c>
      <c r="K147" s="21">
        <v>3</v>
      </c>
      <c r="L147" s="21">
        <v>2</v>
      </c>
      <c r="M147" s="21">
        <v>0</v>
      </c>
      <c r="N147" s="21">
        <v>0</v>
      </c>
      <c r="O147" s="21">
        <v>0</v>
      </c>
      <c r="P147" s="21">
        <v>-18.311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19">
        <v>854</v>
      </c>
      <c r="B148" s="19" t="s">
        <v>208</v>
      </c>
      <c r="C148" s="19">
        <v>3824.55</v>
      </c>
      <c r="D148" s="19">
        <v>4506.988</v>
      </c>
      <c r="E148" s="19">
        <v>0</v>
      </c>
      <c r="F148" s="19">
        <v>0</v>
      </c>
      <c r="G148" s="19">
        <v>0</v>
      </c>
      <c r="H148" s="19">
        <v>1</v>
      </c>
      <c r="I148" s="20">
        <v>9.791</v>
      </c>
      <c r="J148" s="20">
        <v>23.45</v>
      </c>
      <c r="K148" s="21">
        <v>3</v>
      </c>
      <c r="L148" s="21">
        <v>2</v>
      </c>
      <c r="M148" s="21">
        <v>0</v>
      </c>
      <c r="N148" s="21">
        <v>0</v>
      </c>
      <c r="O148" s="21">
        <v>0</v>
      </c>
      <c r="P148" s="21">
        <v>-8.26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19">
        <v>855</v>
      </c>
      <c r="B149" s="19" t="s">
        <v>209</v>
      </c>
      <c r="C149" s="19">
        <v>1326.529</v>
      </c>
      <c r="D149" s="19">
        <v>1465.736</v>
      </c>
      <c r="E149" s="19">
        <v>0</v>
      </c>
      <c r="F149" s="19">
        <v>0</v>
      </c>
      <c r="G149" s="19">
        <v>0</v>
      </c>
      <c r="H149" s="19">
        <v>1</v>
      </c>
      <c r="I149" s="20">
        <v>6.672</v>
      </c>
      <c r="J149" s="20">
        <v>15.536</v>
      </c>
      <c r="K149" s="21">
        <v>3</v>
      </c>
      <c r="L149" s="21">
        <v>2</v>
      </c>
      <c r="M149" s="21">
        <v>0</v>
      </c>
      <c r="N149" s="21">
        <v>0</v>
      </c>
      <c r="O149" s="21">
        <v>0</v>
      </c>
      <c r="P149" s="21">
        <v>-7.979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19">
        <v>856</v>
      </c>
      <c r="B150" s="19" t="s">
        <v>210</v>
      </c>
      <c r="C150" s="19">
        <v>5186.724</v>
      </c>
      <c r="D150" s="19">
        <v>5978.464</v>
      </c>
      <c r="E150" s="19">
        <v>0</v>
      </c>
      <c r="F150" s="19">
        <v>0</v>
      </c>
      <c r="G150" s="19">
        <v>0</v>
      </c>
      <c r="H150" s="19">
        <v>1</v>
      </c>
      <c r="I150" s="20">
        <v>7.034</v>
      </c>
      <c r="J150" s="20">
        <v>19.345</v>
      </c>
      <c r="K150" s="21">
        <v>4</v>
      </c>
      <c r="L150" s="21">
        <v>0</v>
      </c>
      <c r="M150" s="21">
        <v>0</v>
      </c>
      <c r="N150" s="21">
        <v>0</v>
      </c>
      <c r="O150" s="21">
        <v>0</v>
      </c>
      <c r="P150" s="21">
        <v>-15.026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19">
        <v>857</v>
      </c>
      <c r="B151" s="19" t="s">
        <v>211</v>
      </c>
      <c r="C151" s="19">
        <v>9565.616</v>
      </c>
      <c r="D151" s="19">
        <v>11029.529</v>
      </c>
      <c r="E151" s="19">
        <v>0</v>
      </c>
      <c r="F151" s="19">
        <v>0</v>
      </c>
      <c r="G151" s="19">
        <v>0</v>
      </c>
      <c r="H151" s="19">
        <v>1</v>
      </c>
      <c r="I151" s="20">
        <v>5.524</v>
      </c>
      <c r="J151" s="20">
        <v>18.063</v>
      </c>
      <c r="K151" s="21">
        <v>4</v>
      </c>
      <c r="L151" s="21">
        <v>2</v>
      </c>
      <c r="M151" s="21">
        <v>0</v>
      </c>
      <c r="N151" s="21">
        <v>0</v>
      </c>
      <c r="O151" s="21">
        <v>0</v>
      </c>
      <c r="P151" s="21">
        <v>2.123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19">
        <v>858</v>
      </c>
      <c r="B152" s="19" t="s">
        <v>212</v>
      </c>
      <c r="C152" s="19">
        <v>6850.714</v>
      </c>
      <c r="D152" s="19">
        <v>8308.466</v>
      </c>
      <c r="E152" s="19">
        <v>0</v>
      </c>
      <c r="F152" s="19">
        <v>0</v>
      </c>
      <c r="G152" s="19">
        <v>0</v>
      </c>
      <c r="H152" s="19">
        <v>1</v>
      </c>
      <c r="I152" s="20">
        <v>11.126</v>
      </c>
      <c r="J152" s="20">
        <v>26.719</v>
      </c>
      <c r="K152" s="21">
        <v>4</v>
      </c>
      <c r="L152" s="21">
        <v>0</v>
      </c>
      <c r="M152" s="21">
        <v>-1</v>
      </c>
      <c r="N152" s="21">
        <v>0</v>
      </c>
      <c r="O152" s="21">
        <v>0</v>
      </c>
      <c r="P152" s="21">
        <v>-18.33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19">
        <v>859</v>
      </c>
      <c r="B153" s="19" t="s">
        <v>213</v>
      </c>
      <c r="C153" s="19">
        <v>1541.081</v>
      </c>
      <c r="D153" s="19">
        <v>1675.326</v>
      </c>
      <c r="E153" s="19">
        <v>0</v>
      </c>
      <c r="F153" s="19">
        <v>0</v>
      </c>
      <c r="G153" s="19">
        <v>0</v>
      </c>
      <c r="H153" s="19">
        <v>1</v>
      </c>
      <c r="I153" s="20">
        <v>0.169</v>
      </c>
      <c r="J153" s="20">
        <v>8.169</v>
      </c>
      <c r="K153" s="21">
        <v>4</v>
      </c>
      <c r="L153" s="21">
        <v>2</v>
      </c>
      <c r="M153" s="21">
        <v>0</v>
      </c>
      <c r="N153" s="21">
        <v>0</v>
      </c>
      <c r="O153" s="21">
        <v>0</v>
      </c>
      <c r="P153" s="21">
        <v>-7.11</v>
      </c>
      <c r="Q153" s="21">
        <v>0</v>
      </c>
      <c r="R153" s="21">
        <v>-1</v>
      </c>
      <c r="S153" s="22"/>
      <c r="T153" s="22"/>
      <c r="U153" s="22"/>
      <c r="V153" s="22"/>
      <c r="W153" s="22"/>
    </row>
    <row r="154" ht="16.5" spans="1:23">
      <c r="A154" s="19">
        <v>860</v>
      </c>
      <c r="B154" s="19" t="s">
        <v>214</v>
      </c>
      <c r="C154" s="19">
        <v>1093.758</v>
      </c>
      <c r="D154" s="19">
        <v>1172.784</v>
      </c>
      <c r="E154" s="19">
        <v>0</v>
      </c>
      <c r="F154" s="19">
        <v>0</v>
      </c>
      <c r="G154" s="19">
        <v>0</v>
      </c>
      <c r="H154" s="19">
        <v>1</v>
      </c>
      <c r="I154" s="20">
        <v>1.342</v>
      </c>
      <c r="J154" s="20">
        <v>7.99</v>
      </c>
      <c r="K154" s="21">
        <v>4</v>
      </c>
      <c r="L154" s="21">
        <v>0</v>
      </c>
      <c r="M154" s="21">
        <v>-1</v>
      </c>
      <c r="N154" s="21">
        <v>1</v>
      </c>
      <c r="O154" s="21">
        <v>0</v>
      </c>
      <c r="P154" s="21">
        <v>-8.274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19">
        <v>863</v>
      </c>
      <c r="B155" s="19" t="s">
        <v>215</v>
      </c>
      <c r="C155" s="19">
        <v>2263.706</v>
      </c>
      <c r="D155" s="19">
        <v>2886.094</v>
      </c>
      <c r="E155" s="19">
        <v>0</v>
      </c>
      <c r="F155" s="19">
        <v>0</v>
      </c>
      <c r="G155" s="19">
        <v>0</v>
      </c>
      <c r="H155" s="19">
        <v>1</v>
      </c>
      <c r="I155" s="20">
        <v>8.577</v>
      </c>
      <c r="J155" s="20">
        <v>28.292</v>
      </c>
      <c r="K155" s="21">
        <v>4</v>
      </c>
      <c r="L155" s="21">
        <v>2</v>
      </c>
      <c r="M155" s="21">
        <v>0</v>
      </c>
      <c r="N155" s="21">
        <v>0</v>
      </c>
      <c r="O155" s="21">
        <v>0</v>
      </c>
      <c r="P155" s="21">
        <v>-4.609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19">
        <v>865</v>
      </c>
      <c r="B156" s="19" t="s">
        <v>216</v>
      </c>
      <c r="C156" s="19">
        <v>1297.033</v>
      </c>
      <c r="D156" s="19">
        <v>1438.731</v>
      </c>
      <c r="E156" s="19">
        <v>0</v>
      </c>
      <c r="F156" s="19">
        <v>0</v>
      </c>
      <c r="G156" s="19">
        <v>0</v>
      </c>
      <c r="H156" s="19">
        <v>1</v>
      </c>
      <c r="I156" s="20">
        <v>2.402</v>
      </c>
      <c r="J156" s="20">
        <v>12.014</v>
      </c>
      <c r="K156" s="21">
        <v>4</v>
      </c>
      <c r="L156" s="21">
        <v>2</v>
      </c>
      <c r="M156" s="21">
        <v>-1</v>
      </c>
      <c r="N156" s="21">
        <v>0</v>
      </c>
      <c r="O156" s="21">
        <v>0</v>
      </c>
      <c r="P156" s="21">
        <v>-11.624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19">
        <v>867</v>
      </c>
      <c r="B157" s="19" t="s">
        <v>217</v>
      </c>
      <c r="C157" s="19">
        <v>2129.947</v>
      </c>
      <c r="D157" s="19">
        <v>2696.542</v>
      </c>
      <c r="E157" s="19">
        <v>0</v>
      </c>
      <c r="F157" s="19">
        <v>0</v>
      </c>
      <c r="G157" s="19">
        <v>0</v>
      </c>
      <c r="H157" s="19">
        <v>1</v>
      </c>
      <c r="I157" s="20">
        <v>4.993</v>
      </c>
      <c r="J157" s="20">
        <v>24.956</v>
      </c>
      <c r="K157" s="21">
        <v>4</v>
      </c>
      <c r="L157" s="21">
        <v>0</v>
      </c>
      <c r="M157" s="21">
        <v>0</v>
      </c>
      <c r="N157" s="21">
        <v>0</v>
      </c>
      <c r="O157" s="21">
        <v>0</v>
      </c>
      <c r="P157" s="21">
        <v>-8.456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19">
        <v>888</v>
      </c>
      <c r="B158" s="19" t="s">
        <v>218</v>
      </c>
      <c r="C158" s="19">
        <v>3666.751</v>
      </c>
      <c r="D158" s="19">
        <v>4111.896</v>
      </c>
      <c r="E158" s="19">
        <v>0</v>
      </c>
      <c r="F158" s="19">
        <v>0</v>
      </c>
      <c r="G158" s="19">
        <v>0</v>
      </c>
      <c r="H158" s="19">
        <v>1</v>
      </c>
      <c r="I158" s="20">
        <v>5.26</v>
      </c>
      <c r="J158" s="20">
        <v>15.516</v>
      </c>
      <c r="K158" s="21">
        <v>4</v>
      </c>
      <c r="L158" s="21">
        <v>2</v>
      </c>
      <c r="M158" s="21">
        <v>0</v>
      </c>
      <c r="N158" s="21">
        <v>0</v>
      </c>
      <c r="O158" s="21">
        <v>0</v>
      </c>
      <c r="P158" s="21">
        <v>-1.207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19">
        <v>891</v>
      </c>
      <c r="B159" s="19" t="s">
        <v>219</v>
      </c>
      <c r="C159" s="19">
        <v>1326.267</v>
      </c>
      <c r="D159" s="19">
        <v>1579.226</v>
      </c>
      <c r="E159" s="19">
        <v>0</v>
      </c>
      <c r="F159" s="19">
        <v>0</v>
      </c>
      <c r="G159" s="19">
        <v>0</v>
      </c>
      <c r="H159" s="19">
        <v>1</v>
      </c>
      <c r="I159" s="20">
        <v>10.454</v>
      </c>
      <c r="J159" s="20">
        <v>24.798</v>
      </c>
      <c r="K159" s="21">
        <v>4</v>
      </c>
      <c r="L159" s="21">
        <v>2</v>
      </c>
      <c r="M159" s="21">
        <v>0</v>
      </c>
      <c r="N159" s="21">
        <v>0</v>
      </c>
      <c r="O159" s="21">
        <v>0</v>
      </c>
      <c r="P159" s="21">
        <v>-6.485</v>
      </c>
      <c r="Q159" s="21">
        <v>0</v>
      </c>
      <c r="R159" s="21">
        <v>-1</v>
      </c>
      <c r="S159" s="22"/>
      <c r="T159" s="22"/>
      <c r="U159" s="22"/>
      <c r="V159" s="22"/>
      <c r="W159" s="22"/>
    </row>
    <row r="160" ht="16.5" spans="1:23">
      <c r="A160" s="19">
        <v>901</v>
      </c>
      <c r="B160" s="19" t="s">
        <v>220</v>
      </c>
      <c r="C160" s="19">
        <v>5619.208</v>
      </c>
      <c r="D160" s="19">
        <v>6159.314</v>
      </c>
      <c r="E160" s="19">
        <v>0</v>
      </c>
      <c r="F160" s="19">
        <v>0</v>
      </c>
      <c r="G160" s="19">
        <v>0</v>
      </c>
      <c r="H160" s="19">
        <v>1</v>
      </c>
      <c r="I160" s="20">
        <v>1.031</v>
      </c>
      <c r="J160" s="20">
        <v>9.71</v>
      </c>
      <c r="K160" s="21">
        <v>4</v>
      </c>
      <c r="L160" s="21">
        <v>1</v>
      </c>
      <c r="M160" s="21">
        <v>0</v>
      </c>
      <c r="N160" s="21">
        <v>0</v>
      </c>
      <c r="O160" s="21">
        <v>0</v>
      </c>
      <c r="P160" s="21">
        <v>-6.272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19">
        <v>902</v>
      </c>
      <c r="B161" s="19" t="s">
        <v>221</v>
      </c>
      <c r="C161" s="19">
        <v>4912.3</v>
      </c>
      <c r="D161" s="19">
        <v>5592.038</v>
      </c>
      <c r="E161" s="19">
        <v>0</v>
      </c>
      <c r="F161" s="19">
        <v>0</v>
      </c>
      <c r="G161" s="19">
        <v>0</v>
      </c>
      <c r="H161" s="19">
        <v>1</v>
      </c>
      <c r="I161" s="20">
        <v>6.283</v>
      </c>
      <c r="J161" s="20">
        <v>17.675</v>
      </c>
      <c r="K161" s="21">
        <v>4</v>
      </c>
      <c r="L161" s="21">
        <v>2</v>
      </c>
      <c r="M161" s="21">
        <v>0</v>
      </c>
      <c r="N161" s="21">
        <v>0</v>
      </c>
      <c r="O161" s="21">
        <v>0</v>
      </c>
      <c r="P161" s="21">
        <v>-7.717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19">
        <v>903</v>
      </c>
      <c r="B162" s="19" t="s">
        <v>222</v>
      </c>
      <c r="C162" s="19">
        <v>3587.326</v>
      </c>
      <c r="D162" s="19">
        <v>3960.39</v>
      </c>
      <c r="E162" s="19">
        <v>0</v>
      </c>
      <c r="F162" s="19">
        <v>0</v>
      </c>
      <c r="G162" s="19">
        <v>0</v>
      </c>
      <c r="H162" s="19">
        <v>1</v>
      </c>
      <c r="I162" s="20">
        <v>6.947</v>
      </c>
      <c r="J162" s="20">
        <v>15.712</v>
      </c>
      <c r="K162" s="21">
        <v>4</v>
      </c>
      <c r="L162" s="21">
        <v>2</v>
      </c>
      <c r="M162" s="21">
        <v>0</v>
      </c>
      <c r="N162" s="21">
        <v>0</v>
      </c>
      <c r="O162" s="21">
        <v>0</v>
      </c>
      <c r="P162" s="21">
        <v>-6.143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19">
        <v>904</v>
      </c>
      <c r="B163" s="19" t="s">
        <v>223</v>
      </c>
      <c r="C163" s="19">
        <v>4308.114</v>
      </c>
      <c r="D163" s="19">
        <v>4872.755</v>
      </c>
      <c r="E163" s="19">
        <v>0</v>
      </c>
      <c r="F163" s="19">
        <v>0</v>
      </c>
      <c r="G163" s="19">
        <v>0</v>
      </c>
      <c r="H163" s="19">
        <v>1</v>
      </c>
      <c r="I163" s="20">
        <v>8.731</v>
      </c>
      <c r="J163" s="20">
        <v>19.307</v>
      </c>
      <c r="K163" s="21">
        <v>4</v>
      </c>
      <c r="L163" s="21">
        <v>2</v>
      </c>
      <c r="M163" s="21">
        <v>0</v>
      </c>
      <c r="N163" s="21">
        <v>0</v>
      </c>
      <c r="O163" s="21">
        <v>0</v>
      </c>
      <c r="P163" s="21">
        <v>-6.124</v>
      </c>
      <c r="Q163" s="21">
        <v>0</v>
      </c>
      <c r="R163" s="21">
        <v>-1</v>
      </c>
      <c r="S163" s="22"/>
      <c r="T163" s="22"/>
      <c r="U163" s="22"/>
      <c r="V163" s="22"/>
      <c r="W163" s="22"/>
    </row>
    <row r="164" ht="16.5" spans="1:23">
      <c r="A164" s="19">
        <v>905</v>
      </c>
      <c r="B164" s="19" t="s">
        <v>224</v>
      </c>
      <c r="C164" s="19">
        <v>5523.511</v>
      </c>
      <c r="D164" s="19">
        <v>6347.697</v>
      </c>
      <c r="E164" s="19">
        <v>0</v>
      </c>
      <c r="F164" s="19">
        <v>0</v>
      </c>
      <c r="G164" s="19">
        <v>0</v>
      </c>
      <c r="H164" s="19">
        <v>1</v>
      </c>
      <c r="I164" s="20">
        <v>7.582</v>
      </c>
      <c r="J164" s="20">
        <v>19.582</v>
      </c>
      <c r="K164" s="21">
        <v>4</v>
      </c>
      <c r="L164" s="21">
        <v>2</v>
      </c>
      <c r="M164" s="21">
        <v>0</v>
      </c>
      <c r="N164" s="21">
        <v>0</v>
      </c>
      <c r="O164" s="21">
        <v>0</v>
      </c>
      <c r="P164" s="21">
        <v>-35.663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19">
        <v>906</v>
      </c>
      <c r="B165" s="19" t="s">
        <v>225</v>
      </c>
      <c r="C165" s="19">
        <v>4054.019</v>
      </c>
      <c r="D165" s="19">
        <v>4525.619</v>
      </c>
      <c r="E165" s="19">
        <v>0</v>
      </c>
      <c r="F165" s="19">
        <v>0</v>
      </c>
      <c r="G165" s="19">
        <v>0</v>
      </c>
      <c r="H165" s="19">
        <v>1</v>
      </c>
      <c r="I165" s="20">
        <v>6.906</v>
      </c>
      <c r="J165" s="20">
        <v>16.607</v>
      </c>
      <c r="K165" s="21">
        <v>4</v>
      </c>
      <c r="L165" s="21">
        <v>2</v>
      </c>
      <c r="M165" s="21">
        <v>0</v>
      </c>
      <c r="N165" s="21">
        <v>1</v>
      </c>
      <c r="O165" s="21">
        <v>0</v>
      </c>
      <c r="P165" s="21">
        <v>-20.405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19">
        <v>907</v>
      </c>
      <c r="B166" s="19" t="s">
        <v>226</v>
      </c>
      <c r="C166" s="19">
        <v>4864.667</v>
      </c>
      <c r="D166" s="19">
        <v>5540.116</v>
      </c>
      <c r="E166" s="19">
        <v>0</v>
      </c>
      <c r="F166" s="19">
        <v>0</v>
      </c>
      <c r="G166" s="19">
        <v>0</v>
      </c>
      <c r="H166" s="19">
        <v>1</v>
      </c>
      <c r="I166" s="20">
        <v>8.179</v>
      </c>
      <c r="J166" s="20">
        <v>19.374</v>
      </c>
      <c r="K166" s="21">
        <v>4</v>
      </c>
      <c r="L166" s="21">
        <v>2</v>
      </c>
      <c r="M166" s="21">
        <v>0</v>
      </c>
      <c r="N166" s="21">
        <v>1</v>
      </c>
      <c r="O166" s="21">
        <v>0</v>
      </c>
      <c r="P166" s="21">
        <v>-25.099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19">
        <v>909</v>
      </c>
      <c r="B167" s="19" t="s">
        <v>227</v>
      </c>
      <c r="C167" s="19">
        <v>2408.217</v>
      </c>
      <c r="D167" s="19">
        <v>2830.648</v>
      </c>
      <c r="E167" s="19">
        <v>0</v>
      </c>
      <c r="F167" s="19">
        <v>0</v>
      </c>
      <c r="G167" s="19">
        <v>0</v>
      </c>
      <c r="H167" s="19">
        <v>1</v>
      </c>
      <c r="I167" s="20">
        <v>12.985</v>
      </c>
      <c r="J167" s="20">
        <v>25.97</v>
      </c>
      <c r="K167" s="21">
        <v>4</v>
      </c>
      <c r="L167" s="21">
        <v>0</v>
      </c>
      <c r="M167" s="21">
        <v>0</v>
      </c>
      <c r="N167" s="21">
        <v>0</v>
      </c>
      <c r="O167" s="21">
        <v>0</v>
      </c>
      <c r="P167" s="21">
        <v>-71.53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19">
        <v>910</v>
      </c>
      <c r="B168" s="19" t="s">
        <v>228</v>
      </c>
      <c r="C168" s="19">
        <v>1982.885</v>
      </c>
      <c r="D168" s="19">
        <v>2231.069</v>
      </c>
      <c r="E168" s="19">
        <v>0</v>
      </c>
      <c r="F168" s="19">
        <v>0</v>
      </c>
      <c r="G168" s="19">
        <v>0</v>
      </c>
      <c r="H168" s="19">
        <v>1</v>
      </c>
      <c r="I168" s="20">
        <v>3.74</v>
      </c>
      <c r="J168" s="20">
        <v>14.448</v>
      </c>
      <c r="K168" s="21">
        <v>4</v>
      </c>
      <c r="L168" s="21">
        <v>2</v>
      </c>
      <c r="M168" s="21">
        <v>0</v>
      </c>
      <c r="N168" s="21">
        <v>0</v>
      </c>
      <c r="O168" s="21">
        <v>0</v>
      </c>
      <c r="P168" s="21">
        <v>5.853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19">
        <v>913</v>
      </c>
      <c r="B169" s="19" t="s">
        <v>229</v>
      </c>
      <c r="C169" s="19">
        <v>7666.91</v>
      </c>
      <c r="D169" s="19">
        <v>8941.664</v>
      </c>
      <c r="E169" s="19">
        <v>0</v>
      </c>
      <c r="F169" s="19">
        <v>0</v>
      </c>
      <c r="G169" s="19">
        <v>0</v>
      </c>
      <c r="H169" s="19">
        <v>1</v>
      </c>
      <c r="I169" s="20">
        <v>8.496</v>
      </c>
      <c r="J169" s="20">
        <v>21.541</v>
      </c>
      <c r="K169" s="21">
        <v>4</v>
      </c>
      <c r="L169" s="21">
        <v>2</v>
      </c>
      <c r="M169" s="21">
        <v>0</v>
      </c>
      <c r="N169" s="21">
        <v>1</v>
      </c>
      <c r="O169" s="21">
        <v>0</v>
      </c>
      <c r="P169" s="21">
        <v>-43.138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19">
        <v>915</v>
      </c>
      <c r="B170" s="19" t="s">
        <v>230</v>
      </c>
      <c r="C170" s="19">
        <v>2189.545</v>
      </c>
      <c r="D170" s="19">
        <v>2615.795</v>
      </c>
      <c r="E170" s="19">
        <v>0</v>
      </c>
      <c r="F170" s="19">
        <v>0</v>
      </c>
      <c r="G170" s="19">
        <v>0</v>
      </c>
      <c r="H170" s="19">
        <v>1</v>
      </c>
      <c r="I170" s="20">
        <v>14.604</v>
      </c>
      <c r="J170" s="20">
        <v>28.519</v>
      </c>
      <c r="K170" s="21">
        <v>4</v>
      </c>
      <c r="L170" s="21">
        <v>0</v>
      </c>
      <c r="M170" s="21">
        <v>-1</v>
      </c>
      <c r="N170" s="21">
        <v>0</v>
      </c>
      <c r="O170" s="21">
        <v>0</v>
      </c>
      <c r="P170" s="21">
        <v>-3.025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19">
        <v>916</v>
      </c>
      <c r="B171" s="19" t="s">
        <v>231</v>
      </c>
      <c r="C171" s="19">
        <v>2750.623</v>
      </c>
      <c r="D171" s="19">
        <v>3765.195</v>
      </c>
      <c r="E171" s="19">
        <v>0</v>
      </c>
      <c r="F171" s="19">
        <v>0</v>
      </c>
      <c r="G171" s="19">
        <v>0</v>
      </c>
      <c r="H171" s="19">
        <v>1</v>
      </c>
      <c r="I171" s="20">
        <v>28.273</v>
      </c>
      <c r="J171" s="20">
        <v>47.6</v>
      </c>
      <c r="K171" s="21">
        <v>4</v>
      </c>
      <c r="L171" s="21">
        <v>0</v>
      </c>
      <c r="M171" s="21">
        <v>0</v>
      </c>
      <c r="N171" s="21">
        <v>0</v>
      </c>
      <c r="O171" s="21">
        <v>0</v>
      </c>
      <c r="P171" s="21">
        <v>-15.68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19">
        <v>918</v>
      </c>
      <c r="B172" s="19" t="s">
        <v>232</v>
      </c>
      <c r="C172" s="19">
        <v>3761.795</v>
      </c>
      <c r="D172" s="19">
        <v>4244.778</v>
      </c>
      <c r="E172" s="19">
        <v>0</v>
      </c>
      <c r="F172" s="19">
        <v>0</v>
      </c>
      <c r="G172" s="19">
        <v>0</v>
      </c>
      <c r="H172" s="19">
        <v>1</v>
      </c>
      <c r="I172" s="20">
        <v>11.111</v>
      </c>
      <c r="J172" s="20">
        <v>21.225</v>
      </c>
      <c r="K172" s="21">
        <v>4</v>
      </c>
      <c r="L172" s="21">
        <v>2</v>
      </c>
      <c r="M172" s="21">
        <v>-1</v>
      </c>
      <c r="N172" s="21">
        <v>0</v>
      </c>
      <c r="O172" s="21">
        <v>0</v>
      </c>
      <c r="P172" s="21">
        <v>19.488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19">
        <v>923</v>
      </c>
      <c r="B173" s="19" t="s">
        <v>233</v>
      </c>
      <c r="C173" s="19">
        <v>249.984</v>
      </c>
      <c r="D173" s="19">
        <v>252.014</v>
      </c>
      <c r="E173" s="19">
        <v>0</v>
      </c>
      <c r="F173" s="19">
        <v>0</v>
      </c>
      <c r="G173" s="19">
        <v>0</v>
      </c>
      <c r="H173" s="19">
        <v>1</v>
      </c>
      <c r="I173" s="20">
        <v>0.251</v>
      </c>
      <c r="J173" s="20">
        <v>1.054</v>
      </c>
      <c r="K173" s="21">
        <v>4</v>
      </c>
      <c r="L173" s="21">
        <v>0</v>
      </c>
      <c r="M173" s="21">
        <v>0</v>
      </c>
      <c r="N173" s="21">
        <v>0</v>
      </c>
      <c r="O173" s="21">
        <v>0</v>
      </c>
      <c r="P173" s="21">
        <v>-73.552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19">
        <v>926</v>
      </c>
      <c r="B174" s="19" t="s">
        <v>234</v>
      </c>
      <c r="C174" s="19">
        <v>2062.507</v>
      </c>
      <c r="D174" s="19">
        <v>2257.136</v>
      </c>
      <c r="E174" s="19">
        <v>0</v>
      </c>
      <c r="F174" s="19">
        <v>0</v>
      </c>
      <c r="G174" s="19">
        <v>0</v>
      </c>
      <c r="H174" s="19">
        <v>1</v>
      </c>
      <c r="I174" s="20">
        <v>0.613</v>
      </c>
      <c r="J174" s="20">
        <v>9.183</v>
      </c>
      <c r="K174" s="21">
        <v>4</v>
      </c>
      <c r="L174" s="21">
        <v>2</v>
      </c>
      <c r="M174" s="21">
        <v>0</v>
      </c>
      <c r="N174" s="21">
        <v>1</v>
      </c>
      <c r="O174" s="21">
        <v>0</v>
      </c>
      <c r="P174" s="21">
        <v>-38.182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19">
        <v>929</v>
      </c>
      <c r="B175" s="19" t="s">
        <v>235</v>
      </c>
      <c r="C175" s="19">
        <v>2730.699</v>
      </c>
      <c r="D175" s="19">
        <v>3207.818</v>
      </c>
      <c r="E175" s="19">
        <v>0</v>
      </c>
      <c r="F175" s="19">
        <v>0</v>
      </c>
      <c r="G175" s="19">
        <v>0</v>
      </c>
      <c r="H175" s="19">
        <v>1</v>
      </c>
      <c r="I175" s="20">
        <v>11.774</v>
      </c>
      <c r="J175" s="20">
        <v>24.896</v>
      </c>
      <c r="K175" s="21">
        <v>3</v>
      </c>
      <c r="L175" s="21">
        <v>2</v>
      </c>
      <c r="M175" s="21">
        <v>0</v>
      </c>
      <c r="N175" s="21">
        <v>0</v>
      </c>
      <c r="O175" s="21">
        <v>0</v>
      </c>
      <c r="P175" s="21">
        <v>-6.3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19">
        <v>930</v>
      </c>
      <c r="B176" s="19" t="s">
        <v>236</v>
      </c>
      <c r="C176" s="19">
        <v>2638.612</v>
      </c>
      <c r="D176" s="19">
        <v>2976.027</v>
      </c>
      <c r="E176" s="19">
        <v>0</v>
      </c>
      <c r="F176" s="19">
        <v>0</v>
      </c>
      <c r="G176" s="19">
        <v>0</v>
      </c>
      <c r="H176" s="19">
        <v>1</v>
      </c>
      <c r="I176" s="20">
        <v>5.021</v>
      </c>
      <c r="J176" s="20">
        <v>15.79</v>
      </c>
      <c r="K176" s="21">
        <v>2</v>
      </c>
      <c r="L176" s="21">
        <v>2</v>
      </c>
      <c r="M176" s="21">
        <v>0</v>
      </c>
      <c r="N176" s="21">
        <v>0</v>
      </c>
      <c r="O176" s="21">
        <v>0</v>
      </c>
      <c r="P176" s="21">
        <v>-6.143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19">
        <v>931</v>
      </c>
      <c r="B177" s="19" t="s">
        <v>237</v>
      </c>
      <c r="C177" s="19">
        <v>5426.431</v>
      </c>
      <c r="D177" s="19">
        <v>6088.926</v>
      </c>
      <c r="E177" s="19">
        <v>0</v>
      </c>
      <c r="F177" s="19">
        <v>0</v>
      </c>
      <c r="G177" s="19">
        <v>0</v>
      </c>
      <c r="H177" s="19">
        <v>1</v>
      </c>
      <c r="I177" s="20">
        <v>0.05</v>
      </c>
      <c r="J177" s="20">
        <v>10.925</v>
      </c>
      <c r="K177" s="21">
        <v>4</v>
      </c>
      <c r="L177" s="21">
        <v>2</v>
      </c>
      <c r="M177" s="21">
        <v>0</v>
      </c>
      <c r="N177" s="21">
        <v>1</v>
      </c>
      <c r="O177" s="21">
        <v>0</v>
      </c>
      <c r="P177" s="21">
        <v>-40.63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19">
        <v>933</v>
      </c>
      <c r="B178" s="19" t="s">
        <v>238</v>
      </c>
      <c r="C178" s="19">
        <v>7566.613</v>
      </c>
      <c r="D178" s="19">
        <v>8764.597</v>
      </c>
      <c r="E178" s="19">
        <v>0</v>
      </c>
      <c r="F178" s="19">
        <v>0</v>
      </c>
      <c r="G178" s="19">
        <v>0</v>
      </c>
      <c r="H178" s="19">
        <v>1</v>
      </c>
      <c r="I178" s="20">
        <v>7.354</v>
      </c>
      <c r="J178" s="20">
        <v>20.017</v>
      </c>
      <c r="K178" s="21">
        <v>3</v>
      </c>
      <c r="L178" s="21">
        <v>2</v>
      </c>
      <c r="M178" s="21">
        <v>0</v>
      </c>
      <c r="N178" s="21">
        <v>0</v>
      </c>
      <c r="O178" s="21">
        <v>0</v>
      </c>
      <c r="P178" s="21">
        <v>-2.792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19">
        <v>935</v>
      </c>
      <c r="B179" s="19" t="s">
        <v>239</v>
      </c>
      <c r="C179" s="19">
        <v>4277.524</v>
      </c>
      <c r="D179" s="19">
        <v>5127.781</v>
      </c>
      <c r="E179" s="19">
        <v>0</v>
      </c>
      <c r="F179" s="19">
        <v>0</v>
      </c>
      <c r="G179" s="19">
        <v>0</v>
      </c>
      <c r="H179" s="19">
        <v>1</v>
      </c>
      <c r="I179" s="20">
        <v>13.499</v>
      </c>
      <c r="J179" s="20">
        <v>27.842</v>
      </c>
      <c r="K179" s="21">
        <v>4</v>
      </c>
      <c r="L179" s="21">
        <v>2</v>
      </c>
      <c r="M179" s="21">
        <v>0</v>
      </c>
      <c r="N179" s="21">
        <v>0</v>
      </c>
      <c r="O179" s="21">
        <v>0</v>
      </c>
      <c r="P179" s="21">
        <v>-6.018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19">
        <v>936</v>
      </c>
      <c r="B180" s="19" t="s">
        <v>240</v>
      </c>
      <c r="C180" s="19">
        <v>5363.604</v>
      </c>
      <c r="D180" s="19">
        <v>6958.979</v>
      </c>
      <c r="E180" s="19">
        <v>0</v>
      </c>
      <c r="F180" s="19">
        <v>0</v>
      </c>
      <c r="G180" s="19">
        <v>0</v>
      </c>
      <c r="H180" s="19">
        <v>1</v>
      </c>
      <c r="I180" s="20">
        <v>23.127</v>
      </c>
      <c r="J180" s="20">
        <v>40.75</v>
      </c>
      <c r="K180" s="21">
        <v>4</v>
      </c>
      <c r="L180" s="21">
        <v>2</v>
      </c>
      <c r="M180" s="21">
        <v>-1</v>
      </c>
      <c r="N180" s="21">
        <v>0</v>
      </c>
      <c r="O180" s="21">
        <v>0</v>
      </c>
      <c r="P180" s="21">
        <v>0.614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19">
        <v>941</v>
      </c>
      <c r="B181" s="19" t="s">
        <v>241</v>
      </c>
      <c r="C181" s="19">
        <v>1610.914</v>
      </c>
      <c r="D181" s="19">
        <v>1862.119</v>
      </c>
      <c r="E181" s="19">
        <v>0</v>
      </c>
      <c r="F181" s="19">
        <v>0</v>
      </c>
      <c r="G181" s="19">
        <v>0</v>
      </c>
      <c r="H181" s="19">
        <v>1</v>
      </c>
      <c r="I181" s="20">
        <v>12.623</v>
      </c>
      <c r="J181" s="20">
        <v>24.411</v>
      </c>
      <c r="K181" s="21">
        <v>4</v>
      </c>
      <c r="L181" s="21">
        <v>0</v>
      </c>
      <c r="M181" s="21">
        <v>0</v>
      </c>
      <c r="N181" s="21">
        <v>0</v>
      </c>
      <c r="O181" s="21">
        <v>0</v>
      </c>
      <c r="P181" s="21">
        <v>-12.634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19">
        <v>944</v>
      </c>
      <c r="B182" s="19" t="s">
        <v>242</v>
      </c>
      <c r="C182" s="19">
        <v>3272.732</v>
      </c>
      <c r="D182" s="19">
        <v>3776.469</v>
      </c>
      <c r="E182" s="19">
        <v>0</v>
      </c>
      <c r="F182" s="19">
        <v>0</v>
      </c>
      <c r="G182" s="19">
        <v>0</v>
      </c>
      <c r="H182" s="19">
        <v>1</v>
      </c>
      <c r="I182" s="20">
        <v>11.335</v>
      </c>
      <c r="J182" s="20">
        <v>23.162</v>
      </c>
      <c r="K182" s="21">
        <v>3</v>
      </c>
      <c r="L182" s="21">
        <v>2</v>
      </c>
      <c r="M182" s="21">
        <v>0</v>
      </c>
      <c r="N182" s="21">
        <v>-1</v>
      </c>
      <c r="O182" s="21">
        <v>0</v>
      </c>
      <c r="P182" s="21">
        <v>-0.508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19">
        <v>949</v>
      </c>
      <c r="B183" s="19" t="s">
        <v>243</v>
      </c>
      <c r="C183" s="19">
        <v>4797.087</v>
      </c>
      <c r="D183" s="19">
        <v>5382.986</v>
      </c>
      <c r="E183" s="19">
        <v>0</v>
      </c>
      <c r="F183" s="19">
        <v>0</v>
      </c>
      <c r="G183" s="19">
        <v>0</v>
      </c>
      <c r="H183" s="19">
        <v>1</v>
      </c>
      <c r="I183" s="20">
        <v>2.079</v>
      </c>
      <c r="J183" s="20">
        <v>12.737</v>
      </c>
      <c r="K183" s="21">
        <v>4</v>
      </c>
      <c r="L183" s="21">
        <v>2</v>
      </c>
      <c r="M183" s="21">
        <v>0</v>
      </c>
      <c r="N183" s="21">
        <v>0</v>
      </c>
      <c r="O183" s="21">
        <v>0</v>
      </c>
      <c r="P183" s="21">
        <v>17.759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19">
        <v>959</v>
      </c>
      <c r="B184" s="19" t="s">
        <v>244</v>
      </c>
      <c r="C184" s="19">
        <v>6930.721</v>
      </c>
      <c r="D184" s="19">
        <v>7693.402</v>
      </c>
      <c r="E184" s="19">
        <v>0</v>
      </c>
      <c r="F184" s="19">
        <v>0</v>
      </c>
      <c r="G184" s="19">
        <v>0</v>
      </c>
      <c r="H184" s="19">
        <v>1</v>
      </c>
      <c r="I184" s="20">
        <v>1.752</v>
      </c>
      <c r="J184" s="20">
        <v>11.492</v>
      </c>
      <c r="K184" s="21">
        <v>4</v>
      </c>
      <c r="L184" s="21">
        <v>1</v>
      </c>
      <c r="M184" s="21">
        <v>0</v>
      </c>
      <c r="N184" s="21">
        <v>0</v>
      </c>
      <c r="O184" s="21">
        <v>0</v>
      </c>
      <c r="P184" s="21">
        <v>-4.014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19">
        <v>961</v>
      </c>
      <c r="B185" s="19" t="s">
        <v>245</v>
      </c>
      <c r="C185" s="19">
        <v>3132.891</v>
      </c>
      <c r="D185" s="19">
        <v>3607.544</v>
      </c>
      <c r="E185" s="19">
        <v>0</v>
      </c>
      <c r="F185" s="19">
        <v>0</v>
      </c>
      <c r="G185" s="19">
        <v>0</v>
      </c>
      <c r="H185" s="19">
        <v>1</v>
      </c>
      <c r="I185" s="20">
        <v>11.033</v>
      </c>
      <c r="J185" s="20">
        <v>22.739</v>
      </c>
      <c r="K185" s="21">
        <v>4</v>
      </c>
      <c r="L185" s="21">
        <v>1</v>
      </c>
      <c r="M185" s="21">
        <v>0</v>
      </c>
      <c r="N185" s="21">
        <v>0</v>
      </c>
      <c r="O185" s="21">
        <v>0</v>
      </c>
      <c r="P185" s="21">
        <v>-10.375</v>
      </c>
      <c r="Q185" s="21">
        <v>0</v>
      </c>
      <c r="R185" s="21">
        <v>-1</v>
      </c>
      <c r="S185" s="22"/>
      <c r="T185" s="22"/>
      <c r="U185" s="22"/>
      <c r="V185" s="22"/>
      <c r="W185" s="22"/>
    </row>
    <row r="186" ht="16.5" spans="1:23">
      <c r="A186" s="19">
        <v>964</v>
      </c>
      <c r="B186" s="19" t="s">
        <v>246</v>
      </c>
      <c r="C186" s="19">
        <v>7555.955</v>
      </c>
      <c r="D186" s="19">
        <v>8922.968</v>
      </c>
      <c r="E186" s="19">
        <v>0</v>
      </c>
      <c r="F186" s="19">
        <v>0</v>
      </c>
      <c r="G186" s="19">
        <v>0</v>
      </c>
      <c r="H186" s="19">
        <v>1</v>
      </c>
      <c r="I186" s="20">
        <v>14.122</v>
      </c>
      <c r="J186" s="20">
        <v>27.279</v>
      </c>
      <c r="K186" s="21">
        <v>3</v>
      </c>
      <c r="L186" s="21">
        <v>0</v>
      </c>
      <c r="M186" s="21">
        <v>0</v>
      </c>
      <c r="N186" s="21">
        <v>-1</v>
      </c>
      <c r="O186" s="21">
        <v>0</v>
      </c>
      <c r="P186" s="21">
        <v>-71.215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19">
        <v>966</v>
      </c>
      <c r="B187" s="19" t="s">
        <v>247</v>
      </c>
      <c r="C187" s="19">
        <v>6789.996</v>
      </c>
      <c r="D187" s="19">
        <v>7680.748</v>
      </c>
      <c r="E187" s="19">
        <v>0</v>
      </c>
      <c r="F187" s="19">
        <v>0</v>
      </c>
      <c r="G187" s="19">
        <v>0</v>
      </c>
      <c r="H187" s="19">
        <v>1</v>
      </c>
      <c r="I187" s="20">
        <v>5.766</v>
      </c>
      <c r="J187" s="20">
        <v>16.695</v>
      </c>
      <c r="K187" s="21">
        <v>4</v>
      </c>
      <c r="L187" s="21">
        <v>2</v>
      </c>
      <c r="M187" s="21">
        <v>0</v>
      </c>
      <c r="N187" s="21">
        <v>0</v>
      </c>
      <c r="O187" s="21">
        <v>0</v>
      </c>
      <c r="P187" s="21">
        <v>-79.251</v>
      </c>
      <c r="Q187" s="21">
        <v>0</v>
      </c>
      <c r="R187" s="21">
        <v>-1</v>
      </c>
      <c r="S187" s="22"/>
      <c r="T187" s="22"/>
      <c r="U187" s="22"/>
      <c r="V187" s="22"/>
      <c r="W187" s="22"/>
    </row>
    <row r="188" ht="16.5" spans="1:23">
      <c r="A188" s="19">
        <v>967</v>
      </c>
      <c r="B188" s="19" t="s">
        <v>248</v>
      </c>
      <c r="C188" s="19">
        <v>5627.729</v>
      </c>
      <c r="D188" s="19">
        <v>6180.86</v>
      </c>
      <c r="E188" s="19">
        <v>0</v>
      </c>
      <c r="F188" s="19">
        <v>0</v>
      </c>
      <c r="G188" s="19">
        <v>0</v>
      </c>
      <c r="H188" s="19">
        <v>1</v>
      </c>
      <c r="I188" s="20">
        <v>1.241</v>
      </c>
      <c r="J188" s="20">
        <v>10.079</v>
      </c>
      <c r="K188" s="21">
        <v>4</v>
      </c>
      <c r="L188" s="21">
        <v>1</v>
      </c>
      <c r="M188" s="21">
        <v>0</v>
      </c>
      <c r="N188" s="21">
        <v>-1</v>
      </c>
      <c r="O188" s="21">
        <v>0</v>
      </c>
      <c r="P188" s="21">
        <v>-38.839</v>
      </c>
      <c r="Q188" s="21">
        <v>0</v>
      </c>
      <c r="R188" s="21">
        <v>-1</v>
      </c>
      <c r="S188" s="22"/>
      <c r="T188" s="22"/>
      <c r="U188" s="22"/>
      <c r="V188" s="22"/>
      <c r="W188" s="22"/>
    </row>
    <row r="189" ht="16.5" spans="1:23">
      <c r="A189" s="19">
        <v>969</v>
      </c>
      <c r="B189" s="19" t="s">
        <v>249</v>
      </c>
      <c r="C189" s="19">
        <v>4190.553</v>
      </c>
      <c r="D189" s="19">
        <v>4690.177</v>
      </c>
      <c r="E189" s="19">
        <v>0</v>
      </c>
      <c r="F189" s="19">
        <v>0</v>
      </c>
      <c r="G189" s="19">
        <v>0</v>
      </c>
      <c r="H189" s="19">
        <v>1</v>
      </c>
      <c r="I189" s="20">
        <v>9.438</v>
      </c>
      <c r="J189" s="20">
        <v>19.085</v>
      </c>
      <c r="K189" s="21">
        <v>4</v>
      </c>
      <c r="L189" s="21">
        <v>2</v>
      </c>
      <c r="M189" s="21">
        <v>0</v>
      </c>
      <c r="N189" s="21">
        <v>0</v>
      </c>
      <c r="O189" s="21">
        <v>0</v>
      </c>
      <c r="P189" s="21">
        <v>-3.755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19">
        <v>970</v>
      </c>
      <c r="B190" s="19" t="s">
        <v>250</v>
      </c>
      <c r="C190" s="19">
        <v>1592.173</v>
      </c>
      <c r="D190" s="19">
        <v>1729.547</v>
      </c>
      <c r="E190" s="19">
        <v>0</v>
      </c>
      <c r="F190" s="19">
        <v>0</v>
      </c>
      <c r="G190" s="19">
        <v>0</v>
      </c>
      <c r="H190" s="19">
        <v>1</v>
      </c>
      <c r="I190" s="20">
        <v>2.709</v>
      </c>
      <c r="J190" s="20">
        <v>10.436</v>
      </c>
      <c r="K190" s="21">
        <v>4</v>
      </c>
      <c r="L190" s="21">
        <v>0</v>
      </c>
      <c r="M190" s="21">
        <v>0</v>
      </c>
      <c r="N190" s="21">
        <v>0</v>
      </c>
      <c r="O190" s="21">
        <v>0</v>
      </c>
      <c r="P190" s="21">
        <v>-28.558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19">
        <v>971</v>
      </c>
      <c r="B191" s="19" t="s">
        <v>251</v>
      </c>
      <c r="C191" s="19">
        <v>2532.283</v>
      </c>
      <c r="D191" s="19">
        <v>2853.952</v>
      </c>
      <c r="E191" s="19">
        <v>0</v>
      </c>
      <c r="F191" s="19">
        <v>0</v>
      </c>
      <c r="G191" s="19">
        <v>0</v>
      </c>
      <c r="H191" s="19">
        <v>1</v>
      </c>
      <c r="I191" s="20">
        <v>10.636</v>
      </c>
      <c r="J191" s="20">
        <v>20.708</v>
      </c>
      <c r="K191" s="21">
        <v>4</v>
      </c>
      <c r="L191" s="21">
        <v>0</v>
      </c>
      <c r="M191" s="21">
        <v>0</v>
      </c>
      <c r="N191" s="21">
        <v>1</v>
      </c>
      <c r="O191" s="21">
        <v>0</v>
      </c>
      <c r="P191" s="21">
        <v>-5.001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19">
        <v>977</v>
      </c>
      <c r="B192" s="19" t="s">
        <v>252</v>
      </c>
      <c r="C192" s="19">
        <v>1444.017</v>
      </c>
      <c r="D192" s="19">
        <v>1642.158</v>
      </c>
      <c r="E192" s="19">
        <v>0</v>
      </c>
      <c r="F192" s="19">
        <v>0</v>
      </c>
      <c r="G192" s="19">
        <v>0</v>
      </c>
      <c r="H192" s="19">
        <v>1</v>
      </c>
      <c r="I192" s="20">
        <v>8.969</v>
      </c>
      <c r="J192" s="20">
        <v>19.953</v>
      </c>
      <c r="K192" s="21">
        <v>4</v>
      </c>
      <c r="L192" s="21">
        <v>2</v>
      </c>
      <c r="M192" s="21">
        <v>0</v>
      </c>
      <c r="N192" s="21">
        <v>0</v>
      </c>
      <c r="O192" s="21">
        <v>0</v>
      </c>
      <c r="P192" s="21">
        <v>-30.455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19">
        <v>978</v>
      </c>
      <c r="B193" s="19" t="s">
        <v>253</v>
      </c>
      <c r="C193" s="19">
        <v>10019.584</v>
      </c>
      <c r="D193" s="19">
        <v>11516.081</v>
      </c>
      <c r="E193" s="19">
        <v>0</v>
      </c>
      <c r="F193" s="19">
        <v>0</v>
      </c>
      <c r="G193" s="19">
        <v>0</v>
      </c>
      <c r="H193" s="19">
        <v>1</v>
      </c>
      <c r="I193" s="20">
        <v>3.647</v>
      </c>
      <c r="J193" s="20">
        <v>16.168</v>
      </c>
      <c r="K193" s="21">
        <v>4</v>
      </c>
      <c r="L193" s="21">
        <v>2</v>
      </c>
      <c r="M193" s="21">
        <v>0</v>
      </c>
      <c r="N193" s="21">
        <v>0</v>
      </c>
      <c r="O193" s="21">
        <v>0</v>
      </c>
      <c r="P193" s="21">
        <v>-5.578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19">
        <v>979</v>
      </c>
      <c r="B194" s="19" t="s">
        <v>254</v>
      </c>
      <c r="C194" s="19">
        <v>4681.85</v>
      </c>
      <c r="D194" s="19">
        <v>5403.216</v>
      </c>
      <c r="E194" s="19">
        <v>0</v>
      </c>
      <c r="F194" s="19">
        <v>0</v>
      </c>
      <c r="G194" s="19">
        <v>0</v>
      </c>
      <c r="H194" s="19">
        <v>1</v>
      </c>
      <c r="I194" s="20">
        <v>7.878</v>
      </c>
      <c r="J194" s="20">
        <v>20.177</v>
      </c>
      <c r="K194" s="21">
        <v>4</v>
      </c>
      <c r="L194" s="21">
        <v>1</v>
      </c>
      <c r="M194" s="21">
        <v>0</v>
      </c>
      <c r="N194" s="21">
        <v>0</v>
      </c>
      <c r="O194" s="21">
        <v>0</v>
      </c>
      <c r="P194" s="21">
        <v>-86.598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19">
        <v>980</v>
      </c>
      <c r="B195" s="19" t="s">
        <v>255</v>
      </c>
      <c r="C195" s="19">
        <v>2939.948</v>
      </c>
      <c r="D195" s="19">
        <v>3204.672</v>
      </c>
      <c r="E195" s="19">
        <v>0</v>
      </c>
      <c r="F195" s="19">
        <v>0</v>
      </c>
      <c r="G195" s="19">
        <v>0</v>
      </c>
      <c r="H195" s="19">
        <v>1</v>
      </c>
      <c r="I195" s="20">
        <v>3.592</v>
      </c>
      <c r="J195" s="20">
        <v>11.555</v>
      </c>
      <c r="K195" s="21">
        <v>4</v>
      </c>
      <c r="L195" s="21">
        <v>2</v>
      </c>
      <c r="M195" s="21">
        <v>0</v>
      </c>
      <c r="N195" s="21">
        <v>0</v>
      </c>
      <c r="O195" s="21">
        <v>0</v>
      </c>
      <c r="P195" s="21">
        <v>-5.948</v>
      </c>
      <c r="Q195" s="21">
        <v>0</v>
      </c>
      <c r="R195" s="21">
        <v>-1</v>
      </c>
      <c r="S195" s="22"/>
      <c r="T195" s="22"/>
      <c r="U195" s="22"/>
      <c r="V195" s="22"/>
      <c r="W195" s="22"/>
    </row>
    <row r="196" ht="16.5" spans="1:23">
      <c r="A196" s="19">
        <v>982</v>
      </c>
      <c r="B196" s="19" t="s">
        <v>256</v>
      </c>
      <c r="C196" s="19">
        <v>6899.458</v>
      </c>
      <c r="D196" s="19">
        <v>7866.699</v>
      </c>
      <c r="E196" s="19">
        <v>0</v>
      </c>
      <c r="F196" s="19">
        <v>0</v>
      </c>
      <c r="G196" s="19">
        <v>0</v>
      </c>
      <c r="H196" s="19">
        <v>1</v>
      </c>
      <c r="I196" s="20">
        <v>6.005</v>
      </c>
      <c r="J196" s="20">
        <v>17.562</v>
      </c>
      <c r="K196" s="21">
        <v>4</v>
      </c>
      <c r="L196" s="21">
        <v>0</v>
      </c>
      <c r="M196" s="21">
        <v>0</v>
      </c>
      <c r="N196" s="21">
        <v>0</v>
      </c>
      <c r="O196" s="21">
        <v>-1</v>
      </c>
      <c r="P196" s="21">
        <v>-4.475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19">
        <v>984</v>
      </c>
      <c r="B197" s="19" t="s">
        <v>257</v>
      </c>
      <c r="C197" s="19">
        <v>3751.208</v>
      </c>
      <c r="D197" s="19">
        <v>4184.733</v>
      </c>
      <c r="E197" s="19">
        <v>0</v>
      </c>
      <c r="F197" s="19">
        <v>0</v>
      </c>
      <c r="G197" s="19">
        <v>0</v>
      </c>
      <c r="H197" s="19">
        <v>1</v>
      </c>
      <c r="I197" s="20">
        <v>6.7</v>
      </c>
      <c r="J197" s="20">
        <v>16.366</v>
      </c>
      <c r="K197" s="21">
        <v>3</v>
      </c>
      <c r="L197" s="21">
        <v>0</v>
      </c>
      <c r="M197" s="21">
        <v>0</v>
      </c>
      <c r="N197" s="21">
        <v>0</v>
      </c>
      <c r="O197" s="21">
        <v>0</v>
      </c>
      <c r="P197" s="21">
        <v>-8.501</v>
      </c>
      <c r="Q197" s="21">
        <v>0</v>
      </c>
      <c r="R197" s="21">
        <v>-1</v>
      </c>
      <c r="S197" s="22"/>
      <c r="T197" s="22"/>
      <c r="U197" s="22"/>
      <c r="V197" s="22"/>
      <c r="W197" s="22"/>
    </row>
    <row r="198" ht="16.5" spans="1:23">
      <c r="A198" s="19">
        <v>985</v>
      </c>
      <c r="B198" s="19" t="s">
        <v>258</v>
      </c>
      <c r="C198" s="19">
        <v>4623.591</v>
      </c>
      <c r="D198" s="19">
        <v>5263.039</v>
      </c>
      <c r="E198" s="19">
        <v>0</v>
      </c>
      <c r="F198" s="19">
        <v>0</v>
      </c>
      <c r="G198" s="19">
        <v>0</v>
      </c>
      <c r="H198" s="19">
        <v>1</v>
      </c>
      <c r="I198" s="20">
        <v>6.279</v>
      </c>
      <c r="J198" s="20">
        <v>17.666</v>
      </c>
      <c r="K198" s="21">
        <v>4</v>
      </c>
      <c r="L198" s="21">
        <v>2</v>
      </c>
      <c r="M198" s="21">
        <v>0</v>
      </c>
      <c r="N198" s="21">
        <v>0</v>
      </c>
      <c r="O198" s="21">
        <v>0</v>
      </c>
      <c r="P198" s="21">
        <v>2.914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19">
        <v>987</v>
      </c>
      <c r="B199" s="19" t="s">
        <v>259</v>
      </c>
      <c r="C199" s="19">
        <v>3113.711</v>
      </c>
      <c r="D199" s="19">
        <v>3656.585</v>
      </c>
      <c r="E199" s="19">
        <v>0</v>
      </c>
      <c r="F199" s="19">
        <v>0</v>
      </c>
      <c r="G199" s="19">
        <v>0</v>
      </c>
      <c r="H199" s="19">
        <v>1</v>
      </c>
      <c r="I199" s="20">
        <v>10.843</v>
      </c>
      <c r="J199" s="20">
        <v>24.08</v>
      </c>
      <c r="K199" s="21">
        <v>3</v>
      </c>
      <c r="L199" s="21">
        <v>0</v>
      </c>
      <c r="M199" s="21">
        <v>0</v>
      </c>
      <c r="N199" s="21">
        <v>0</v>
      </c>
      <c r="O199" s="21">
        <v>0</v>
      </c>
      <c r="P199" s="21">
        <v>-5.323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19">
        <v>988</v>
      </c>
      <c r="B200" s="19" t="s">
        <v>260</v>
      </c>
      <c r="C200" s="19">
        <v>3087.221</v>
      </c>
      <c r="D200" s="19">
        <v>3486.113</v>
      </c>
      <c r="E200" s="19">
        <v>0</v>
      </c>
      <c r="F200" s="19">
        <v>0</v>
      </c>
      <c r="G200" s="19">
        <v>0</v>
      </c>
      <c r="H200" s="19">
        <v>1</v>
      </c>
      <c r="I200" s="20">
        <v>5.054</v>
      </c>
      <c r="J200" s="20">
        <v>15.918</v>
      </c>
      <c r="K200" s="21">
        <v>0</v>
      </c>
      <c r="L200" s="21">
        <v>0</v>
      </c>
      <c r="M200" s="21">
        <v>0</v>
      </c>
      <c r="N200" s="21">
        <v>-1</v>
      </c>
      <c r="O200" s="21">
        <v>0</v>
      </c>
      <c r="P200" s="21">
        <v>-4.219</v>
      </c>
      <c r="Q200" s="21">
        <v>-1</v>
      </c>
      <c r="R200" s="21">
        <v>0</v>
      </c>
      <c r="S200" s="22"/>
      <c r="T200" s="22"/>
      <c r="U200" s="22"/>
      <c r="V200" s="22"/>
      <c r="W200" s="22"/>
    </row>
    <row r="201" ht="16.5" spans="1:23">
      <c r="A201" s="19">
        <v>991</v>
      </c>
      <c r="B201" s="19" t="s">
        <v>261</v>
      </c>
      <c r="C201" s="19">
        <v>8172.916</v>
      </c>
      <c r="D201" s="19">
        <v>9498.2</v>
      </c>
      <c r="E201" s="19">
        <v>0</v>
      </c>
      <c r="F201" s="19">
        <v>0</v>
      </c>
      <c r="G201" s="19">
        <v>0</v>
      </c>
      <c r="H201" s="19">
        <v>1</v>
      </c>
      <c r="I201" s="20">
        <v>6.84</v>
      </c>
      <c r="J201" s="20">
        <v>19.839</v>
      </c>
      <c r="K201" s="21">
        <v>2</v>
      </c>
      <c r="L201" s="21">
        <v>2</v>
      </c>
      <c r="M201" s="21">
        <v>1</v>
      </c>
      <c r="N201" s="21">
        <v>0</v>
      </c>
      <c r="O201" s="21">
        <v>0</v>
      </c>
      <c r="P201" s="21">
        <v>0.708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19">
        <v>993</v>
      </c>
      <c r="B202" s="19" t="s">
        <v>262</v>
      </c>
      <c r="C202" s="19">
        <v>5672.458</v>
      </c>
      <c r="D202" s="19">
        <v>6817.01</v>
      </c>
      <c r="E202" s="19">
        <v>0</v>
      </c>
      <c r="F202" s="19">
        <v>0</v>
      </c>
      <c r="G202" s="19">
        <v>0</v>
      </c>
      <c r="H202" s="19">
        <v>1</v>
      </c>
      <c r="I202" s="20">
        <v>13.266</v>
      </c>
      <c r="J202" s="20">
        <v>27.828</v>
      </c>
      <c r="K202" s="21">
        <v>4</v>
      </c>
      <c r="L202" s="21">
        <v>2</v>
      </c>
      <c r="M202" s="21">
        <v>0</v>
      </c>
      <c r="N202" s="21">
        <v>0</v>
      </c>
      <c r="O202" s="21">
        <v>0</v>
      </c>
      <c r="P202" s="21">
        <v>-13.288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19">
        <v>994</v>
      </c>
      <c r="B203" s="19" t="s">
        <v>263</v>
      </c>
      <c r="C203" s="19">
        <v>6348.386</v>
      </c>
      <c r="D203" s="19">
        <v>8109.423</v>
      </c>
      <c r="E203" s="19">
        <v>0</v>
      </c>
      <c r="F203" s="19">
        <v>0</v>
      </c>
      <c r="G203" s="19">
        <v>0</v>
      </c>
      <c r="H203" s="19">
        <v>1</v>
      </c>
      <c r="I203" s="20">
        <v>21.229</v>
      </c>
      <c r="J203" s="20">
        <v>38.335</v>
      </c>
      <c r="K203" s="21">
        <v>4</v>
      </c>
      <c r="L203" s="21">
        <v>1</v>
      </c>
      <c r="M203" s="21">
        <v>0</v>
      </c>
      <c r="N203" s="21">
        <v>0</v>
      </c>
      <c r="O203" s="21">
        <v>0</v>
      </c>
      <c r="P203" s="21">
        <v>-8.889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19">
        <v>998</v>
      </c>
      <c r="B204" s="19" t="s">
        <v>264</v>
      </c>
      <c r="C204" s="19">
        <v>1919.232</v>
      </c>
      <c r="D204" s="19">
        <v>2342.875</v>
      </c>
      <c r="E204" s="19">
        <v>0</v>
      </c>
      <c r="F204" s="19">
        <v>0</v>
      </c>
      <c r="G204" s="19">
        <v>0</v>
      </c>
      <c r="H204" s="19">
        <v>1</v>
      </c>
      <c r="I204" s="20">
        <v>14.198</v>
      </c>
      <c r="J204" s="20">
        <v>29.713</v>
      </c>
      <c r="K204" s="21">
        <v>4</v>
      </c>
      <c r="L204" s="21">
        <v>0</v>
      </c>
      <c r="M204" s="21">
        <v>0</v>
      </c>
      <c r="N204" s="21">
        <v>0</v>
      </c>
      <c r="O204" s="21">
        <v>0</v>
      </c>
      <c r="P204" s="21">
        <v>-10.595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19">
        <v>399001</v>
      </c>
      <c r="B205" s="19" t="s">
        <v>265</v>
      </c>
      <c r="C205" s="19">
        <v>9771.341</v>
      </c>
      <c r="D205" s="19">
        <v>11303.057</v>
      </c>
      <c r="E205" s="19">
        <v>0</v>
      </c>
      <c r="F205" s="19">
        <v>0</v>
      </c>
      <c r="G205" s="19">
        <v>0</v>
      </c>
      <c r="H205" s="19">
        <v>1</v>
      </c>
      <c r="I205" s="20">
        <v>9.373</v>
      </c>
      <c r="J205" s="20">
        <v>21.654</v>
      </c>
      <c r="K205" s="21">
        <v>4</v>
      </c>
      <c r="L205" s="21">
        <v>2</v>
      </c>
      <c r="M205" s="21">
        <v>0</v>
      </c>
      <c r="N205" s="21">
        <v>0</v>
      </c>
      <c r="O205" s="21">
        <v>0</v>
      </c>
      <c r="P205" s="21">
        <v>-25.137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19">
        <v>399002</v>
      </c>
      <c r="B206" s="19" t="s">
        <v>266</v>
      </c>
      <c r="C206" s="19">
        <v>12956.412</v>
      </c>
      <c r="D206" s="19">
        <v>15082.911</v>
      </c>
      <c r="E206" s="19">
        <v>0</v>
      </c>
      <c r="F206" s="19">
        <v>0</v>
      </c>
      <c r="G206" s="19">
        <v>0</v>
      </c>
      <c r="H206" s="19">
        <v>1</v>
      </c>
      <c r="I206" s="20">
        <v>9.66</v>
      </c>
      <c r="J206" s="20">
        <v>22.397</v>
      </c>
      <c r="K206" s="21">
        <v>4</v>
      </c>
      <c r="L206" s="21">
        <v>1</v>
      </c>
      <c r="M206" s="21">
        <v>-1</v>
      </c>
      <c r="N206" s="21">
        <v>1</v>
      </c>
      <c r="O206" s="21">
        <v>0</v>
      </c>
      <c r="P206" s="21">
        <v>-10.227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19">
        <v>399003</v>
      </c>
      <c r="B207" s="19" t="s">
        <v>267</v>
      </c>
      <c r="C207" s="19">
        <v>7654.781</v>
      </c>
      <c r="D207" s="19">
        <v>8582.519</v>
      </c>
      <c r="E207" s="19">
        <v>0</v>
      </c>
      <c r="F207" s="19">
        <v>0</v>
      </c>
      <c r="G207" s="19">
        <v>0</v>
      </c>
      <c r="H207" s="19">
        <v>1</v>
      </c>
      <c r="I207" s="20">
        <v>1.438</v>
      </c>
      <c r="J207" s="20">
        <v>12.092</v>
      </c>
      <c r="K207" s="21">
        <v>4</v>
      </c>
      <c r="L207" s="21">
        <v>0</v>
      </c>
      <c r="M207" s="21">
        <v>0</v>
      </c>
      <c r="N207" s="21">
        <v>0</v>
      </c>
      <c r="O207" s="21">
        <v>0</v>
      </c>
      <c r="P207" s="21">
        <v>-23.57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19">
        <v>399004</v>
      </c>
      <c r="B208" s="19" t="s">
        <v>268</v>
      </c>
      <c r="C208" s="19">
        <v>6030.99</v>
      </c>
      <c r="D208" s="19">
        <v>6952.15</v>
      </c>
      <c r="E208" s="19">
        <v>0</v>
      </c>
      <c r="F208" s="19">
        <v>0</v>
      </c>
      <c r="G208" s="19">
        <v>0</v>
      </c>
      <c r="H208" s="19">
        <v>1</v>
      </c>
      <c r="I208" s="20">
        <v>10.703</v>
      </c>
      <c r="J208" s="20">
        <v>22.535</v>
      </c>
      <c r="K208" s="21">
        <v>4</v>
      </c>
      <c r="L208" s="21">
        <v>2</v>
      </c>
      <c r="M208" s="21">
        <v>0</v>
      </c>
      <c r="N208" s="21">
        <v>0</v>
      </c>
      <c r="O208" s="21">
        <v>0</v>
      </c>
      <c r="P208" s="21">
        <v>-36.878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19">
        <v>399005</v>
      </c>
      <c r="B209" s="19" t="s">
        <v>269</v>
      </c>
      <c r="C209" s="19">
        <v>6131.031</v>
      </c>
      <c r="D209" s="19">
        <v>7000.367</v>
      </c>
      <c r="E209" s="19">
        <v>0</v>
      </c>
      <c r="F209" s="19">
        <v>0</v>
      </c>
      <c r="G209" s="19">
        <v>0</v>
      </c>
      <c r="H209" s="19">
        <v>1</v>
      </c>
      <c r="I209" s="20">
        <v>7.106</v>
      </c>
      <c r="J209" s="20">
        <v>18.642</v>
      </c>
      <c r="K209" s="21">
        <v>4</v>
      </c>
      <c r="L209" s="21">
        <v>2</v>
      </c>
      <c r="M209" s="21">
        <v>0</v>
      </c>
      <c r="N209" s="21">
        <v>0</v>
      </c>
      <c r="O209" s="21">
        <v>0</v>
      </c>
      <c r="P209" s="21">
        <v>-17.795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19">
        <v>399006</v>
      </c>
      <c r="B210" s="19" t="s">
        <v>270</v>
      </c>
      <c r="C210" s="19">
        <v>1931.857</v>
      </c>
      <c r="D210" s="19">
        <v>2407.146</v>
      </c>
      <c r="E210" s="19">
        <v>0</v>
      </c>
      <c r="F210" s="19">
        <v>0</v>
      </c>
      <c r="G210" s="19">
        <v>0</v>
      </c>
      <c r="H210" s="19">
        <v>1</v>
      </c>
      <c r="I210" s="20">
        <v>16.977</v>
      </c>
      <c r="J210" s="20">
        <v>33.37</v>
      </c>
      <c r="K210" s="21">
        <v>4</v>
      </c>
      <c r="L210" s="21">
        <v>2</v>
      </c>
      <c r="M210" s="21">
        <v>0</v>
      </c>
      <c r="N210" s="21">
        <v>0</v>
      </c>
      <c r="O210" s="21">
        <v>0</v>
      </c>
      <c r="P210" s="21">
        <v>-29.552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19">
        <v>399007</v>
      </c>
      <c r="B211" s="19" t="s">
        <v>271</v>
      </c>
      <c r="C211" s="19">
        <v>4104.124</v>
      </c>
      <c r="D211" s="19">
        <v>4742.8</v>
      </c>
      <c r="E211" s="19">
        <v>0</v>
      </c>
      <c r="F211" s="19">
        <v>0</v>
      </c>
      <c r="G211" s="19">
        <v>0</v>
      </c>
      <c r="H211" s="19">
        <v>1</v>
      </c>
      <c r="I211" s="20">
        <v>10.06</v>
      </c>
      <c r="J211" s="20">
        <v>22.171</v>
      </c>
      <c r="K211" s="21">
        <v>3</v>
      </c>
      <c r="L211" s="21">
        <v>2</v>
      </c>
      <c r="M211" s="21">
        <v>0</v>
      </c>
      <c r="N211" s="21">
        <v>0</v>
      </c>
      <c r="O211" s="21">
        <v>0</v>
      </c>
      <c r="P211" s="21">
        <v>0.207</v>
      </c>
      <c r="Q211" s="21">
        <v>0</v>
      </c>
      <c r="R211" s="21">
        <v>1</v>
      </c>
      <c r="S211" s="22"/>
      <c r="T211" s="22"/>
      <c r="U211" s="22"/>
      <c r="V211" s="22"/>
      <c r="W211" s="22"/>
    </row>
    <row r="212" ht="16.5" spans="1:23">
      <c r="A212" s="19">
        <v>399008</v>
      </c>
      <c r="B212" s="19" t="s">
        <v>43</v>
      </c>
      <c r="C212" s="19">
        <v>1233.72</v>
      </c>
      <c r="D212" s="19">
        <v>1417.704</v>
      </c>
      <c r="E212" s="19">
        <v>0</v>
      </c>
      <c r="F212" s="19">
        <v>0</v>
      </c>
      <c r="G212" s="19">
        <v>0</v>
      </c>
      <c r="H212" s="19">
        <v>1</v>
      </c>
      <c r="I212" s="20">
        <v>7.096</v>
      </c>
      <c r="J212" s="20">
        <v>19.153</v>
      </c>
      <c r="K212" s="21">
        <v>4</v>
      </c>
      <c r="L212" s="21">
        <v>0</v>
      </c>
      <c r="M212" s="21">
        <v>0</v>
      </c>
      <c r="N212" s="21">
        <v>1</v>
      </c>
      <c r="O212" s="21">
        <v>0</v>
      </c>
      <c r="P212" s="21">
        <v>-12.999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19">
        <v>399009</v>
      </c>
      <c r="B213" s="19" t="s">
        <v>272</v>
      </c>
      <c r="C213" s="19">
        <v>3616.689</v>
      </c>
      <c r="D213" s="19">
        <v>4281.608</v>
      </c>
      <c r="E213" s="19">
        <v>0</v>
      </c>
      <c r="F213" s="19">
        <v>0</v>
      </c>
      <c r="G213" s="19">
        <v>0</v>
      </c>
      <c r="H213" s="19">
        <v>1</v>
      </c>
      <c r="I213" s="20">
        <v>9.436</v>
      </c>
      <c r="J213" s="20">
        <v>23.5</v>
      </c>
      <c r="K213" s="21">
        <v>4</v>
      </c>
      <c r="L213" s="21">
        <v>0</v>
      </c>
      <c r="M213" s="21">
        <v>0</v>
      </c>
      <c r="N213" s="21">
        <v>0</v>
      </c>
      <c r="O213" s="21">
        <v>0</v>
      </c>
      <c r="P213" s="21">
        <v>-2.557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19">
        <v>399010</v>
      </c>
      <c r="B214" s="19" t="s">
        <v>273</v>
      </c>
      <c r="C214" s="19">
        <v>6691.573</v>
      </c>
      <c r="D214" s="19">
        <v>7916.611</v>
      </c>
      <c r="E214" s="19">
        <v>0</v>
      </c>
      <c r="F214" s="19">
        <v>0</v>
      </c>
      <c r="G214" s="19">
        <v>0</v>
      </c>
      <c r="H214" s="19">
        <v>1</v>
      </c>
      <c r="I214" s="20">
        <v>4.628</v>
      </c>
      <c r="J214" s="20">
        <v>19.386</v>
      </c>
      <c r="K214" s="21">
        <v>4</v>
      </c>
      <c r="L214" s="21">
        <v>1</v>
      </c>
      <c r="M214" s="21">
        <v>0</v>
      </c>
      <c r="N214" s="21">
        <v>1</v>
      </c>
      <c r="O214" s="21">
        <v>0</v>
      </c>
      <c r="P214" s="21">
        <v>-13.886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19">
        <v>399011</v>
      </c>
      <c r="B215" s="19" t="s">
        <v>274</v>
      </c>
      <c r="C215" s="19">
        <v>4796.377</v>
      </c>
      <c r="D215" s="19">
        <v>5576.542</v>
      </c>
      <c r="E215" s="19">
        <v>0</v>
      </c>
      <c r="F215" s="19">
        <v>0</v>
      </c>
      <c r="G215" s="19">
        <v>0</v>
      </c>
      <c r="H215" s="19">
        <v>1</v>
      </c>
      <c r="I215" s="20">
        <v>8.475</v>
      </c>
      <c r="J215" s="20">
        <v>21.279</v>
      </c>
      <c r="K215" s="21">
        <v>4</v>
      </c>
      <c r="L215" s="21">
        <v>0</v>
      </c>
      <c r="M215" s="21">
        <v>0</v>
      </c>
      <c r="N215" s="21">
        <v>0</v>
      </c>
      <c r="O215" s="21">
        <v>0</v>
      </c>
      <c r="P215" s="21">
        <v>-57.636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19">
        <v>399012</v>
      </c>
      <c r="B216" s="19" t="s">
        <v>275</v>
      </c>
      <c r="C216" s="19">
        <v>2893.019</v>
      </c>
      <c r="D216" s="19">
        <v>3575.742</v>
      </c>
      <c r="E216" s="19">
        <v>0</v>
      </c>
      <c r="F216" s="19">
        <v>0</v>
      </c>
      <c r="G216" s="19">
        <v>0</v>
      </c>
      <c r="H216" s="19">
        <v>1</v>
      </c>
      <c r="I216" s="20">
        <v>13.967</v>
      </c>
      <c r="J216" s="20">
        <v>30.393</v>
      </c>
      <c r="K216" s="21">
        <v>4</v>
      </c>
      <c r="L216" s="21">
        <v>2</v>
      </c>
      <c r="M216" s="21">
        <v>-1</v>
      </c>
      <c r="N216" s="21">
        <v>0</v>
      </c>
      <c r="O216" s="21">
        <v>0</v>
      </c>
      <c r="P216" s="21">
        <v>12.703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19">
        <v>399013</v>
      </c>
      <c r="B217" s="19" t="s">
        <v>276</v>
      </c>
      <c r="C217" s="19">
        <v>4365.744</v>
      </c>
      <c r="D217" s="19">
        <v>4917.688</v>
      </c>
      <c r="E217" s="19">
        <v>0</v>
      </c>
      <c r="F217" s="19">
        <v>0</v>
      </c>
      <c r="G217" s="19">
        <v>0</v>
      </c>
      <c r="H217" s="19">
        <v>1</v>
      </c>
      <c r="I217" s="20">
        <v>5.085</v>
      </c>
      <c r="J217" s="20">
        <v>15.738</v>
      </c>
      <c r="K217" s="21">
        <v>3</v>
      </c>
      <c r="L217" s="21">
        <v>2</v>
      </c>
      <c r="M217" s="21">
        <v>0</v>
      </c>
      <c r="N217" s="21">
        <v>0</v>
      </c>
      <c r="O217" s="21">
        <v>0</v>
      </c>
      <c r="P217" s="21">
        <v>-20.078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19">
        <v>399015</v>
      </c>
      <c r="B218" s="19" t="s">
        <v>277</v>
      </c>
      <c r="C218" s="19">
        <v>2290.502</v>
      </c>
      <c r="D218" s="19">
        <v>2739.081</v>
      </c>
      <c r="E218" s="19">
        <v>0</v>
      </c>
      <c r="F218" s="19">
        <v>0</v>
      </c>
      <c r="G218" s="19">
        <v>0</v>
      </c>
      <c r="H218" s="19">
        <v>1</v>
      </c>
      <c r="I218" s="20">
        <v>4.033</v>
      </c>
      <c r="J218" s="20">
        <v>19.75</v>
      </c>
      <c r="K218" s="21">
        <v>4</v>
      </c>
      <c r="L218" s="21">
        <v>1</v>
      </c>
      <c r="M218" s="21">
        <v>0</v>
      </c>
      <c r="N218" s="21">
        <v>0</v>
      </c>
      <c r="O218" s="21">
        <v>0</v>
      </c>
      <c r="P218" s="21">
        <v>-25.308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19">
        <v>399016</v>
      </c>
      <c r="B219" s="19" t="s">
        <v>278</v>
      </c>
      <c r="C219" s="19">
        <v>3990.68</v>
      </c>
      <c r="D219" s="19">
        <v>4741.072</v>
      </c>
      <c r="E219" s="19">
        <v>0</v>
      </c>
      <c r="F219" s="19">
        <v>0</v>
      </c>
      <c r="G219" s="19">
        <v>0</v>
      </c>
      <c r="H219" s="19">
        <v>1</v>
      </c>
      <c r="I219" s="20">
        <v>11.386</v>
      </c>
      <c r="J219" s="20">
        <v>25.411</v>
      </c>
      <c r="K219" s="21">
        <v>4</v>
      </c>
      <c r="L219" s="21">
        <v>1</v>
      </c>
      <c r="M219" s="21">
        <v>-1</v>
      </c>
      <c r="N219" s="21">
        <v>0</v>
      </c>
      <c r="O219" s="21">
        <v>0</v>
      </c>
      <c r="P219" s="21">
        <v>-16.187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19">
        <v>399017</v>
      </c>
      <c r="B220" s="19" t="s">
        <v>279</v>
      </c>
      <c r="C220" s="19">
        <v>3456.873</v>
      </c>
      <c r="D220" s="19">
        <v>4177.6</v>
      </c>
      <c r="E220" s="19">
        <v>0</v>
      </c>
      <c r="F220" s="19">
        <v>0</v>
      </c>
      <c r="G220" s="19">
        <v>0</v>
      </c>
      <c r="H220" s="19">
        <v>1</v>
      </c>
      <c r="I220" s="20">
        <v>9.423</v>
      </c>
      <c r="J220" s="20">
        <v>25.049</v>
      </c>
      <c r="K220" s="21">
        <v>2</v>
      </c>
      <c r="L220" s="21">
        <v>1</v>
      </c>
      <c r="M220" s="21">
        <v>0</v>
      </c>
      <c r="N220" s="21">
        <v>0</v>
      </c>
      <c r="O220" s="21">
        <v>0</v>
      </c>
      <c r="P220" s="21">
        <v>-1.639</v>
      </c>
      <c r="Q220" s="21">
        <v>0</v>
      </c>
      <c r="R220" s="21">
        <v>1</v>
      </c>
      <c r="S220" s="22"/>
      <c r="T220" s="22"/>
      <c r="U220" s="22"/>
      <c r="V220" s="22"/>
      <c r="W220" s="22"/>
    </row>
    <row r="221" ht="16.5" spans="1:23">
      <c r="A221" s="19">
        <v>399018</v>
      </c>
      <c r="B221" s="19" t="s">
        <v>280</v>
      </c>
      <c r="C221" s="19">
        <v>4030.928</v>
      </c>
      <c r="D221" s="19">
        <v>4899.493</v>
      </c>
      <c r="E221" s="19">
        <v>0</v>
      </c>
      <c r="F221" s="19">
        <v>0</v>
      </c>
      <c r="G221" s="19">
        <v>0</v>
      </c>
      <c r="H221" s="19">
        <v>1</v>
      </c>
      <c r="I221" s="20">
        <v>11.28</v>
      </c>
      <c r="J221" s="20">
        <v>27.008</v>
      </c>
      <c r="K221" s="21">
        <v>4</v>
      </c>
      <c r="L221" s="21">
        <v>2</v>
      </c>
      <c r="M221" s="21">
        <v>-1</v>
      </c>
      <c r="N221" s="21">
        <v>1</v>
      </c>
      <c r="O221" s="21">
        <v>0</v>
      </c>
      <c r="P221" s="21">
        <v>-10.06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19">
        <v>399019</v>
      </c>
      <c r="B222" s="19" t="s">
        <v>281</v>
      </c>
      <c r="C222" s="19">
        <v>3407.291</v>
      </c>
      <c r="D222" s="19">
        <v>4153.869</v>
      </c>
      <c r="E222" s="19">
        <v>0</v>
      </c>
      <c r="F222" s="19">
        <v>0</v>
      </c>
      <c r="G222" s="19">
        <v>0</v>
      </c>
      <c r="H222" s="19">
        <v>1</v>
      </c>
      <c r="I222" s="20">
        <v>4.629</v>
      </c>
      <c r="J222" s="20">
        <v>21.77</v>
      </c>
      <c r="K222" s="21">
        <v>3</v>
      </c>
      <c r="L222" s="21">
        <v>2</v>
      </c>
      <c r="M222" s="21">
        <v>0</v>
      </c>
      <c r="N222" s="21">
        <v>0</v>
      </c>
      <c r="O222" s="21">
        <v>0</v>
      </c>
      <c r="P222" s="21">
        <v>-10.168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19">
        <v>399020</v>
      </c>
      <c r="B223" s="19" t="s">
        <v>282</v>
      </c>
      <c r="C223" s="19">
        <v>1352.654</v>
      </c>
      <c r="D223" s="19">
        <v>1665.304</v>
      </c>
      <c r="E223" s="19">
        <v>0</v>
      </c>
      <c r="F223" s="19">
        <v>0</v>
      </c>
      <c r="G223" s="19">
        <v>0</v>
      </c>
      <c r="H223" s="19">
        <v>1</v>
      </c>
      <c r="I223" s="20">
        <v>3.334</v>
      </c>
      <c r="J223" s="20">
        <v>21.482</v>
      </c>
      <c r="K223" s="21">
        <v>3</v>
      </c>
      <c r="L223" s="21">
        <v>2</v>
      </c>
      <c r="M223" s="21">
        <v>0</v>
      </c>
      <c r="N223" s="21">
        <v>0</v>
      </c>
      <c r="O223" s="21">
        <v>0</v>
      </c>
      <c r="P223" s="21">
        <v>-6.166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19">
        <v>399030</v>
      </c>
      <c r="B224" s="19" t="s">
        <v>283</v>
      </c>
      <c r="C224" s="19">
        <v>2714.338</v>
      </c>
      <c r="D224" s="19">
        <v>3243.485</v>
      </c>
      <c r="E224" s="19">
        <v>0</v>
      </c>
      <c r="F224" s="19">
        <v>0</v>
      </c>
      <c r="G224" s="19">
        <v>0</v>
      </c>
      <c r="H224" s="19">
        <v>1</v>
      </c>
      <c r="I224" s="20">
        <v>14.784</v>
      </c>
      <c r="J224" s="20">
        <v>28.686</v>
      </c>
      <c r="K224" s="21">
        <v>3</v>
      </c>
      <c r="L224" s="21">
        <v>0</v>
      </c>
      <c r="M224" s="21">
        <v>1</v>
      </c>
      <c r="N224" s="21">
        <v>-1</v>
      </c>
      <c r="O224" s="21">
        <v>0</v>
      </c>
      <c r="P224" s="21">
        <v>-0.001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19">
        <v>399050</v>
      </c>
      <c r="B225" s="19" t="s">
        <v>284</v>
      </c>
      <c r="C225" s="19">
        <v>2372.128</v>
      </c>
      <c r="D225" s="19">
        <v>2680.979</v>
      </c>
      <c r="E225" s="19">
        <v>0</v>
      </c>
      <c r="F225" s="19">
        <v>0</v>
      </c>
      <c r="G225" s="19">
        <v>0</v>
      </c>
      <c r="H225" s="19">
        <v>1</v>
      </c>
      <c r="I225" s="20">
        <v>6.145</v>
      </c>
      <c r="J225" s="20">
        <v>16.957</v>
      </c>
      <c r="K225" s="21">
        <v>4</v>
      </c>
      <c r="L225" s="21">
        <v>2</v>
      </c>
      <c r="M225" s="21">
        <v>0</v>
      </c>
      <c r="N225" s="21">
        <v>0</v>
      </c>
      <c r="O225" s="21">
        <v>0</v>
      </c>
      <c r="P225" s="21">
        <v>-7.536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19">
        <v>399060</v>
      </c>
      <c r="B226" s="19" t="s">
        <v>285</v>
      </c>
      <c r="C226" s="19">
        <v>2451.123</v>
      </c>
      <c r="D226" s="19">
        <v>2787.128</v>
      </c>
      <c r="E226" s="19">
        <v>0</v>
      </c>
      <c r="F226" s="19">
        <v>0</v>
      </c>
      <c r="G226" s="19">
        <v>0</v>
      </c>
      <c r="H226" s="19">
        <v>1</v>
      </c>
      <c r="I226" s="20">
        <v>6.764</v>
      </c>
      <c r="J226" s="20">
        <v>18.004</v>
      </c>
      <c r="K226" s="21">
        <v>4</v>
      </c>
      <c r="L226" s="21">
        <v>1</v>
      </c>
      <c r="M226" s="21">
        <v>0</v>
      </c>
      <c r="N226" s="21">
        <v>0</v>
      </c>
      <c r="O226" s="21">
        <v>0</v>
      </c>
      <c r="P226" s="21">
        <v>-8.744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19">
        <v>399088</v>
      </c>
      <c r="B227" s="19" t="s">
        <v>286</v>
      </c>
      <c r="C227" s="19">
        <v>3398.547</v>
      </c>
      <c r="D227" s="19">
        <v>3962.132</v>
      </c>
      <c r="E227" s="19">
        <v>0</v>
      </c>
      <c r="F227" s="19">
        <v>0</v>
      </c>
      <c r="G227" s="19">
        <v>0</v>
      </c>
      <c r="H227" s="19">
        <v>1</v>
      </c>
      <c r="I227" s="20">
        <v>12.253</v>
      </c>
      <c r="J227" s="20">
        <v>24.734</v>
      </c>
      <c r="K227" s="21">
        <v>4</v>
      </c>
      <c r="L227" s="21">
        <v>2</v>
      </c>
      <c r="M227" s="21">
        <v>0</v>
      </c>
      <c r="N227" s="21">
        <v>0</v>
      </c>
      <c r="O227" s="21">
        <v>-1</v>
      </c>
      <c r="P227" s="21">
        <v>-4.986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19">
        <v>399100</v>
      </c>
      <c r="B228" s="19" t="s">
        <v>287</v>
      </c>
      <c r="C228" s="19">
        <v>8919.558</v>
      </c>
      <c r="D228" s="19">
        <v>10415.942</v>
      </c>
      <c r="E228" s="19">
        <v>0</v>
      </c>
      <c r="F228" s="19">
        <v>0</v>
      </c>
      <c r="G228" s="19">
        <v>0</v>
      </c>
      <c r="H228" s="19">
        <v>1</v>
      </c>
      <c r="I228" s="20">
        <v>6.881</v>
      </c>
      <c r="J228" s="20">
        <v>20.258</v>
      </c>
      <c r="K228" s="21">
        <v>3</v>
      </c>
      <c r="L228" s="21">
        <v>2</v>
      </c>
      <c r="M228" s="21">
        <v>0</v>
      </c>
      <c r="N228" s="21">
        <v>0</v>
      </c>
      <c r="O228" s="21">
        <v>0</v>
      </c>
      <c r="P228" s="21">
        <v>-1.661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19">
        <v>399101</v>
      </c>
      <c r="B229" s="19" t="s">
        <v>288</v>
      </c>
      <c r="C229" s="19">
        <v>10898.931</v>
      </c>
      <c r="D229" s="19">
        <v>12718.479</v>
      </c>
      <c r="E229" s="19">
        <v>0</v>
      </c>
      <c r="F229" s="19">
        <v>0</v>
      </c>
      <c r="G229" s="19">
        <v>0</v>
      </c>
      <c r="H229" s="19">
        <v>1</v>
      </c>
      <c r="I229" s="20">
        <v>6.011</v>
      </c>
      <c r="J229" s="20">
        <v>19.458</v>
      </c>
      <c r="K229" s="21">
        <v>4</v>
      </c>
      <c r="L229" s="21">
        <v>0</v>
      </c>
      <c r="M229" s="21">
        <v>0</v>
      </c>
      <c r="N229" s="21">
        <v>0</v>
      </c>
      <c r="O229" s="21">
        <v>0</v>
      </c>
      <c r="P229" s="21">
        <v>-17.024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19">
        <v>399102</v>
      </c>
      <c r="B230" s="19" t="s">
        <v>289</v>
      </c>
      <c r="C230" s="19">
        <v>2668.63</v>
      </c>
      <c r="D230" s="19">
        <v>3283.717</v>
      </c>
      <c r="E230" s="19">
        <v>0</v>
      </c>
      <c r="F230" s="19">
        <v>0</v>
      </c>
      <c r="G230" s="19">
        <v>0</v>
      </c>
      <c r="H230" s="19">
        <v>1</v>
      </c>
      <c r="I230" s="20">
        <v>10.338</v>
      </c>
      <c r="J230" s="20">
        <v>27.133</v>
      </c>
      <c r="K230" s="21">
        <v>4</v>
      </c>
      <c r="L230" s="21">
        <v>0</v>
      </c>
      <c r="M230" s="21">
        <v>0</v>
      </c>
      <c r="N230" s="21">
        <v>0</v>
      </c>
      <c r="O230" s="21">
        <v>0</v>
      </c>
      <c r="P230" s="21">
        <v>-6.902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19">
        <v>399103</v>
      </c>
      <c r="B231" s="19" t="s">
        <v>290</v>
      </c>
      <c r="C231" s="19">
        <v>7054.995</v>
      </c>
      <c r="D231" s="19">
        <v>8018.215</v>
      </c>
      <c r="E231" s="19">
        <v>0</v>
      </c>
      <c r="F231" s="19">
        <v>0</v>
      </c>
      <c r="G231" s="19">
        <v>0</v>
      </c>
      <c r="H231" s="19">
        <v>1</v>
      </c>
      <c r="I231" s="20">
        <v>8.084</v>
      </c>
      <c r="J231" s="20">
        <v>19.126</v>
      </c>
      <c r="K231" s="21">
        <v>4</v>
      </c>
      <c r="L231" s="21">
        <v>1</v>
      </c>
      <c r="M231" s="21">
        <v>0</v>
      </c>
      <c r="N231" s="21">
        <v>0</v>
      </c>
      <c r="O231" s="21">
        <v>0</v>
      </c>
      <c r="P231" s="21">
        <v>-18.072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19">
        <v>399106</v>
      </c>
      <c r="B232" s="19" t="s">
        <v>291</v>
      </c>
      <c r="C232" s="19">
        <v>1898.496</v>
      </c>
      <c r="D232" s="19">
        <v>2220.196</v>
      </c>
      <c r="E232" s="19">
        <v>0</v>
      </c>
      <c r="F232" s="19">
        <v>0</v>
      </c>
      <c r="G232" s="19">
        <v>0</v>
      </c>
      <c r="H232" s="19">
        <v>1</v>
      </c>
      <c r="I232" s="20">
        <v>6.726</v>
      </c>
      <c r="J232" s="20">
        <v>20.241</v>
      </c>
      <c r="K232" s="21">
        <v>4</v>
      </c>
      <c r="L232" s="21">
        <v>0</v>
      </c>
      <c r="M232" s="21">
        <v>0</v>
      </c>
      <c r="N232" s="21">
        <v>0</v>
      </c>
      <c r="O232" s="21">
        <v>0</v>
      </c>
      <c r="P232" s="21">
        <v>-60.47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19">
        <v>399107</v>
      </c>
      <c r="B233" s="19" t="s">
        <v>292</v>
      </c>
      <c r="C233" s="19">
        <v>1985.869</v>
      </c>
      <c r="D233" s="19">
        <v>2322.576</v>
      </c>
      <c r="E233" s="19">
        <v>0</v>
      </c>
      <c r="F233" s="19">
        <v>0</v>
      </c>
      <c r="G233" s="19">
        <v>0</v>
      </c>
      <c r="H233" s="19">
        <v>1</v>
      </c>
      <c r="I233" s="20">
        <v>6.731</v>
      </c>
      <c r="J233" s="20">
        <v>20.253</v>
      </c>
      <c r="K233" s="21">
        <v>4</v>
      </c>
      <c r="L233" s="21">
        <v>2</v>
      </c>
      <c r="M233" s="21">
        <v>0</v>
      </c>
      <c r="N233" s="21">
        <v>0</v>
      </c>
      <c r="O233" s="21">
        <v>0</v>
      </c>
      <c r="P233" s="21">
        <v>4.985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19">
        <v>399108</v>
      </c>
      <c r="B234" s="19" t="s">
        <v>293</v>
      </c>
      <c r="C234" s="19">
        <v>1146.996</v>
      </c>
      <c r="D234" s="19">
        <v>1285.806</v>
      </c>
      <c r="E234" s="19">
        <v>0</v>
      </c>
      <c r="F234" s="19">
        <v>0</v>
      </c>
      <c r="G234" s="19">
        <v>0</v>
      </c>
      <c r="H234" s="19">
        <v>1</v>
      </c>
      <c r="I234" s="20">
        <v>2.222</v>
      </c>
      <c r="J234" s="20">
        <v>12.778</v>
      </c>
      <c r="K234" s="21">
        <v>3</v>
      </c>
      <c r="L234" s="21">
        <v>2</v>
      </c>
      <c r="M234" s="21">
        <v>0</v>
      </c>
      <c r="N234" s="21">
        <v>0</v>
      </c>
      <c r="O234" s="21">
        <v>0</v>
      </c>
      <c r="P234" s="21">
        <v>-20.921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19">
        <v>399231</v>
      </c>
      <c r="B235" s="19" t="s">
        <v>294</v>
      </c>
      <c r="C235" s="19">
        <v>1189.046</v>
      </c>
      <c r="D235" s="19">
        <v>1384.903</v>
      </c>
      <c r="E235" s="19">
        <v>0</v>
      </c>
      <c r="F235" s="19">
        <v>0</v>
      </c>
      <c r="G235" s="19">
        <v>0</v>
      </c>
      <c r="H235" s="19">
        <v>1</v>
      </c>
      <c r="I235" s="20">
        <v>1.059</v>
      </c>
      <c r="J235" s="20">
        <v>15.052</v>
      </c>
      <c r="K235" s="21">
        <v>4</v>
      </c>
      <c r="L235" s="21">
        <v>1</v>
      </c>
      <c r="M235" s="21">
        <v>0</v>
      </c>
      <c r="N235" s="21">
        <v>0</v>
      </c>
      <c r="O235" s="21">
        <v>0</v>
      </c>
      <c r="P235" s="21">
        <v>-51.042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19">
        <v>399232</v>
      </c>
      <c r="B236" s="19" t="s">
        <v>295</v>
      </c>
      <c r="C236" s="19">
        <v>2566.643</v>
      </c>
      <c r="D236" s="19">
        <v>3044.156</v>
      </c>
      <c r="E236" s="19">
        <v>0</v>
      </c>
      <c r="F236" s="19">
        <v>0</v>
      </c>
      <c r="G236" s="19">
        <v>0</v>
      </c>
      <c r="H236" s="19">
        <v>1</v>
      </c>
      <c r="I236" s="20">
        <v>4.048</v>
      </c>
      <c r="J236" s="20">
        <v>19.099</v>
      </c>
      <c r="K236" s="21">
        <v>4</v>
      </c>
      <c r="L236" s="21">
        <v>0</v>
      </c>
      <c r="M236" s="21">
        <v>-1</v>
      </c>
      <c r="N236" s="21">
        <v>0</v>
      </c>
      <c r="O236" s="21">
        <v>0</v>
      </c>
      <c r="P236" s="21">
        <v>-30.58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19">
        <v>399233</v>
      </c>
      <c r="B237" s="19" t="s">
        <v>296</v>
      </c>
      <c r="C237" s="19">
        <v>2427.822</v>
      </c>
      <c r="D237" s="19">
        <v>2877.795</v>
      </c>
      <c r="E237" s="19">
        <v>0</v>
      </c>
      <c r="F237" s="19">
        <v>0</v>
      </c>
      <c r="G237" s="19">
        <v>0</v>
      </c>
      <c r="H237" s="19">
        <v>1</v>
      </c>
      <c r="I237" s="20">
        <v>9.029</v>
      </c>
      <c r="J237" s="20">
        <v>23.253</v>
      </c>
      <c r="K237" s="21">
        <v>3</v>
      </c>
      <c r="L237" s="21">
        <v>2</v>
      </c>
      <c r="M237" s="21">
        <v>0</v>
      </c>
      <c r="N237" s="21">
        <v>0</v>
      </c>
      <c r="O237" s="21">
        <v>0</v>
      </c>
      <c r="P237" s="21">
        <v>-2.741</v>
      </c>
      <c r="Q237" s="21">
        <v>0</v>
      </c>
      <c r="R237" s="21">
        <v>1</v>
      </c>
      <c r="S237" s="22"/>
      <c r="T237" s="22"/>
      <c r="U237" s="22"/>
      <c r="V237" s="22"/>
      <c r="W237" s="22"/>
    </row>
    <row r="238" ht="16.5" spans="1:23">
      <c r="A238" s="19">
        <v>399235</v>
      </c>
      <c r="B238" s="19" t="s">
        <v>297</v>
      </c>
      <c r="C238" s="19">
        <v>862.291</v>
      </c>
      <c r="D238" s="19">
        <v>1023.896</v>
      </c>
      <c r="E238" s="19">
        <v>0</v>
      </c>
      <c r="F238" s="19">
        <v>0</v>
      </c>
      <c r="G238" s="19">
        <v>0</v>
      </c>
      <c r="H238" s="19">
        <v>1</v>
      </c>
      <c r="I238" s="20">
        <v>1.241</v>
      </c>
      <c r="J238" s="20">
        <v>16.829</v>
      </c>
      <c r="K238" s="21">
        <v>4</v>
      </c>
      <c r="L238" s="21">
        <v>1</v>
      </c>
      <c r="M238" s="21">
        <v>-1</v>
      </c>
      <c r="N238" s="21">
        <v>0</v>
      </c>
      <c r="O238" s="21">
        <v>0</v>
      </c>
      <c r="P238" s="21">
        <v>2.921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19">
        <v>399236</v>
      </c>
      <c r="B239" s="19" t="s">
        <v>298</v>
      </c>
      <c r="C239" s="19">
        <v>1251.736</v>
      </c>
      <c r="D239" s="19">
        <v>1426.129</v>
      </c>
      <c r="E239" s="19">
        <v>0</v>
      </c>
      <c r="F239" s="19">
        <v>0</v>
      </c>
      <c r="G239" s="19">
        <v>0</v>
      </c>
      <c r="H239" s="19">
        <v>1</v>
      </c>
      <c r="I239" s="20">
        <v>1.88</v>
      </c>
      <c r="J239" s="20">
        <v>13.879</v>
      </c>
      <c r="K239" s="21">
        <v>4</v>
      </c>
      <c r="L239" s="21">
        <v>0</v>
      </c>
      <c r="M239" s="21">
        <v>0</v>
      </c>
      <c r="N239" s="21">
        <v>1</v>
      </c>
      <c r="O239" s="21">
        <v>0</v>
      </c>
      <c r="P239" s="21">
        <v>-28.904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19">
        <v>399238</v>
      </c>
      <c r="B240" s="19" t="s">
        <v>299</v>
      </c>
      <c r="C240" s="19">
        <v>1237.187</v>
      </c>
      <c r="D240" s="19">
        <v>1456.303</v>
      </c>
      <c r="E240" s="19">
        <v>0</v>
      </c>
      <c r="F240" s="19">
        <v>0</v>
      </c>
      <c r="G240" s="19">
        <v>0</v>
      </c>
      <c r="H240" s="19">
        <v>1</v>
      </c>
      <c r="I240" s="20">
        <v>3.466</v>
      </c>
      <c r="J240" s="20">
        <v>17.991</v>
      </c>
      <c r="K240" s="21">
        <v>4</v>
      </c>
      <c r="L240" s="21">
        <v>2</v>
      </c>
      <c r="M240" s="21">
        <v>0</v>
      </c>
      <c r="N240" s="21">
        <v>1</v>
      </c>
      <c r="O240" s="21">
        <v>0</v>
      </c>
      <c r="P240" s="21">
        <v>-13.895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19">
        <v>399239</v>
      </c>
      <c r="B241" s="19" t="s">
        <v>300</v>
      </c>
      <c r="C241" s="19">
        <v>1719.142</v>
      </c>
      <c r="D241" s="19">
        <v>2075.075</v>
      </c>
      <c r="E241" s="19">
        <v>0</v>
      </c>
      <c r="F241" s="19">
        <v>0</v>
      </c>
      <c r="G241" s="19">
        <v>0</v>
      </c>
      <c r="H241" s="19">
        <v>1</v>
      </c>
      <c r="I241" s="20">
        <v>2.853</v>
      </c>
      <c r="J241" s="20">
        <v>19.517</v>
      </c>
      <c r="K241" s="21">
        <v>1</v>
      </c>
      <c r="L241" s="21">
        <v>0</v>
      </c>
      <c r="M241" s="21">
        <v>0</v>
      </c>
      <c r="N241" s="21">
        <v>-1</v>
      </c>
      <c r="O241" s="21">
        <v>0</v>
      </c>
      <c r="P241" s="21">
        <v>-3.324</v>
      </c>
      <c r="Q241" s="21">
        <v>-1</v>
      </c>
      <c r="R241" s="21">
        <v>0</v>
      </c>
      <c r="S241" s="22"/>
      <c r="T241" s="22"/>
      <c r="U241" s="22"/>
      <c r="V241" s="22"/>
      <c r="W241" s="22"/>
    </row>
    <row r="242" ht="16.5" spans="1:23">
      <c r="A242" s="19">
        <v>399240</v>
      </c>
      <c r="B242" s="19" t="s">
        <v>301</v>
      </c>
      <c r="C242" s="19">
        <v>1330.158</v>
      </c>
      <c r="D242" s="19">
        <v>1630.91</v>
      </c>
      <c r="E242" s="19">
        <v>0</v>
      </c>
      <c r="F242" s="19">
        <v>0</v>
      </c>
      <c r="G242" s="19">
        <v>0</v>
      </c>
      <c r="H242" s="19">
        <v>1</v>
      </c>
      <c r="I242" s="20">
        <v>3.22</v>
      </c>
      <c r="J242" s="20">
        <v>21.067</v>
      </c>
      <c r="K242" s="21">
        <v>3</v>
      </c>
      <c r="L242" s="21">
        <v>0</v>
      </c>
      <c r="M242" s="21">
        <v>0</v>
      </c>
      <c r="N242" s="21">
        <v>-1</v>
      </c>
      <c r="O242" s="21">
        <v>0</v>
      </c>
      <c r="P242" s="21">
        <v>-9.323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19">
        <v>399242</v>
      </c>
      <c r="B243" s="19" t="s">
        <v>302</v>
      </c>
      <c r="C243" s="19">
        <v>1115.093</v>
      </c>
      <c r="D243" s="19">
        <v>1289.85</v>
      </c>
      <c r="E243" s="19">
        <v>0</v>
      </c>
      <c r="F243" s="19">
        <v>0</v>
      </c>
      <c r="G243" s="19">
        <v>0</v>
      </c>
      <c r="H243" s="19">
        <v>1</v>
      </c>
      <c r="I243" s="20">
        <v>6.241</v>
      </c>
      <c r="J243" s="20">
        <v>18.944</v>
      </c>
      <c r="K243" s="21">
        <v>4</v>
      </c>
      <c r="L243" s="21">
        <v>0</v>
      </c>
      <c r="M243" s="21">
        <v>0</v>
      </c>
      <c r="N243" s="21">
        <v>0</v>
      </c>
      <c r="O243" s="21">
        <v>0</v>
      </c>
      <c r="P243" s="21">
        <v>-20.704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19">
        <v>399243</v>
      </c>
      <c r="B244" s="19" t="s">
        <v>303</v>
      </c>
      <c r="C244" s="19">
        <v>1204.572</v>
      </c>
      <c r="D244" s="19">
        <v>1490.214</v>
      </c>
      <c r="E244" s="19">
        <v>0</v>
      </c>
      <c r="F244" s="19">
        <v>0</v>
      </c>
      <c r="G244" s="19">
        <v>0</v>
      </c>
      <c r="H244" s="19">
        <v>1</v>
      </c>
      <c r="I244" s="20">
        <v>2.078</v>
      </c>
      <c r="J244" s="20">
        <v>20.847</v>
      </c>
      <c r="K244" s="21">
        <v>3</v>
      </c>
      <c r="L244" s="21">
        <v>0</v>
      </c>
      <c r="M244" s="21">
        <v>0</v>
      </c>
      <c r="N244" s="21">
        <v>-1</v>
      </c>
      <c r="O244" s="21">
        <v>0</v>
      </c>
      <c r="P244" s="21">
        <v>-11.948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19">
        <v>399244</v>
      </c>
      <c r="B245" s="19" t="s">
        <v>304</v>
      </c>
      <c r="C245" s="19">
        <v>507.115</v>
      </c>
      <c r="D245" s="19">
        <v>583.796</v>
      </c>
      <c r="E245" s="19">
        <v>0</v>
      </c>
      <c r="F245" s="19">
        <v>0</v>
      </c>
      <c r="G245" s="19">
        <v>0</v>
      </c>
      <c r="H245" s="19">
        <v>1</v>
      </c>
      <c r="I245" s="20">
        <v>1.269</v>
      </c>
      <c r="J245" s="20">
        <v>14.237</v>
      </c>
      <c r="K245" s="21">
        <v>4</v>
      </c>
      <c r="L245" s="21">
        <v>2</v>
      </c>
      <c r="M245" s="21">
        <v>0</v>
      </c>
      <c r="N245" s="21">
        <v>1</v>
      </c>
      <c r="O245" s="21">
        <v>0</v>
      </c>
      <c r="P245" s="21">
        <v>-8.827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19">
        <v>399249</v>
      </c>
      <c r="B246" s="19" t="s">
        <v>305</v>
      </c>
      <c r="C246" s="19">
        <v>2176.785</v>
      </c>
      <c r="D246" s="19">
        <v>2525.097</v>
      </c>
      <c r="E246" s="19">
        <v>0</v>
      </c>
      <c r="F246" s="19">
        <v>0</v>
      </c>
      <c r="G246" s="19">
        <v>0</v>
      </c>
      <c r="H246" s="19">
        <v>1</v>
      </c>
      <c r="I246" s="20">
        <v>1.72</v>
      </c>
      <c r="J246" s="20">
        <v>15.277</v>
      </c>
      <c r="K246" s="21">
        <v>4</v>
      </c>
      <c r="L246" s="21">
        <v>2</v>
      </c>
      <c r="M246" s="21">
        <v>0</v>
      </c>
      <c r="N246" s="21">
        <v>1</v>
      </c>
      <c r="O246" s="21">
        <v>0</v>
      </c>
      <c r="P246" s="21">
        <v>-12.349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19">
        <v>399258</v>
      </c>
      <c r="B247" s="19" t="s">
        <v>306</v>
      </c>
      <c r="C247" s="19">
        <v>3017.051</v>
      </c>
      <c r="D247" s="19">
        <v>3457.368</v>
      </c>
      <c r="E247" s="19">
        <v>0</v>
      </c>
      <c r="F247" s="19">
        <v>0</v>
      </c>
      <c r="G247" s="19">
        <v>0</v>
      </c>
      <c r="H247" s="19">
        <v>1</v>
      </c>
      <c r="I247" s="20">
        <v>8.115</v>
      </c>
      <c r="J247" s="20">
        <v>19.817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19">
        <v>399259</v>
      </c>
      <c r="B248" s="19" t="s">
        <v>307</v>
      </c>
      <c r="C248" s="19">
        <v>3020.359</v>
      </c>
      <c r="D248" s="19">
        <v>3638.769</v>
      </c>
      <c r="E248" s="19">
        <v>0</v>
      </c>
      <c r="F248" s="19">
        <v>0</v>
      </c>
      <c r="G248" s="19">
        <v>0</v>
      </c>
      <c r="H248" s="19">
        <v>1</v>
      </c>
      <c r="I248" s="20">
        <v>13.156</v>
      </c>
      <c r="J248" s="20">
        <v>27.916</v>
      </c>
      <c r="K248" s="21">
        <v>4</v>
      </c>
      <c r="L248" s="21">
        <v>0</v>
      </c>
      <c r="M248" s="21">
        <v>-1</v>
      </c>
      <c r="N248" s="21">
        <v>0</v>
      </c>
      <c r="O248" s="21">
        <v>0</v>
      </c>
      <c r="P248" s="21">
        <v>-41.987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19">
        <v>399260</v>
      </c>
      <c r="B249" s="19" t="s">
        <v>308</v>
      </c>
      <c r="C249" s="19">
        <v>2534.682</v>
      </c>
      <c r="D249" s="19">
        <v>2948.859</v>
      </c>
      <c r="E249" s="19">
        <v>0</v>
      </c>
      <c r="F249" s="19">
        <v>0</v>
      </c>
      <c r="G249" s="19">
        <v>0</v>
      </c>
      <c r="H249" s="19">
        <v>1</v>
      </c>
      <c r="I249" s="20">
        <v>12.924</v>
      </c>
      <c r="J249" s="20">
        <v>25.154</v>
      </c>
      <c r="K249" s="21">
        <v>4</v>
      </c>
      <c r="L249" s="21">
        <v>0</v>
      </c>
      <c r="M249" s="21">
        <v>0</v>
      </c>
      <c r="N249" s="21">
        <v>0</v>
      </c>
      <c r="O249" s="21">
        <v>0</v>
      </c>
      <c r="P249" s="21">
        <v>-11.963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19">
        <v>399261</v>
      </c>
      <c r="B250" s="19" t="s">
        <v>309</v>
      </c>
      <c r="C250" s="19">
        <v>3035.542</v>
      </c>
      <c r="D250" s="19">
        <v>4056.207</v>
      </c>
      <c r="E250" s="19">
        <v>0</v>
      </c>
      <c r="F250" s="19">
        <v>0</v>
      </c>
      <c r="G250" s="19">
        <v>0</v>
      </c>
      <c r="H250" s="19">
        <v>1</v>
      </c>
      <c r="I250" s="20">
        <v>24.725</v>
      </c>
      <c r="J250" s="20">
        <v>43.666</v>
      </c>
      <c r="K250" s="21">
        <v>4</v>
      </c>
      <c r="L250" s="21">
        <v>1</v>
      </c>
      <c r="M250" s="21">
        <v>0</v>
      </c>
      <c r="N250" s="21">
        <v>0</v>
      </c>
      <c r="O250" s="21">
        <v>0</v>
      </c>
      <c r="P250" s="21">
        <v>-30.044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19">
        <v>399262</v>
      </c>
      <c r="B251" s="19" t="s">
        <v>310</v>
      </c>
      <c r="C251" s="19">
        <v>1690.723</v>
      </c>
      <c r="D251" s="19">
        <v>2166.249</v>
      </c>
      <c r="E251" s="19">
        <v>0</v>
      </c>
      <c r="F251" s="19">
        <v>0</v>
      </c>
      <c r="G251" s="19">
        <v>0</v>
      </c>
      <c r="H251" s="19">
        <v>1</v>
      </c>
      <c r="I251" s="20">
        <v>19.245</v>
      </c>
      <c r="J251" s="20">
        <v>36.972</v>
      </c>
      <c r="K251" s="21">
        <v>4</v>
      </c>
      <c r="L251" s="21">
        <v>0</v>
      </c>
      <c r="M251" s="21">
        <v>0</v>
      </c>
      <c r="N251" s="21">
        <v>0</v>
      </c>
      <c r="O251" s="21">
        <v>0</v>
      </c>
      <c r="P251" s="21">
        <v>-16.075</v>
      </c>
      <c r="Q251" s="21">
        <v>0</v>
      </c>
      <c r="R251" s="21">
        <v>-1</v>
      </c>
      <c r="S251" s="22"/>
      <c r="T251" s="22"/>
      <c r="U251" s="22"/>
      <c r="V251" s="22"/>
      <c r="W251" s="22"/>
    </row>
    <row r="252" ht="16.5" spans="1:23">
      <c r="A252" s="19">
        <v>399263</v>
      </c>
      <c r="B252" s="19" t="s">
        <v>311</v>
      </c>
      <c r="C252" s="19">
        <v>1779.038</v>
      </c>
      <c r="D252" s="19">
        <v>2363.249</v>
      </c>
      <c r="E252" s="19">
        <v>0</v>
      </c>
      <c r="F252" s="19">
        <v>0</v>
      </c>
      <c r="G252" s="19">
        <v>0</v>
      </c>
      <c r="H252" s="19">
        <v>1</v>
      </c>
      <c r="I252" s="20">
        <v>21.739</v>
      </c>
      <c r="J252" s="20">
        <v>41.086</v>
      </c>
      <c r="K252" s="21">
        <v>4</v>
      </c>
      <c r="L252" s="21">
        <v>0</v>
      </c>
      <c r="M252" s="21">
        <v>-1</v>
      </c>
      <c r="N252" s="21">
        <v>1</v>
      </c>
      <c r="O252" s="21">
        <v>0</v>
      </c>
      <c r="P252" s="21">
        <v>-16.252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19">
        <v>399264</v>
      </c>
      <c r="B253" s="19" t="s">
        <v>312</v>
      </c>
      <c r="C253" s="19">
        <v>1232.611</v>
      </c>
      <c r="D253" s="19">
        <v>1524.393</v>
      </c>
      <c r="E253" s="19">
        <v>0</v>
      </c>
      <c r="F253" s="19">
        <v>0</v>
      </c>
      <c r="G253" s="19">
        <v>0</v>
      </c>
      <c r="H253" s="19">
        <v>1</v>
      </c>
      <c r="I253" s="20">
        <v>4.036</v>
      </c>
      <c r="J253" s="20">
        <v>22.404</v>
      </c>
      <c r="K253" s="21">
        <v>4</v>
      </c>
      <c r="L253" s="21">
        <v>0</v>
      </c>
      <c r="M253" s="21">
        <v>0</v>
      </c>
      <c r="N253" s="21">
        <v>0</v>
      </c>
      <c r="O253" s="21">
        <v>0</v>
      </c>
      <c r="P253" s="21">
        <v>-3.011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19">
        <v>399265</v>
      </c>
      <c r="B254" s="19" t="s">
        <v>313</v>
      </c>
      <c r="C254" s="19">
        <v>888.861</v>
      </c>
      <c r="D254" s="19">
        <v>1125.705</v>
      </c>
      <c r="E254" s="19">
        <v>0</v>
      </c>
      <c r="F254" s="19">
        <v>0</v>
      </c>
      <c r="G254" s="19">
        <v>0</v>
      </c>
      <c r="H254" s="19">
        <v>1</v>
      </c>
      <c r="I254" s="20">
        <v>4.995</v>
      </c>
      <c r="J254" s="20">
        <v>24.984</v>
      </c>
      <c r="K254" s="21">
        <v>4</v>
      </c>
      <c r="L254" s="21">
        <v>2</v>
      </c>
      <c r="M254" s="21">
        <v>-1</v>
      </c>
      <c r="N254" s="21">
        <v>1</v>
      </c>
      <c r="O254" s="21">
        <v>0</v>
      </c>
      <c r="P254" s="21">
        <v>-11.843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19">
        <v>399266</v>
      </c>
      <c r="B255" s="19" t="s">
        <v>314</v>
      </c>
      <c r="C255" s="19">
        <v>2075.965</v>
      </c>
      <c r="D255" s="19">
        <v>2506.826</v>
      </c>
      <c r="E255" s="19">
        <v>0</v>
      </c>
      <c r="F255" s="19">
        <v>0</v>
      </c>
      <c r="G255" s="19">
        <v>0</v>
      </c>
      <c r="H255" s="19">
        <v>1</v>
      </c>
      <c r="I255" s="20">
        <v>16.28</v>
      </c>
      <c r="J255" s="20">
        <v>30.67</v>
      </c>
      <c r="K255" s="21">
        <v>3</v>
      </c>
      <c r="L255" s="21">
        <v>2</v>
      </c>
      <c r="M255" s="21">
        <v>0</v>
      </c>
      <c r="N255" s="21">
        <v>0</v>
      </c>
      <c r="O255" s="21">
        <v>0</v>
      </c>
      <c r="P255" s="21">
        <v>-23.373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19">
        <v>399269</v>
      </c>
      <c r="B256" s="19" t="s">
        <v>315</v>
      </c>
      <c r="C256" s="19">
        <v>3941.253</v>
      </c>
      <c r="D256" s="19">
        <v>5384.804</v>
      </c>
      <c r="E256" s="19">
        <v>0</v>
      </c>
      <c r="F256" s="19">
        <v>0</v>
      </c>
      <c r="G256" s="19">
        <v>0</v>
      </c>
      <c r="H256" s="19">
        <v>1</v>
      </c>
      <c r="I256" s="20">
        <v>24.972</v>
      </c>
      <c r="J256" s="20">
        <v>45.086</v>
      </c>
      <c r="K256" s="21">
        <v>4</v>
      </c>
      <c r="L256" s="21">
        <v>1</v>
      </c>
      <c r="M256" s="21">
        <v>-1</v>
      </c>
      <c r="N256" s="21">
        <v>0</v>
      </c>
      <c r="O256" s="21">
        <v>0</v>
      </c>
      <c r="P256" s="21">
        <v>1.62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19">
        <v>399274</v>
      </c>
      <c r="B257" s="19" t="s">
        <v>316</v>
      </c>
      <c r="C257" s="19">
        <v>3593.249</v>
      </c>
      <c r="D257" s="19">
        <v>4481.843</v>
      </c>
      <c r="E257" s="19">
        <v>0</v>
      </c>
      <c r="F257" s="19">
        <v>0</v>
      </c>
      <c r="G257" s="19">
        <v>0</v>
      </c>
      <c r="H257" s="19">
        <v>1</v>
      </c>
      <c r="I257" s="20">
        <v>19.025</v>
      </c>
      <c r="J257" s="20">
        <v>35.08</v>
      </c>
      <c r="K257" s="21">
        <v>4</v>
      </c>
      <c r="L257" s="21">
        <v>2</v>
      </c>
      <c r="M257" s="21">
        <v>0</v>
      </c>
      <c r="N257" s="21">
        <v>0</v>
      </c>
      <c r="O257" s="21">
        <v>0</v>
      </c>
      <c r="P257" s="21">
        <v>-8.143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19">
        <v>399275</v>
      </c>
      <c r="B258" s="19" t="s">
        <v>317</v>
      </c>
      <c r="C258" s="19">
        <v>2349.79</v>
      </c>
      <c r="D258" s="19">
        <v>2857.691</v>
      </c>
      <c r="E258" s="19">
        <v>0</v>
      </c>
      <c r="F258" s="19">
        <v>0</v>
      </c>
      <c r="G258" s="19">
        <v>0</v>
      </c>
      <c r="H258" s="19">
        <v>1</v>
      </c>
      <c r="I258" s="20">
        <v>4.206</v>
      </c>
      <c r="J258" s="20">
        <v>21.232</v>
      </c>
      <c r="K258" s="21">
        <v>4</v>
      </c>
      <c r="L258" s="21">
        <v>2</v>
      </c>
      <c r="M258" s="21">
        <v>0</v>
      </c>
      <c r="N258" s="21">
        <v>0</v>
      </c>
      <c r="O258" s="21">
        <v>0</v>
      </c>
      <c r="P258" s="21">
        <v>-25.607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19">
        <v>399276</v>
      </c>
      <c r="B259" s="19" t="s">
        <v>318</v>
      </c>
      <c r="C259" s="19">
        <v>4442.961</v>
      </c>
      <c r="D259" s="19">
        <v>5578.324</v>
      </c>
      <c r="E259" s="19">
        <v>0</v>
      </c>
      <c r="F259" s="19">
        <v>0</v>
      </c>
      <c r="G259" s="19">
        <v>0</v>
      </c>
      <c r="H259" s="19">
        <v>1</v>
      </c>
      <c r="I259" s="20">
        <v>21.237</v>
      </c>
      <c r="J259" s="20">
        <v>37.268</v>
      </c>
      <c r="K259" s="21">
        <v>4</v>
      </c>
      <c r="L259" s="21">
        <v>2</v>
      </c>
      <c r="M259" s="21">
        <v>0</v>
      </c>
      <c r="N259" s="21">
        <v>1</v>
      </c>
      <c r="O259" s="21">
        <v>0</v>
      </c>
      <c r="P259" s="21">
        <v>-9.187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19">
        <v>399277</v>
      </c>
      <c r="B260" s="19" t="s">
        <v>319</v>
      </c>
      <c r="C260" s="19">
        <v>2419.801</v>
      </c>
      <c r="D260" s="19">
        <v>2826.097</v>
      </c>
      <c r="E260" s="19">
        <v>0</v>
      </c>
      <c r="F260" s="19">
        <v>0</v>
      </c>
      <c r="G260" s="19">
        <v>0</v>
      </c>
      <c r="H260" s="19">
        <v>1</v>
      </c>
      <c r="I260" s="20">
        <v>1.096</v>
      </c>
      <c r="J260" s="20">
        <v>15.315</v>
      </c>
      <c r="K260" s="21">
        <v>4</v>
      </c>
      <c r="L260" s="21">
        <v>2</v>
      </c>
      <c r="M260" s="21">
        <v>0</v>
      </c>
      <c r="N260" s="21">
        <v>0</v>
      </c>
      <c r="O260" s="21">
        <v>0</v>
      </c>
      <c r="P260" s="21">
        <v>-42.007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19">
        <v>399278</v>
      </c>
      <c r="B261" s="19" t="s">
        <v>320</v>
      </c>
      <c r="C261" s="19">
        <v>1453.593</v>
      </c>
      <c r="D261" s="19">
        <v>1726.937</v>
      </c>
      <c r="E261" s="19">
        <v>0</v>
      </c>
      <c r="F261" s="19">
        <v>0</v>
      </c>
      <c r="G261" s="19">
        <v>0</v>
      </c>
      <c r="H261" s="19">
        <v>1</v>
      </c>
      <c r="I261" s="20">
        <v>12.714</v>
      </c>
      <c r="J261" s="20">
        <v>26.53</v>
      </c>
      <c r="K261" s="21">
        <v>4</v>
      </c>
      <c r="L261" s="21">
        <v>1</v>
      </c>
      <c r="M261" s="21">
        <v>0</v>
      </c>
      <c r="N261" s="21">
        <v>0</v>
      </c>
      <c r="O261" s="21">
        <v>0</v>
      </c>
      <c r="P261" s="21">
        <v>-17.003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19">
        <v>399279</v>
      </c>
      <c r="B262" s="19" t="s">
        <v>321</v>
      </c>
      <c r="C262" s="19">
        <v>2897.314</v>
      </c>
      <c r="D262" s="19">
        <v>3666.848</v>
      </c>
      <c r="E262" s="19">
        <v>0</v>
      </c>
      <c r="F262" s="19">
        <v>0</v>
      </c>
      <c r="G262" s="19">
        <v>0</v>
      </c>
      <c r="H262" s="19">
        <v>1</v>
      </c>
      <c r="I262" s="20">
        <v>19.759</v>
      </c>
      <c r="J262" s="20">
        <v>36.598</v>
      </c>
      <c r="K262" s="21">
        <v>4</v>
      </c>
      <c r="L262" s="21">
        <v>2</v>
      </c>
      <c r="M262" s="21">
        <v>0</v>
      </c>
      <c r="N262" s="21">
        <v>0</v>
      </c>
      <c r="O262" s="21">
        <v>0</v>
      </c>
      <c r="P262" s="21">
        <v>-23.684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19">
        <v>399280</v>
      </c>
      <c r="B263" s="19" t="s">
        <v>322</v>
      </c>
      <c r="C263" s="19">
        <v>1887.249</v>
      </c>
      <c r="D263" s="19">
        <v>2226.045</v>
      </c>
      <c r="E263" s="19">
        <v>0</v>
      </c>
      <c r="F263" s="19">
        <v>0</v>
      </c>
      <c r="G263" s="19">
        <v>0</v>
      </c>
      <c r="H263" s="19">
        <v>1</v>
      </c>
      <c r="I263" s="20">
        <v>3.062</v>
      </c>
      <c r="J263" s="20">
        <v>17.816</v>
      </c>
      <c r="K263" s="21">
        <v>3</v>
      </c>
      <c r="L263" s="21">
        <v>2</v>
      </c>
      <c r="M263" s="21">
        <v>0</v>
      </c>
      <c r="N263" s="21">
        <v>0</v>
      </c>
      <c r="O263" s="21">
        <v>0</v>
      </c>
      <c r="P263" s="21">
        <v>-1.727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19">
        <v>399281</v>
      </c>
      <c r="B264" s="19" t="s">
        <v>323</v>
      </c>
      <c r="C264" s="19">
        <v>2927.185</v>
      </c>
      <c r="D264" s="19">
        <v>3675.673</v>
      </c>
      <c r="E264" s="19">
        <v>0</v>
      </c>
      <c r="F264" s="19">
        <v>0</v>
      </c>
      <c r="G264" s="19">
        <v>0</v>
      </c>
      <c r="H264" s="19">
        <v>1</v>
      </c>
      <c r="I264" s="20">
        <v>11.147</v>
      </c>
      <c r="J264" s="20">
        <v>29.24</v>
      </c>
      <c r="K264" s="21">
        <v>4</v>
      </c>
      <c r="L264" s="21">
        <v>0</v>
      </c>
      <c r="M264" s="21">
        <v>0</v>
      </c>
      <c r="N264" s="21">
        <v>0</v>
      </c>
      <c r="O264" s="21">
        <v>0</v>
      </c>
      <c r="P264" s="21">
        <v>-19.813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19">
        <v>399282</v>
      </c>
      <c r="B265" s="19" t="s">
        <v>324</v>
      </c>
      <c r="C265" s="19">
        <v>4242.136</v>
      </c>
      <c r="D265" s="19">
        <v>5150.987</v>
      </c>
      <c r="E265" s="19">
        <v>0</v>
      </c>
      <c r="F265" s="19">
        <v>0</v>
      </c>
      <c r="G265" s="19">
        <v>0</v>
      </c>
      <c r="H265" s="19">
        <v>1</v>
      </c>
      <c r="I265" s="20">
        <v>6.516</v>
      </c>
      <c r="J265" s="20">
        <v>23.01</v>
      </c>
      <c r="K265" s="21">
        <v>4</v>
      </c>
      <c r="L265" s="21">
        <v>0</v>
      </c>
      <c r="M265" s="21">
        <v>0</v>
      </c>
      <c r="N265" s="21">
        <v>0</v>
      </c>
      <c r="O265" s="21">
        <v>0</v>
      </c>
      <c r="P265" s="21">
        <v>-10.491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19">
        <v>399283</v>
      </c>
      <c r="B266" s="19" t="s">
        <v>325</v>
      </c>
      <c r="C266" s="19">
        <v>3251.753</v>
      </c>
      <c r="D266" s="19">
        <v>3810.788</v>
      </c>
      <c r="E266" s="19">
        <v>0</v>
      </c>
      <c r="F266" s="19">
        <v>0</v>
      </c>
      <c r="G266" s="19">
        <v>0</v>
      </c>
      <c r="H266" s="19">
        <v>1</v>
      </c>
      <c r="I266" s="20">
        <v>8.07</v>
      </c>
      <c r="J266" s="20">
        <v>21.556</v>
      </c>
      <c r="K266" s="21">
        <v>4</v>
      </c>
      <c r="L266" s="21">
        <v>1</v>
      </c>
      <c r="M266" s="21">
        <v>0</v>
      </c>
      <c r="N266" s="21">
        <v>1</v>
      </c>
      <c r="O266" s="21">
        <v>0</v>
      </c>
      <c r="P266" s="21">
        <v>-17.463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19">
        <v>399284</v>
      </c>
      <c r="B267" s="19" t="s">
        <v>326</v>
      </c>
      <c r="C267" s="19">
        <v>3045.799</v>
      </c>
      <c r="D267" s="19">
        <v>3584.89</v>
      </c>
      <c r="E267" s="19">
        <v>0</v>
      </c>
      <c r="F267" s="19">
        <v>0</v>
      </c>
      <c r="G267" s="19">
        <v>0</v>
      </c>
      <c r="H267" s="19">
        <v>1</v>
      </c>
      <c r="I267" s="20">
        <v>7.099</v>
      </c>
      <c r="J267" s="20">
        <v>21.069</v>
      </c>
      <c r="K267" s="21">
        <v>4</v>
      </c>
      <c r="L267" s="21">
        <v>0</v>
      </c>
      <c r="M267" s="21">
        <v>0</v>
      </c>
      <c r="N267" s="21">
        <v>0</v>
      </c>
      <c r="O267" s="21">
        <v>0</v>
      </c>
      <c r="P267" s="21">
        <v>-49.016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19">
        <v>399285</v>
      </c>
      <c r="B268" s="19" t="s">
        <v>327</v>
      </c>
      <c r="C268" s="19">
        <v>3756.43</v>
      </c>
      <c r="D268" s="19">
        <v>4636.655</v>
      </c>
      <c r="E268" s="19">
        <v>0</v>
      </c>
      <c r="F268" s="19">
        <v>0</v>
      </c>
      <c r="G268" s="19">
        <v>0</v>
      </c>
      <c r="H268" s="19">
        <v>1</v>
      </c>
      <c r="I268" s="20">
        <v>18.92</v>
      </c>
      <c r="J268" s="20">
        <v>34.312</v>
      </c>
      <c r="K268" s="21">
        <v>4</v>
      </c>
      <c r="L268" s="21">
        <v>2</v>
      </c>
      <c r="M268" s="21">
        <v>0</v>
      </c>
      <c r="N268" s="21">
        <v>0</v>
      </c>
      <c r="O268" s="21">
        <v>0</v>
      </c>
      <c r="P268" s="21">
        <v>4.422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19">
        <v>399286</v>
      </c>
      <c r="B269" s="19" t="s">
        <v>328</v>
      </c>
      <c r="C269" s="19">
        <v>3448.297</v>
      </c>
      <c r="D269" s="19">
        <v>4025.268</v>
      </c>
      <c r="E269" s="19">
        <v>0</v>
      </c>
      <c r="F269" s="19">
        <v>0</v>
      </c>
      <c r="G269" s="19">
        <v>0</v>
      </c>
      <c r="H269" s="19">
        <v>1</v>
      </c>
      <c r="I269" s="20">
        <v>3.445</v>
      </c>
      <c r="J269" s="20">
        <v>17.285</v>
      </c>
      <c r="K269" s="21">
        <v>3</v>
      </c>
      <c r="L269" s="21">
        <v>2</v>
      </c>
      <c r="M269" s="21">
        <v>0</v>
      </c>
      <c r="N269" s="21">
        <v>0</v>
      </c>
      <c r="O269" s="21">
        <v>0</v>
      </c>
      <c r="P269" s="21">
        <v>-20.148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19">
        <v>399289</v>
      </c>
      <c r="B270" s="19" t="s">
        <v>329</v>
      </c>
      <c r="C270" s="19">
        <v>118.638</v>
      </c>
      <c r="D270" s="19">
        <v>119.734</v>
      </c>
      <c r="E270" s="19">
        <v>0</v>
      </c>
      <c r="F270" s="19">
        <v>0</v>
      </c>
      <c r="G270" s="19">
        <v>0</v>
      </c>
      <c r="H270" s="19">
        <v>1</v>
      </c>
      <c r="I270" s="20">
        <v>0.33</v>
      </c>
      <c r="J270" s="20">
        <v>1.242</v>
      </c>
      <c r="K270" s="21">
        <v>4</v>
      </c>
      <c r="L270" s="21">
        <v>1</v>
      </c>
      <c r="M270" s="21">
        <v>0</v>
      </c>
      <c r="N270" s="21">
        <v>0</v>
      </c>
      <c r="O270" s="21">
        <v>0</v>
      </c>
      <c r="P270" s="21">
        <v>-67.246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19">
        <v>399290</v>
      </c>
      <c r="B271" s="19" t="s">
        <v>330</v>
      </c>
      <c r="C271" s="19">
        <v>162.134</v>
      </c>
      <c r="D271" s="19">
        <v>177.68</v>
      </c>
      <c r="E271" s="19">
        <v>0</v>
      </c>
      <c r="F271" s="19">
        <v>0</v>
      </c>
      <c r="G271" s="19">
        <v>0</v>
      </c>
      <c r="H271" s="19">
        <v>1</v>
      </c>
      <c r="I271" s="20">
        <v>1.634</v>
      </c>
      <c r="J271" s="20">
        <v>10.24</v>
      </c>
      <c r="K271" s="21">
        <v>4</v>
      </c>
      <c r="L271" s="21">
        <v>2</v>
      </c>
      <c r="M271" s="21">
        <v>-1</v>
      </c>
      <c r="N271" s="21">
        <v>0</v>
      </c>
      <c r="O271" s="21">
        <v>0</v>
      </c>
      <c r="P271" s="21">
        <v>-39.113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19">
        <v>399291</v>
      </c>
      <c r="B272" s="19" t="s">
        <v>331</v>
      </c>
      <c r="C272" s="19">
        <v>3357.336</v>
      </c>
      <c r="D272" s="19">
        <v>4002.129</v>
      </c>
      <c r="E272" s="19">
        <v>0</v>
      </c>
      <c r="F272" s="19">
        <v>0</v>
      </c>
      <c r="G272" s="19">
        <v>0</v>
      </c>
      <c r="H272" s="19">
        <v>1</v>
      </c>
      <c r="I272" s="20">
        <v>4.51</v>
      </c>
      <c r="J272" s="20">
        <v>19.894</v>
      </c>
      <c r="K272" s="21">
        <v>2</v>
      </c>
      <c r="L272" s="21">
        <v>2</v>
      </c>
      <c r="M272" s="21">
        <v>0</v>
      </c>
      <c r="N272" s="21">
        <v>0</v>
      </c>
      <c r="O272" s="21">
        <v>0</v>
      </c>
      <c r="P272" s="21">
        <v>-3.028</v>
      </c>
      <c r="Q272" s="21">
        <v>0</v>
      </c>
      <c r="R272" s="21">
        <v>1</v>
      </c>
      <c r="S272" s="22"/>
      <c r="T272" s="22"/>
      <c r="U272" s="22"/>
      <c r="V272" s="22"/>
      <c r="W272" s="22"/>
    </row>
    <row r="273" ht="16.5" spans="1:23">
      <c r="A273" s="19">
        <v>399292</v>
      </c>
      <c r="B273" s="19" t="s">
        <v>332</v>
      </c>
      <c r="C273" s="19">
        <v>1029.362</v>
      </c>
      <c r="D273" s="19">
        <v>1249.619</v>
      </c>
      <c r="E273" s="19">
        <v>0</v>
      </c>
      <c r="F273" s="19">
        <v>0</v>
      </c>
      <c r="G273" s="19">
        <v>0</v>
      </c>
      <c r="H273" s="19">
        <v>1</v>
      </c>
      <c r="I273" s="20">
        <v>8.263</v>
      </c>
      <c r="J273" s="20">
        <v>24.433</v>
      </c>
      <c r="K273" s="21">
        <v>4</v>
      </c>
      <c r="L273" s="21">
        <v>1</v>
      </c>
      <c r="M273" s="21">
        <v>0</v>
      </c>
      <c r="N273" s="21">
        <v>0</v>
      </c>
      <c r="O273" s="21">
        <v>0</v>
      </c>
      <c r="P273" s="21">
        <v>-22.045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19">
        <v>399293</v>
      </c>
      <c r="B274" s="19" t="s">
        <v>333</v>
      </c>
      <c r="C274" s="19">
        <v>3618.894</v>
      </c>
      <c r="D274" s="19">
        <v>4686.718</v>
      </c>
      <c r="E274" s="19">
        <v>0</v>
      </c>
      <c r="F274" s="19">
        <v>0</v>
      </c>
      <c r="G274" s="19">
        <v>0</v>
      </c>
      <c r="H274" s="19">
        <v>1</v>
      </c>
      <c r="I274" s="20">
        <v>20.659</v>
      </c>
      <c r="J274" s="20">
        <v>38.736</v>
      </c>
      <c r="K274" s="21">
        <v>4</v>
      </c>
      <c r="L274" s="21">
        <v>2</v>
      </c>
      <c r="M274" s="21">
        <v>0</v>
      </c>
      <c r="N274" s="21">
        <v>0</v>
      </c>
      <c r="O274" s="21">
        <v>0</v>
      </c>
      <c r="P274" s="21">
        <v>-58.411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19">
        <v>399294</v>
      </c>
      <c r="B275" s="19" t="s">
        <v>334</v>
      </c>
      <c r="C275" s="19">
        <v>2566.195</v>
      </c>
      <c r="D275" s="19">
        <v>2948.528</v>
      </c>
      <c r="E275" s="19">
        <v>0</v>
      </c>
      <c r="F275" s="19">
        <v>0</v>
      </c>
      <c r="G275" s="19">
        <v>0</v>
      </c>
      <c r="H275" s="19">
        <v>1</v>
      </c>
      <c r="I275" s="20">
        <v>8.8</v>
      </c>
      <c r="J275" s="20">
        <v>20.626</v>
      </c>
      <c r="K275" s="21">
        <v>4</v>
      </c>
      <c r="L275" s="21">
        <v>2</v>
      </c>
      <c r="M275" s="21">
        <v>0</v>
      </c>
      <c r="N275" s="21">
        <v>0</v>
      </c>
      <c r="O275" s="21">
        <v>0</v>
      </c>
      <c r="P275" s="21">
        <v>-78.192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19">
        <v>399295</v>
      </c>
      <c r="B276" s="19" t="s">
        <v>335</v>
      </c>
      <c r="C276" s="19">
        <v>4102.685</v>
      </c>
      <c r="D276" s="19">
        <v>4707.163</v>
      </c>
      <c r="E276" s="19">
        <v>0</v>
      </c>
      <c r="F276" s="19">
        <v>0</v>
      </c>
      <c r="G276" s="19">
        <v>0</v>
      </c>
      <c r="H276" s="19">
        <v>1</v>
      </c>
      <c r="I276" s="20">
        <v>8.384</v>
      </c>
      <c r="J276" s="20">
        <v>20.149</v>
      </c>
      <c r="K276" s="21">
        <v>3</v>
      </c>
      <c r="L276" s="21">
        <v>0</v>
      </c>
      <c r="M276" s="21">
        <v>0</v>
      </c>
      <c r="N276" s="21">
        <v>0</v>
      </c>
      <c r="O276" s="21">
        <v>0</v>
      </c>
      <c r="P276" s="21">
        <v>-2.431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19">
        <v>399296</v>
      </c>
      <c r="B277" s="19" t="s">
        <v>336</v>
      </c>
      <c r="C277" s="19">
        <v>3897.27</v>
      </c>
      <c r="D277" s="19">
        <v>4866.643</v>
      </c>
      <c r="E277" s="19">
        <v>0</v>
      </c>
      <c r="F277" s="19">
        <v>0</v>
      </c>
      <c r="G277" s="19">
        <v>0</v>
      </c>
      <c r="H277" s="19">
        <v>1</v>
      </c>
      <c r="I277" s="20">
        <v>12.407</v>
      </c>
      <c r="J277" s="20">
        <v>29.854</v>
      </c>
      <c r="K277" s="21">
        <v>4</v>
      </c>
      <c r="L277" s="21">
        <v>0</v>
      </c>
      <c r="M277" s="21">
        <v>0</v>
      </c>
      <c r="N277" s="21">
        <v>0</v>
      </c>
      <c r="O277" s="21">
        <v>0</v>
      </c>
      <c r="P277" s="21">
        <v>-29.652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19">
        <v>399297</v>
      </c>
      <c r="B278" s="19" t="s">
        <v>337</v>
      </c>
      <c r="C278" s="19">
        <v>4878.101</v>
      </c>
      <c r="D278" s="19">
        <v>5647.171</v>
      </c>
      <c r="E278" s="19">
        <v>0</v>
      </c>
      <c r="F278" s="19">
        <v>0</v>
      </c>
      <c r="G278" s="19">
        <v>0</v>
      </c>
      <c r="H278" s="19">
        <v>1</v>
      </c>
      <c r="I278" s="20">
        <v>1.339</v>
      </c>
      <c r="J278" s="20">
        <v>14.775</v>
      </c>
      <c r="K278" s="21">
        <v>4</v>
      </c>
      <c r="L278" s="21">
        <v>1</v>
      </c>
      <c r="M278" s="21">
        <v>0</v>
      </c>
      <c r="N278" s="21">
        <v>0</v>
      </c>
      <c r="O278" s="21">
        <v>0</v>
      </c>
      <c r="P278" s="21">
        <v>-39.576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19">
        <v>399298</v>
      </c>
      <c r="B279" s="19" t="s">
        <v>338</v>
      </c>
      <c r="C279" s="19">
        <v>210.543</v>
      </c>
      <c r="D279" s="19">
        <v>212.243</v>
      </c>
      <c r="E279" s="19">
        <v>0</v>
      </c>
      <c r="F279" s="19">
        <v>0</v>
      </c>
      <c r="G279" s="19">
        <v>0</v>
      </c>
      <c r="H279" s="19">
        <v>1</v>
      </c>
      <c r="I279" s="20">
        <v>0.216</v>
      </c>
      <c r="J279" s="20">
        <v>1.015</v>
      </c>
      <c r="K279" s="21">
        <v>4</v>
      </c>
      <c r="L279" s="21">
        <v>1</v>
      </c>
      <c r="M279" s="21">
        <v>-1</v>
      </c>
      <c r="N279" s="21">
        <v>0</v>
      </c>
      <c r="O279" s="21">
        <v>0</v>
      </c>
      <c r="P279" s="21">
        <v>-10.487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19">
        <v>399299</v>
      </c>
      <c r="B280" s="19" t="s">
        <v>339</v>
      </c>
      <c r="C280" s="19">
        <v>242.069</v>
      </c>
      <c r="D280" s="19">
        <v>244.192</v>
      </c>
      <c r="E280" s="19">
        <v>0</v>
      </c>
      <c r="F280" s="19">
        <v>0</v>
      </c>
      <c r="G280" s="19">
        <v>0</v>
      </c>
      <c r="H280" s="19">
        <v>1</v>
      </c>
      <c r="I280" s="20">
        <v>0.225</v>
      </c>
      <c r="J280" s="20">
        <v>1.092</v>
      </c>
      <c r="K280" s="21">
        <v>4</v>
      </c>
      <c r="L280" s="21">
        <v>1</v>
      </c>
      <c r="M280" s="21">
        <v>0</v>
      </c>
      <c r="N280" s="21">
        <v>0</v>
      </c>
      <c r="O280" s="21">
        <v>0</v>
      </c>
      <c r="P280" s="21">
        <v>-23.728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19">
        <v>399300</v>
      </c>
      <c r="B281" s="19" t="s">
        <v>170</v>
      </c>
      <c r="C281" s="19">
        <v>3761.473</v>
      </c>
      <c r="D281" s="19">
        <v>4166.474</v>
      </c>
      <c r="E281" s="19">
        <v>0</v>
      </c>
      <c r="F281" s="19">
        <v>0</v>
      </c>
      <c r="G281" s="19">
        <v>0</v>
      </c>
      <c r="H281" s="19">
        <v>1</v>
      </c>
      <c r="I281" s="20">
        <v>6.578</v>
      </c>
      <c r="J281" s="20">
        <v>15.659</v>
      </c>
      <c r="K281" s="21">
        <v>4</v>
      </c>
      <c r="L281" s="21">
        <v>2</v>
      </c>
      <c r="M281" s="21">
        <v>0</v>
      </c>
      <c r="N281" s="21">
        <v>0</v>
      </c>
      <c r="O281" s="21">
        <v>0</v>
      </c>
      <c r="P281" s="21">
        <v>-8.28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19">
        <v>399301</v>
      </c>
      <c r="B282" s="19" t="s">
        <v>340</v>
      </c>
      <c r="C282" s="19">
        <v>214.342</v>
      </c>
      <c r="D282" s="19">
        <v>216.072</v>
      </c>
      <c r="E282" s="19">
        <v>0</v>
      </c>
      <c r="F282" s="19">
        <v>0</v>
      </c>
      <c r="G282" s="19">
        <v>0</v>
      </c>
      <c r="H282" s="19">
        <v>1</v>
      </c>
      <c r="I282" s="20">
        <v>0.216</v>
      </c>
      <c r="J282" s="20">
        <v>1.015</v>
      </c>
      <c r="K282" s="21">
        <v>4</v>
      </c>
      <c r="L282" s="21">
        <v>1</v>
      </c>
      <c r="M282" s="21">
        <v>0</v>
      </c>
      <c r="N282" s="21">
        <v>0</v>
      </c>
      <c r="O282" s="21">
        <v>0</v>
      </c>
      <c r="P282" s="21">
        <v>-27.583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19">
        <v>399302</v>
      </c>
      <c r="B283" s="19" t="s">
        <v>341</v>
      </c>
      <c r="C283" s="19">
        <v>218.252</v>
      </c>
      <c r="D283" s="19">
        <v>220.182</v>
      </c>
      <c r="E283" s="19">
        <v>0</v>
      </c>
      <c r="F283" s="19">
        <v>0</v>
      </c>
      <c r="G283" s="19">
        <v>0</v>
      </c>
      <c r="H283" s="19">
        <v>1</v>
      </c>
      <c r="I283" s="20">
        <v>0.097</v>
      </c>
      <c r="J283" s="20">
        <v>0.972</v>
      </c>
      <c r="K283" s="21">
        <v>4</v>
      </c>
      <c r="L283" s="21">
        <v>2</v>
      </c>
      <c r="M283" s="21">
        <v>0</v>
      </c>
      <c r="N283" s="21">
        <v>-1</v>
      </c>
      <c r="O283" s="21">
        <v>0</v>
      </c>
      <c r="P283" s="21">
        <v>-51.468</v>
      </c>
      <c r="Q283" s="21">
        <v>0</v>
      </c>
      <c r="R283" s="21">
        <v>-1</v>
      </c>
      <c r="S283" s="22"/>
      <c r="T283" s="22"/>
      <c r="U283" s="22"/>
      <c r="V283" s="22"/>
      <c r="W283" s="22"/>
    </row>
    <row r="284" ht="16.5" spans="1:23">
      <c r="A284" s="19">
        <v>399303</v>
      </c>
      <c r="B284" s="19" t="s">
        <v>342</v>
      </c>
      <c r="C284" s="19">
        <v>7513.63</v>
      </c>
      <c r="D284" s="19">
        <v>8938.456</v>
      </c>
      <c r="E284" s="19">
        <v>0</v>
      </c>
      <c r="F284" s="19">
        <v>0</v>
      </c>
      <c r="G284" s="19">
        <v>0</v>
      </c>
      <c r="H284" s="19">
        <v>1</v>
      </c>
      <c r="I284" s="20">
        <v>5.162</v>
      </c>
      <c r="J284" s="20">
        <v>20.28</v>
      </c>
      <c r="K284" s="21">
        <v>4</v>
      </c>
      <c r="L284" s="21">
        <v>2</v>
      </c>
      <c r="M284" s="21">
        <v>0</v>
      </c>
      <c r="N284" s="21">
        <v>0</v>
      </c>
      <c r="O284" s="21">
        <v>0</v>
      </c>
      <c r="P284" s="21">
        <v>-30.64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19">
        <v>399306</v>
      </c>
      <c r="B285" s="19" t="s">
        <v>343</v>
      </c>
      <c r="C285" s="19">
        <v>1407.312</v>
      </c>
      <c r="D285" s="19">
        <v>1606.509</v>
      </c>
      <c r="E285" s="19">
        <v>0</v>
      </c>
      <c r="F285" s="19">
        <v>0</v>
      </c>
      <c r="G285" s="19">
        <v>0</v>
      </c>
      <c r="H285" s="19">
        <v>1</v>
      </c>
      <c r="I285" s="20">
        <v>8.363</v>
      </c>
      <c r="J285" s="20">
        <v>19.726</v>
      </c>
      <c r="K285" s="21">
        <v>4</v>
      </c>
      <c r="L285" s="21">
        <v>1</v>
      </c>
      <c r="M285" s="21">
        <v>0</v>
      </c>
      <c r="N285" s="21">
        <v>0</v>
      </c>
      <c r="O285" s="21">
        <v>0</v>
      </c>
      <c r="P285" s="21">
        <v>-18.731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19">
        <v>399307</v>
      </c>
      <c r="B286" s="19" t="s">
        <v>344</v>
      </c>
      <c r="C286" s="19">
        <v>302.461</v>
      </c>
      <c r="D286" s="19">
        <v>334.377</v>
      </c>
      <c r="E286" s="19">
        <v>0</v>
      </c>
      <c r="F286" s="19">
        <v>0</v>
      </c>
      <c r="G286" s="19">
        <v>0</v>
      </c>
      <c r="H286" s="19">
        <v>1</v>
      </c>
      <c r="I286" s="20">
        <v>1.483</v>
      </c>
      <c r="J286" s="20">
        <v>10.887</v>
      </c>
      <c r="K286" s="21">
        <v>4</v>
      </c>
      <c r="L286" s="21">
        <v>1</v>
      </c>
      <c r="M286" s="21">
        <v>0</v>
      </c>
      <c r="N286" s="21">
        <v>0</v>
      </c>
      <c r="O286" s="21">
        <v>0</v>
      </c>
      <c r="P286" s="21">
        <v>-26.69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19">
        <v>399310</v>
      </c>
      <c r="B287" s="19" t="s">
        <v>345</v>
      </c>
      <c r="C287" s="19">
        <v>6125.59</v>
      </c>
      <c r="D287" s="19">
        <v>6876.142</v>
      </c>
      <c r="E287" s="19">
        <v>0</v>
      </c>
      <c r="F287" s="19">
        <v>0</v>
      </c>
      <c r="G287" s="19">
        <v>0</v>
      </c>
      <c r="H287" s="19">
        <v>1</v>
      </c>
      <c r="I287" s="20">
        <v>9.323</v>
      </c>
      <c r="J287" s="20">
        <v>19.221</v>
      </c>
      <c r="K287" s="21">
        <v>4</v>
      </c>
      <c r="L287" s="21">
        <v>1</v>
      </c>
      <c r="M287" s="21">
        <v>0</v>
      </c>
      <c r="N287" s="21">
        <v>-1</v>
      </c>
      <c r="O287" s="21">
        <v>0</v>
      </c>
      <c r="P287" s="21">
        <v>-18.728</v>
      </c>
      <c r="Q287" s="21">
        <v>0</v>
      </c>
      <c r="R287" s="21">
        <v>-1</v>
      </c>
      <c r="S287" s="22"/>
      <c r="T287" s="22"/>
      <c r="U287" s="22"/>
      <c r="V287" s="22"/>
      <c r="W287" s="22"/>
    </row>
    <row r="288" ht="16.5" spans="1:23">
      <c r="A288" s="19">
        <v>399311</v>
      </c>
      <c r="B288" s="19" t="s">
        <v>346</v>
      </c>
      <c r="C288" s="19">
        <v>3920.091</v>
      </c>
      <c r="D288" s="19">
        <v>4384.986</v>
      </c>
      <c r="E288" s="19">
        <v>0</v>
      </c>
      <c r="F288" s="19">
        <v>0</v>
      </c>
      <c r="G288" s="19">
        <v>0</v>
      </c>
      <c r="H288" s="19">
        <v>1</v>
      </c>
      <c r="I288" s="20">
        <v>6.873</v>
      </c>
      <c r="J288" s="20">
        <v>16.746</v>
      </c>
      <c r="K288" s="21">
        <v>4</v>
      </c>
      <c r="L288" s="21">
        <v>2</v>
      </c>
      <c r="M288" s="21">
        <v>0</v>
      </c>
      <c r="N288" s="21">
        <v>0</v>
      </c>
      <c r="O288" s="21">
        <v>0</v>
      </c>
      <c r="P288" s="21">
        <v>-29.795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19">
        <v>399312</v>
      </c>
      <c r="B289" s="19" t="s">
        <v>347</v>
      </c>
      <c r="C289" s="19">
        <v>4225.781</v>
      </c>
      <c r="D289" s="19">
        <v>4727.544</v>
      </c>
      <c r="E289" s="19">
        <v>0</v>
      </c>
      <c r="F289" s="19">
        <v>0</v>
      </c>
      <c r="G289" s="19">
        <v>0</v>
      </c>
      <c r="H289" s="19">
        <v>1</v>
      </c>
      <c r="I289" s="20">
        <v>8.833</v>
      </c>
      <c r="J289" s="20">
        <v>18.509</v>
      </c>
      <c r="K289" s="21">
        <v>4</v>
      </c>
      <c r="L289" s="21">
        <v>2</v>
      </c>
      <c r="M289" s="21">
        <v>0</v>
      </c>
      <c r="N289" s="21">
        <v>0</v>
      </c>
      <c r="O289" s="21">
        <v>0</v>
      </c>
      <c r="P289" s="21">
        <v>-30.287</v>
      </c>
      <c r="Q289" s="21">
        <v>0</v>
      </c>
      <c r="R289" s="21">
        <v>-1</v>
      </c>
      <c r="S289" s="22"/>
      <c r="T289" s="22"/>
      <c r="U289" s="22"/>
      <c r="V289" s="22"/>
      <c r="W289" s="22"/>
    </row>
    <row r="290" ht="16.5" spans="1:23">
      <c r="A290" s="19">
        <v>399313</v>
      </c>
      <c r="B290" s="19" t="s">
        <v>348</v>
      </c>
      <c r="C290" s="19">
        <v>4545.819</v>
      </c>
      <c r="D290" s="19">
        <v>5007.512</v>
      </c>
      <c r="E290" s="19">
        <v>0</v>
      </c>
      <c r="F290" s="19">
        <v>0</v>
      </c>
      <c r="G290" s="19">
        <v>0</v>
      </c>
      <c r="H290" s="19">
        <v>1</v>
      </c>
      <c r="I290" s="20">
        <v>5.55</v>
      </c>
      <c r="J290" s="20">
        <v>14.258</v>
      </c>
      <c r="K290" s="21">
        <v>4</v>
      </c>
      <c r="L290" s="21">
        <v>2</v>
      </c>
      <c r="M290" s="21">
        <v>0</v>
      </c>
      <c r="N290" s="21">
        <v>0</v>
      </c>
      <c r="O290" s="21">
        <v>0</v>
      </c>
      <c r="P290" s="21">
        <v>-23.532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19">
        <v>399314</v>
      </c>
      <c r="B291" s="19" t="s">
        <v>349</v>
      </c>
      <c r="C291" s="19">
        <v>4183.333</v>
      </c>
      <c r="D291" s="19">
        <v>4626.653</v>
      </c>
      <c r="E291" s="19">
        <v>0</v>
      </c>
      <c r="F291" s="19">
        <v>0</v>
      </c>
      <c r="G291" s="19">
        <v>0</v>
      </c>
      <c r="H291" s="19">
        <v>1</v>
      </c>
      <c r="I291" s="20">
        <v>6.437</v>
      </c>
      <c r="J291" s="20">
        <v>15.402</v>
      </c>
      <c r="K291" s="21">
        <v>3</v>
      </c>
      <c r="L291" s="21">
        <v>1</v>
      </c>
      <c r="M291" s="21">
        <v>0</v>
      </c>
      <c r="N291" s="21">
        <v>-1</v>
      </c>
      <c r="O291" s="21">
        <v>0</v>
      </c>
      <c r="P291" s="21">
        <v>-27.375</v>
      </c>
      <c r="Q291" s="21">
        <v>0</v>
      </c>
      <c r="R291" s="21">
        <v>-1</v>
      </c>
      <c r="S291" s="22"/>
      <c r="T291" s="22"/>
      <c r="U291" s="22"/>
      <c r="V291" s="22"/>
      <c r="W291" s="22"/>
    </row>
    <row r="292" ht="16.5" spans="1:23">
      <c r="A292" s="19">
        <v>399315</v>
      </c>
      <c r="B292" s="19" t="s">
        <v>350</v>
      </c>
      <c r="C292" s="19">
        <v>3556.664</v>
      </c>
      <c r="D292" s="19">
        <v>4059.438</v>
      </c>
      <c r="E292" s="19">
        <v>0</v>
      </c>
      <c r="F292" s="19">
        <v>0</v>
      </c>
      <c r="G292" s="19">
        <v>0</v>
      </c>
      <c r="H292" s="19">
        <v>1</v>
      </c>
      <c r="I292" s="20">
        <v>7.907</v>
      </c>
      <c r="J292" s="20">
        <v>19.313</v>
      </c>
      <c r="K292" s="21">
        <v>4</v>
      </c>
      <c r="L292" s="21">
        <v>1</v>
      </c>
      <c r="M292" s="21">
        <v>0</v>
      </c>
      <c r="N292" s="21">
        <v>0</v>
      </c>
      <c r="O292" s="21">
        <v>0</v>
      </c>
      <c r="P292" s="21">
        <v>-11.443</v>
      </c>
      <c r="Q292" s="21">
        <v>0</v>
      </c>
      <c r="R292" s="21">
        <v>-1</v>
      </c>
      <c r="S292" s="22"/>
      <c r="T292" s="22"/>
      <c r="U292" s="22"/>
      <c r="V292" s="22"/>
      <c r="W292" s="22"/>
    </row>
    <row r="293" ht="16.5" spans="1:23">
      <c r="A293" s="19">
        <v>399316</v>
      </c>
      <c r="B293" s="19" t="s">
        <v>351</v>
      </c>
      <c r="C293" s="19">
        <v>4528.898</v>
      </c>
      <c r="D293" s="19">
        <v>5219.611</v>
      </c>
      <c r="E293" s="19">
        <v>0</v>
      </c>
      <c r="F293" s="19">
        <v>0</v>
      </c>
      <c r="G293" s="19">
        <v>0</v>
      </c>
      <c r="H293" s="19">
        <v>1</v>
      </c>
      <c r="I293" s="20">
        <v>6.421</v>
      </c>
      <c r="J293" s="20">
        <v>18.805</v>
      </c>
      <c r="K293" s="21">
        <v>4</v>
      </c>
      <c r="L293" s="21">
        <v>1</v>
      </c>
      <c r="M293" s="21">
        <v>-1</v>
      </c>
      <c r="N293" s="21">
        <v>0</v>
      </c>
      <c r="O293" s="21">
        <v>0</v>
      </c>
      <c r="P293" s="21">
        <v>1.845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19">
        <v>399317</v>
      </c>
      <c r="B294" s="19" t="s">
        <v>352</v>
      </c>
      <c r="C294" s="19">
        <v>5263.95</v>
      </c>
      <c r="D294" s="19">
        <v>6045.561</v>
      </c>
      <c r="E294" s="19">
        <v>0</v>
      </c>
      <c r="F294" s="19">
        <v>0</v>
      </c>
      <c r="G294" s="19">
        <v>0</v>
      </c>
      <c r="H294" s="19">
        <v>1</v>
      </c>
      <c r="I294" s="20">
        <v>6.565</v>
      </c>
      <c r="J294" s="20">
        <v>18.645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-18.812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19">
        <v>399318</v>
      </c>
      <c r="B295" s="19" t="s">
        <v>353</v>
      </c>
      <c r="C295" s="19">
        <v>4809.858</v>
      </c>
      <c r="D295" s="19">
        <v>5273.479</v>
      </c>
      <c r="E295" s="19">
        <v>0</v>
      </c>
      <c r="F295" s="19">
        <v>0</v>
      </c>
      <c r="G295" s="19">
        <v>0</v>
      </c>
      <c r="H295" s="19">
        <v>1</v>
      </c>
      <c r="I295" s="20">
        <v>0.091</v>
      </c>
      <c r="J295" s="20">
        <v>8.874</v>
      </c>
      <c r="K295" s="21">
        <v>4</v>
      </c>
      <c r="L295" s="21">
        <v>1</v>
      </c>
      <c r="M295" s="21">
        <v>0</v>
      </c>
      <c r="N295" s="21">
        <v>0</v>
      </c>
      <c r="O295" s="21">
        <v>0</v>
      </c>
      <c r="P295" s="21">
        <v>-4.946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19">
        <v>399319</v>
      </c>
      <c r="B296" s="19" t="s">
        <v>354</v>
      </c>
      <c r="C296" s="19">
        <v>2253.006</v>
      </c>
      <c r="D296" s="19">
        <v>2554.567</v>
      </c>
      <c r="E296" s="19">
        <v>0</v>
      </c>
      <c r="F296" s="19">
        <v>0</v>
      </c>
      <c r="G296" s="19">
        <v>0</v>
      </c>
      <c r="H296" s="19">
        <v>1</v>
      </c>
      <c r="I296" s="20">
        <v>8.487</v>
      </c>
      <c r="J296" s="20">
        <v>19.29</v>
      </c>
      <c r="K296" s="21">
        <v>4</v>
      </c>
      <c r="L296" s="21">
        <v>2</v>
      </c>
      <c r="M296" s="21">
        <v>0</v>
      </c>
      <c r="N296" s="21">
        <v>0</v>
      </c>
      <c r="O296" s="21">
        <v>0</v>
      </c>
      <c r="P296" s="21">
        <v>-16.539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19">
        <v>399322</v>
      </c>
      <c r="B297" s="19" t="s">
        <v>355</v>
      </c>
      <c r="C297" s="19">
        <v>8481.22</v>
      </c>
      <c r="D297" s="19">
        <v>9238.045</v>
      </c>
      <c r="E297" s="19">
        <v>0</v>
      </c>
      <c r="F297" s="19">
        <v>0</v>
      </c>
      <c r="G297" s="19">
        <v>0</v>
      </c>
      <c r="H297" s="19">
        <v>1</v>
      </c>
      <c r="I297" s="20">
        <v>3.966</v>
      </c>
      <c r="J297" s="20">
        <v>11.834</v>
      </c>
      <c r="K297" s="21">
        <v>4</v>
      </c>
      <c r="L297" s="21">
        <v>2</v>
      </c>
      <c r="M297" s="21">
        <v>0</v>
      </c>
      <c r="N297" s="21">
        <v>0</v>
      </c>
      <c r="O297" s="21">
        <v>0</v>
      </c>
      <c r="P297" s="21">
        <v>-55.854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19">
        <v>399324</v>
      </c>
      <c r="B298" s="19" t="s">
        <v>356</v>
      </c>
      <c r="C298" s="19">
        <v>8208.843</v>
      </c>
      <c r="D298" s="19">
        <v>8910.69</v>
      </c>
      <c r="E298" s="19">
        <v>0</v>
      </c>
      <c r="F298" s="19">
        <v>0</v>
      </c>
      <c r="G298" s="19">
        <v>0</v>
      </c>
      <c r="H298" s="19">
        <v>1</v>
      </c>
      <c r="I298" s="20">
        <v>1.684</v>
      </c>
      <c r="J298" s="20">
        <v>9.428</v>
      </c>
      <c r="K298" s="21">
        <v>4</v>
      </c>
      <c r="L298" s="21">
        <v>2</v>
      </c>
      <c r="M298" s="21">
        <v>0</v>
      </c>
      <c r="N298" s="21">
        <v>0</v>
      </c>
      <c r="O298" s="21">
        <v>0</v>
      </c>
      <c r="P298" s="21">
        <v>-70.051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19">
        <v>399326</v>
      </c>
      <c r="B299" s="19" t="s">
        <v>357</v>
      </c>
      <c r="C299" s="19">
        <v>3784.185</v>
      </c>
      <c r="D299" s="19">
        <v>4634.804</v>
      </c>
      <c r="E299" s="19">
        <v>0</v>
      </c>
      <c r="F299" s="19">
        <v>0</v>
      </c>
      <c r="G299" s="19">
        <v>0</v>
      </c>
      <c r="H299" s="19">
        <v>1</v>
      </c>
      <c r="I299" s="20">
        <v>16.275</v>
      </c>
      <c r="J299" s="20">
        <v>31.641</v>
      </c>
      <c r="K299" s="21">
        <v>4</v>
      </c>
      <c r="L299" s="21">
        <v>1</v>
      </c>
      <c r="M299" s="21">
        <v>0</v>
      </c>
      <c r="N299" s="21">
        <v>0</v>
      </c>
      <c r="O299" s="21">
        <v>0</v>
      </c>
      <c r="P299" s="21">
        <v>-17.952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19">
        <v>399328</v>
      </c>
      <c r="B300" s="19" t="s">
        <v>358</v>
      </c>
      <c r="C300" s="19">
        <v>8408.54</v>
      </c>
      <c r="D300" s="19">
        <v>9392.294</v>
      </c>
      <c r="E300" s="19">
        <v>0</v>
      </c>
      <c r="F300" s="19">
        <v>0</v>
      </c>
      <c r="G300" s="19">
        <v>0</v>
      </c>
      <c r="H300" s="19">
        <v>1</v>
      </c>
      <c r="I300" s="20">
        <v>5.532</v>
      </c>
      <c r="J300" s="20">
        <v>15.427</v>
      </c>
      <c r="K300" s="21">
        <v>4</v>
      </c>
      <c r="L300" s="21">
        <v>2</v>
      </c>
      <c r="M300" s="21">
        <v>0</v>
      </c>
      <c r="N300" s="21">
        <v>0</v>
      </c>
      <c r="O300" s="21">
        <v>0</v>
      </c>
      <c r="P300" s="21">
        <v>-24.705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19">
        <v>399330</v>
      </c>
      <c r="B301" s="19" t="s">
        <v>359</v>
      </c>
      <c r="C301" s="19">
        <v>4306.359</v>
      </c>
      <c r="D301" s="19">
        <v>4931.952</v>
      </c>
      <c r="E301" s="19">
        <v>0</v>
      </c>
      <c r="F301" s="19">
        <v>0</v>
      </c>
      <c r="G301" s="19">
        <v>0</v>
      </c>
      <c r="H301" s="19">
        <v>1</v>
      </c>
      <c r="I301" s="20">
        <v>10.248</v>
      </c>
      <c r="J301" s="20">
        <v>21.632</v>
      </c>
      <c r="K301" s="21">
        <v>4</v>
      </c>
      <c r="L301" s="21">
        <v>2</v>
      </c>
      <c r="M301" s="21">
        <v>0</v>
      </c>
      <c r="N301" s="21">
        <v>0</v>
      </c>
      <c r="O301" s="21">
        <v>0</v>
      </c>
      <c r="P301" s="21">
        <v>-12.034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19">
        <v>399333</v>
      </c>
      <c r="B302" s="19" t="s">
        <v>360</v>
      </c>
      <c r="C302" s="19">
        <v>7381.325</v>
      </c>
      <c r="D302" s="19">
        <v>8489.085</v>
      </c>
      <c r="E302" s="19">
        <v>0</v>
      </c>
      <c r="F302" s="19">
        <v>0</v>
      </c>
      <c r="G302" s="19">
        <v>0</v>
      </c>
      <c r="H302" s="19">
        <v>1</v>
      </c>
      <c r="I302" s="20">
        <v>7.375</v>
      </c>
      <c r="J302" s="20">
        <v>19.462</v>
      </c>
      <c r="K302" s="21">
        <v>4</v>
      </c>
      <c r="L302" s="21">
        <v>2</v>
      </c>
      <c r="M302" s="21">
        <v>0</v>
      </c>
      <c r="N302" s="21">
        <v>0</v>
      </c>
      <c r="O302" s="21">
        <v>0</v>
      </c>
      <c r="P302" s="21">
        <v>-12.603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19">
        <v>399335</v>
      </c>
      <c r="B303" s="19" t="s">
        <v>361</v>
      </c>
      <c r="C303" s="19">
        <v>3553.79</v>
      </c>
      <c r="D303" s="19">
        <v>3980.831</v>
      </c>
      <c r="E303" s="19">
        <v>0</v>
      </c>
      <c r="F303" s="19">
        <v>0</v>
      </c>
      <c r="G303" s="19">
        <v>0</v>
      </c>
      <c r="H303" s="19">
        <v>1</v>
      </c>
      <c r="I303" s="20">
        <v>4.12</v>
      </c>
      <c r="J303" s="20">
        <v>14.406</v>
      </c>
      <c r="K303" s="21">
        <v>3</v>
      </c>
      <c r="L303" s="21">
        <v>0</v>
      </c>
      <c r="M303" s="21">
        <v>0</v>
      </c>
      <c r="N303" s="21">
        <v>-1</v>
      </c>
      <c r="O303" s="21">
        <v>0</v>
      </c>
      <c r="P303" s="21">
        <v>-1.272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19">
        <v>399337</v>
      </c>
      <c r="B304" s="19" t="s">
        <v>362</v>
      </c>
      <c r="C304" s="19">
        <v>4234.153</v>
      </c>
      <c r="D304" s="19">
        <v>5109.47</v>
      </c>
      <c r="E304" s="19">
        <v>0</v>
      </c>
      <c r="F304" s="19">
        <v>0</v>
      </c>
      <c r="G304" s="19">
        <v>0</v>
      </c>
      <c r="H304" s="19">
        <v>1</v>
      </c>
      <c r="I304" s="20">
        <v>14.563</v>
      </c>
      <c r="J304" s="20">
        <v>29.2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19">
        <v>399339</v>
      </c>
      <c r="B305" s="19" t="s">
        <v>363</v>
      </c>
      <c r="C305" s="19">
        <v>6344.158</v>
      </c>
      <c r="D305" s="19">
        <v>7426.698</v>
      </c>
      <c r="E305" s="19">
        <v>0</v>
      </c>
      <c r="F305" s="19">
        <v>0</v>
      </c>
      <c r="G305" s="19">
        <v>0</v>
      </c>
      <c r="H305" s="19">
        <v>1</v>
      </c>
      <c r="I305" s="20">
        <v>11.177</v>
      </c>
      <c r="J305" s="20">
        <v>24.124</v>
      </c>
      <c r="K305" s="21">
        <v>4</v>
      </c>
      <c r="L305" s="21">
        <v>2</v>
      </c>
      <c r="M305" s="21">
        <v>0</v>
      </c>
      <c r="N305" s="21">
        <v>0</v>
      </c>
      <c r="O305" s="21">
        <v>0</v>
      </c>
      <c r="P305" s="21">
        <v>-13.235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19">
        <v>399341</v>
      </c>
      <c r="B306" s="19" t="s">
        <v>364</v>
      </c>
      <c r="C306" s="19">
        <v>1419.074</v>
      </c>
      <c r="D306" s="19">
        <v>1557.909</v>
      </c>
      <c r="E306" s="19">
        <v>0</v>
      </c>
      <c r="F306" s="19">
        <v>0</v>
      </c>
      <c r="G306" s="19">
        <v>0</v>
      </c>
      <c r="H306" s="19">
        <v>1</v>
      </c>
      <c r="I306" s="20">
        <v>3.222</v>
      </c>
      <c r="J306" s="20">
        <v>11.847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19">
        <v>399344</v>
      </c>
      <c r="B307" s="19" t="s">
        <v>365</v>
      </c>
      <c r="C307" s="19">
        <v>5347.162</v>
      </c>
      <c r="D307" s="19">
        <v>6219.375</v>
      </c>
      <c r="E307" s="19">
        <v>0</v>
      </c>
      <c r="F307" s="19">
        <v>0</v>
      </c>
      <c r="G307" s="19">
        <v>0</v>
      </c>
      <c r="H307" s="19">
        <v>1</v>
      </c>
      <c r="I307" s="20">
        <v>10.373</v>
      </c>
      <c r="J307" s="20">
        <v>22.943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19">
        <v>399346</v>
      </c>
      <c r="B308" s="19" t="s">
        <v>366</v>
      </c>
      <c r="C308" s="19">
        <v>2816.122</v>
      </c>
      <c r="D308" s="19">
        <v>3311.378</v>
      </c>
      <c r="E308" s="19">
        <v>0</v>
      </c>
      <c r="F308" s="19">
        <v>0</v>
      </c>
      <c r="G308" s="19">
        <v>0</v>
      </c>
      <c r="H308" s="19">
        <v>1</v>
      </c>
      <c r="I308" s="20">
        <v>14.168</v>
      </c>
      <c r="J308" s="20">
        <v>27.005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19">
        <v>399348</v>
      </c>
      <c r="B309" s="19" t="s">
        <v>367</v>
      </c>
      <c r="C309" s="19">
        <v>5674.741</v>
      </c>
      <c r="D309" s="19">
        <v>6217.886</v>
      </c>
      <c r="E309" s="19">
        <v>0</v>
      </c>
      <c r="F309" s="19">
        <v>0</v>
      </c>
      <c r="G309" s="19">
        <v>0</v>
      </c>
      <c r="H309" s="19">
        <v>1</v>
      </c>
      <c r="I309" s="20">
        <v>1.895</v>
      </c>
      <c r="J309" s="20">
        <v>10.465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19">
        <v>399350</v>
      </c>
      <c r="B310" s="19" t="s">
        <v>368</v>
      </c>
      <c r="C310" s="19">
        <v>1997.275</v>
      </c>
      <c r="D310" s="19">
        <v>2293.871</v>
      </c>
      <c r="E310" s="19">
        <v>0</v>
      </c>
      <c r="F310" s="19">
        <v>0</v>
      </c>
      <c r="G310" s="19">
        <v>0</v>
      </c>
      <c r="H310" s="19">
        <v>1</v>
      </c>
      <c r="I310" s="20">
        <v>9.628</v>
      </c>
      <c r="J310" s="20">
        <v>21.313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19">
        <v>399351</v>
      </c>
      <c r="B311" s="19" t="s">
        <v>369</v>
      </c>
      <c r="C311" s="19">
        <v>8486.181</v>
      </c>
      <c r="D311" s="19">
        <v>9636.075</v>
      </c>
      <c r="E311" s="19">
        <v>0</v>
      </c>
      <c r="F311" s="19">
        <v>0</v>
      </c>
      <c r="G311" s="19">
        <v>0</v>
      </c>
      <c r="H311" s="19">
        <v>1</v>
      </c>
      <c r="I311" s="20">
        <v>5.949</v>
      </c>
      <c r="J311" s="20">
        <v>17.173</v>
      </c>
      <c r="K311" s="21">
        <v>4</v>
      </c>
      <c r="L311" s="21">
        <v>1</v>
      </c>
      <c r="M311" s="21">
        <v>0</v>
      </c>
      <c r="N311" s="21">
        <v>1</v>
      </c>
      <c r="O311" s="21">
        <v>0</v>
      </c>
      <c r="P311" s="21">
        <v>-14.294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19">
        <v>399352</v>
      </c>
      <c r="B312" s="19" t="s">
        <v>370</v>
      </c>
      <c r="C312" s="19">
        <v>8489.312</v>
      </c>
      <c r="D312" s="19">
        <v>9835.111</v>
      </c>
      <c r="E312" s="19">
        <v>0</v>
      </c>
      <c r="F312" s="19">
        <v>0</v>
      </c>
      <c r="G312" s="19">
        <v>0</v>
      </c>
      <c r="H312" s="19">
        <v>1</v>
      </c>
      <c r="I312" s="20">
        <v>5.319</v>
      </c>
      <c r="J312" s="20">
        <v>18.275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19">
        <v>399354</v>
      </c>
      <c r="B313" s="19" t="s">
        <v>371</v>
      </c>
      <c r="C313" s="19">
        <v>6965.837</v>
      </c>
      <c r="D313" s="19">
        <v>7666.641</v>
      </c>
      <c r="E313" s="19">
        <v>0</v>
      </c>
      <c r="F313" s="19">
        <v>0</v>
      </c>
      <c r="G313" s="19">
        <v>0</v>
      </c>
      <c r="H313" s="19">
        <v>1</v>
      </c>
      <c r="I313" s="20">
        <v>5.229</v>
      </c>
      <c r="J313" s="20">
        <v>13.892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19">
        <v>399355</v>
      </c>
      <c r="B314" s="19" t="s">
        <v>372</v>
      </c>
      <c r="C314" s="19">
        <v>3095.104</v>
      </c>
      <c r="D314" s="19">
        <v>3542.262</v>
      </c>
      <c r="E314" s="19">
        <v>0</v>
      </c>
      <c r="F314" s="19">
        <v>0</v>
      </c>
      <c r="G314" s="19">
        <v>0</v>
      </c>
      <c r="H314" s="19">
        <v>1</v>
      </c>
      <c r="I314" s="20">
        <v>3.857</v>
      </c>
      <c r="J314" s="20">
        <v>15.994</v>
      </c>
      <c r="K314" s="21">
        <v>0</v>
      </c>
      <c r="L314" s="21">
        <v>0</v>
      </c>
      <c r="M314" s="21">
        <v>1</v>
      </c>
      <c r="N314" s="21">
        <v>-1</v>
      </c>
      <c r="O314" s="21">
        <v>0</v>
      </c>
      <c r="P314" s="21">
        <v>-10.622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19">
        <v>399356</v>
      </c>
      <c r="B315" s="19" t="s">
        <v>373</v>
      </c>
      <c r="C315" s="19">
        <v>8974.32</v>
      </c>
      <c r="D315" s="19">
        <v>9875.897</v>
      </c>
      <c r="E315" s="19">
        <v>0</v>
      </c>
      <c r="F315" s="19">
        <v>0</v>
      </c>
      <c r="G315" s="19">
        <v>0</v>
      </c>
      <c r="H315" s="19">
        <v>1</v>
      </c>
      <c r="I315" s="20">
        <v>2.65</v>
      </c>
      <c r="J315" s="20">
        <v>11.537</v>
      </c>
      <c r="K315" s="21">
        <v>4</v>
      </c>
      <c r="L315" s="21">
        <v>2</v>
      </c>
      <c r="M315" s="21">
        <v>0</v>
      </c>
      <c r="N315" s="21">
        <v>0</v>
      </c>
      <c r="O315" s="21">
        <v>0</v>
      </c>
      <c r="P315" s="21">
        <v>-5.14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19">
        <v>399357</v>
      </c>
      <c r="B316" s="19" t="s">
        <v>374</v>
      </c>
      <c r="C316" s="19">
        <v>2872.185</v>
      </c>
      <c r="D316" s="19">
        <v>3165.978</v>
      </c>
      <c r="E316" s="19">
        <v>0</v>
      </c>
      <c r="F316" s="19">
        <v>0</v>
      </c>
      <c r="G316" s="19">
        <v>0</v>
      </c>
      <c r="H316" s="19">
        <v>1</v>
      </c>
      <c r="I316" s="20">
        <v>7.668</v>
      </c>
      <c r="J316" s="20">
        <v>16.236</v>
      </c>
      <c r="K316" s="21">
        <v>3</v>
      </c>
      <c r="L316" s="21">
        <v>1</v>
      </c>
      <c r="M316" s="21">
        <v>0</v>
      </c>
      <c r="N316" s="21">
        <v>0</v>
      </c>
      <c r="O316" s="21">
        <v>0</v>
      </c>
      <c r="P316" s="21">
        <v>-3.102</v>
      </c>
      <c r="Q316" s="21">
        <v>0</v>
      </c>
      <c r="R316" s="21">
        <v>-1</v>
      </c>
      <c r="S316" s="22"/>
      <c r="T316" s="22"/>
      <c r="U316" s="22"/>
      <c r="V316" s="22"/>
      <c r="W316" s="22"/>
    </row>
    <row r="317" ht="16.5" spans="1:23">
      <c r="A317" s="19">
        <v>399358</v>
      </c>
      <c r="B317" s="19" t="s">
        <v>375</v>
      </c>
      <c r="C317" s="19">
        <v>4100.26</v>
      </c>
      <c r="D317" s="19">
        <v>4628.43</v>
      </c>
      <c r="E317" s="19">
        <v>0</v>
      </c>
      <c r="F317" s="19">
        <v>0</v>
      </c>
      <c r="G317" s="19">
        <v>0</v>
      </c>
      <c r="H317" s="19">
        <v>1</v>
      </c>
      <c r="I317" s="20">
        <v>3.867</v>
      </c>
      <c r="J317" s="20">
        <v>14.837</v>
      </c>
      <c r="K317" s="21">
        <v>4</v>
      </c>
      <c r="L317" s="21">
        <v>2</v>
      </c>
      <c r="M317" s="21">
        <v>0</v>
      </c>
      <c r="N317" s="21">
        <v>0</v>
      </c>
      <c r="O317" s="21">
        <v>0</v>
      </c>
      <c r="P317" s="21">
        <v>-1.732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19">
        <v>399360</v>
      </c>
      <c r="B318" s="19" t="s">
        <v>376</v>
      </c>
      <c r="C318" s="19">
        <v>5578.356</v>
      </c>
      <c r="D318" s="19">
        <v>6728.621</v>
      </c>
      <c r="E318" s="19">
        <v>0</v>
      </c>
      <c r="F318" s="19">
        <v>0</v>
      </c>
      <c r="G318" s="19">
        <v>0</v>
      </c>
      <c r="H318" s="19">
        <v>1</v>
      </c>
      <c r="I318" s="20">
        <v>7.845</v>
      </c>
      <c r="J318" s="20">
        <v>23.599</v>
      </c>
      <c r="K318" s="21">
        <v>3</v>
      </c>
      <c r="L318" s="21">
        <v>0</v>
      </c>
      <c r="M318" s="21">
        <v>0</v>
      </c>
      <c r="N318" s="21">
        <v>-1</v>
      </c>
      <c r="O318" s="21">
        <v>0</v>
      </c>
      <c r="P318" s="21">
        <v>-5.305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19">
        <v>399361</v>
      </c>
      <c r="B319" s="19" t="s">
        <v>377</v>
      </c>
      <c r="C319" s="19">
        <v>3140.147</v>
      </c>
      <c r="D319" s="19">
        <v>3697.033</v>
      </c>
      <c r="E319" s="19">
        <v>0</v>
      </c>
      <c r="F319" s="19">
        <v>0</v>
      </c>
      <c r="G319" s="19">
        <v>0</v>
      </c>
      <c r="H319" s="19">
        <v>1</v>
      </c>
      <c r="I319" s="20">
        <v>6.043</v>
      </c>
      <c r="J319" s="20">
        <v>20.196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19">
        <v>399362</v>
      </c>
      <c r="B320" s="19" t="s">
        <v>378</v>
      </c>
      <c r="C320" s="19">
        <v>5914.994</v>
      </c>
      <c r="D320" s="19">
        <v>6977.437</v>
      </c>
      <c r="E320" s="19">
        <v>0</v>
      </c>
      <c r="F320" s="19">
        <v>0</v>
      </c>
      <c r="G320" s="19">
        <v>0</v>
      </c>
      <c r="H320" s="19">
        <v>1</v>
      </c>
      <c r="I320" s="20">
        <v>14.66</v>
      </c>
      <c r="J320" s="20">
        <v>27.654</v>
      </c>
      <c r="K320" s="21">
        <v>4</v>
      </c>
      <c r="L320" s="21">
        <v>2</v>
      </c>
      <c r="M320" s="21">
        <v>0</v>
      </c>
      <c r="N320" s="21">
        <v>0</v>
      </c>
      <c r="O320" s="21">
        <v>0</v>
      </c>
      <c r="P320" s="21">
        <v>-4.234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19">
        <v>399363</v>
      </c>
      <c r="B321" s="19" t="s">
        <v>379</v>
      </c>
      <c r="C321" s="19">
        <v>4900.292</v>
      </c>
      <c r="D321" s="19">
        <v>6313.835</v>
      </c>
      <c r="E321" s="19">
        <v>0</v>
      </c>
      <c r="F321" s="19">
        <v>0</v>
      </c>
      <c r="G321" s="19">
        <v>0</v>
      </c>
      <c r="H321" s="19">
        <v>1</v>
      </c>
      <c r="I321" s="20">
        <v>25.037</v>
      </c>
      <c r="J321" s="20">
        <v>41.819</v>
      </c>
      <c r="K321" s="21">
        <v>4</v>
      </c>
      <c r="L321" s="21">
        <v>1</v>
      </c>
      <c r="M321" s="21">
        <v>0</v>
      </c>
      <c r="N321" s="21">
        <v>0</v>
      </c>
      <c r="O321" s="21">
        <v>0</v>
      </c>
      <c r="P321" s="21">
        <v>2.828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19">
        <v>399364</v>
      </c>
      <c r="B322" s="19" t="s">
        <v>380</v>
      </c>
      <c r="C322" s="19">
        <v>7883.742</v>
      </c>
      <c r="D322" s="19">
        <v>9101.812</v>
      </c>
      <c r="E322" s="19">
        <v>0</v>
      </c>
      <c r="F322" s="19">
        <v>0</v>
      </c>
      <c r="G322" s="19">
        <v>0</v>
      </c>
      <c r="H322" s="19">
        <v>1</v>
      </c>
      <c r="I322" s="20">
        <v>14.241</v>
      </c>
      <c r="J322" s="20">
        <v>25.718</v>
      </c>
      <c r="K322" s="21">
        <v>4</v>
      </c>
      <c r="L322" s="21">
        <v>0</v>
      </c>
      <c r="M322" s="21">
        <v>-1</v>
      </c>
      <c r="N322" s="21">
        <v>0</v>
      </c>
      <c r="O322" s="21">
        <v>0</v>
      </c>
      <c r="P322" s="21">
        <v>-10.911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19">
        <v>399366</v>
      </c>
      <c r="B323" s="19" t="s">
        <v>381</v>
      </c>
      <c r="C323" s="19">
        <v>1432.784</v>
      </c>
      <c r="D323" s="19">
        <v>1892.197</v>
      </c>
      <c r="E323" s="19">
        <v>0</v>
      </c>
      <c r="F323" s="19">
        <v>0</v>
      </c>
      <c r="G323" s="19">
        <v>0</v>
      </c>
      <c r="H323" s="19">
        <v>1</v>
      </c>
      <c r="I323" s="20">
        <v>14.159</v>
      </c>
      <c r="J323" s="20">
        <v>35.001</v>
      </c>
      <c r="K323" s="21">
        <v>4</v>
      </c>
      <c r="L323" s="21">
        <v>2</v>
      </c>
      <c r="M323" s="21">
        <v>-1</v>
      </c>
      <c r="N323" s="21">
        <v>0</v>
      </c>
      <c r="O323" s="21">
        <v>0</v>
      </c>
      <c r="P323" s="21">
        <v>-11.763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19">
        <v>399370</v>
      </c>
      <c r="B324" s="19" t="s">
        <v>382</v>
      </c>
      <c r="C324" s="19">
        <v>3654.44</v>
      </c>
      <c r="D324" s="19">
        <v>4124.851</v>
      </c>
      <c r="E324" s="19">
        <v>0</v>
      </c>
      <c r="F324" s="19">
        <v>0</v>
      </c>
      <c r="G324" s="19">
        <v>0</v>
      </c>
      <c r="H324" s="19">
        <v>1</v>
      </c>
      <c r="I324" s="20">
        <v>10.68</v>
      </c>
      <c r="J324" s="20">
        <v>20.866</v>
      </c>
      <c r="K324" s="21">
        <v>4</v>
      </c>
      <c r="L324" s="21">
        <v>2</v>
      </c>
      <c r="M324" s="21">
        <v>0</v>
      </c>
      <c r="N324" s="21">
        <v>0</v>
      </c>
      <c r="O324" s="21">
        <v>0</v>
      </c>
      <c r="P324" s="21">
        <v>-19.23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19">
        <v>399372</v>
      </c>
      <c r="B325" s="19" t="s">
        <v>383</v>
      </c>
      <c r="C325" s="19">
        <v>3828.289</v>
      </c>
      <c r="D325" s="19">
        <v>4314.481</v>
      </c>
      <c r="E325" s="19">
        <v>0</v>
      </c>
      <c r="F325" s="19">
        <v>0</v>
      </c>
      <c r="G325" s="19">
        <v>0</v>
      </c>
      <c r="H325" s="19">
        <v>1</v>
      </c>
      <c r="I325" s="20">
        <v>11.264</v>
      </c>
      <c r="J325" s="20">
        <v>21.264</v>
      </c>
      <c r="K325" s="21">
        <v>4</v>
      </c>
      <c r="L325" s="21">
        <v>2</v>
      </c>
      <c r="M325" s="21">
        <v>0</v>
      </c>
      <c r="N325" s="21">
        <v>0</v>
      </c>
      <c r="O325" s="21">
        <v>0</v>
      </c>
      <c r="P325" s="21">
        <v>-20.091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19">
        <v>399374</v>
      </c>
      <c r="B326" s="19" t="s">
        <v>384</v>
      </c>
      <c r="C326" s="19">
        <v>3330.21</v>
      </c>
      <c r="D326" s="19">
        <v>3735.059</v>
      </c>
      <c r="E326" s="19">
        <v>0</v>
      </c>
      <c r="F326" s="19">
        <v>0</v>
      </c>
      <c r="G326" s="19">
        <v>0</v>
      </c>
      <c r="H326" s="19">
        <v>1</v>
      </c>
      <c r="I326" s="20">
        <v>8.787</v>
      </c>
      <c r="J326" s="20">
        <v>18.674</v>
      </c>
      <c r="K326" s="21">
        <v>4</v>
      </c>
      <c r="L326" s="21">
        <v>1</v>
      </c>
      <c r="M326" s="21">
        <v>0</v>
      </c>
      <c r="N326" s="21">
        <v>0</v>
      </c>
      <c r="O326" s="21">
        <v>0</v>
      </c>
      <c r="P326" s="21">
        <v>-17.542</v>
      </c>
      <c r="Q326" s="21">
        <v>0</v>
      </c>
      <c r="R326" s="21">
        <v>-1</v>
      </c>
      <c r="S326" s="22"/>
      <c r="T326" s="22"/>
      <c r="U326" s="22"/>
      <c r="V326" s="22"/>
      <c r="W326" s="22"/>
    </row>
    <row r="327" ht="16.5" spans="1:23">
      <c r="A327" s="19">
        <v>399375</v>
      </c>
      <c r="B327" s="19" t="s">
        <v>385</v>
      </c>
      <c r="C327" s="19">
        <v>4792.905</v>
      </c>
      <c r="D327" s="19">
        <v>5241.987</v>
      </c>
      <c r="E327" s="19">
        <v>0</v>
      </c>
      <c r="F327" s="19">
        <v>0</v>
      </c>
      <c r="G327" s="19">
        <v>0</v>
      </c>
      <c r="H327" s="19">
        <v>1</v>
      </c>
      <c r="I327" s="20">
        <v>2.689</v>
      </c>
      <c r="J327" s="20">
        <v>11.025</v>
      </c>
      <c r="K327" s="21">
        <v>4</v>
      </c>
      <c r="L327" s="21">
        <v>1</v>
      </c>
      <c r="M327" s="21">
        <v>0</v>
      </c>
      <c r="N327" s="21">
        <v>0</v>
      </c>
      <c r="O327" s="21">
        <v>0</v>
      </c>
      <c r="P327" s="21">
        <v>-1.895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19">
        <v>399376</v>
      </c>
      <c r="B328" s="19" t="s">
        <v>386</v>
      </c>
      <c r="C328" s="19">
        <v>4368.3</v>
      </c>
      <c r="D328" s="19">
        <v>5111.661</v>
      </c>
      <c r="E328" s="19">
        <v>0</v>
      </c>
      <c r="F328" s="19">
        <v>0</v>
      </c>
      <c r="G328" s="19">
        <v>0</v>
      </c>
      <c r="H328" s="19">
        <v>1</v>
      </c>
      <c r="I328" s="20">
        <v>9.883</v>
      </c>
      <c r="J328" s="20">
        <v>22.989</v>
      </c>
      <c r="K328" s="21">
        <v>4</v>
      </c>
      <c r="L328" s="21">
        <v>1</v>
      </c>
      <c r="M328" s="21">
        <v>-1</v>
      </c>
      <c r="N328" s="21">
        <v>0</v>
      </c>
      <c r="O328" s="21">
        <v>0</v>
      </c>
      <c r="P328" s="21">
        <v>1.997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19">
        <v>399377</v>
      </c>
      <c r="B329" s="19" t="s">
        <v>387</v>
      </c>
      <c r="C329" s="19">
        <v>6227.491</v>
      </c>
      <c r="D329" s="19">
        <v>6968.713</v>
      </c>
      <c r="E329" s="19">
        <v>0</v>
      </c>
      <c r="F329" s="19">
        <v>0</v>
      </c>
      <c r="G329" s="19">
        <v>0</v>
      </c>
      <c r="H329" s="19">
        <v>1</v>
      </c>
      <c r="I329" s="20">
        <v>3.897</v>
      </c>
      <c r="J329" s="20">
        <v>14.119</v>
      </c>
      <c r="K329" s="21">
        <v>1</v>
      </c>
      <c r="L329" s="21">
        <v>0</v>
      </c>
      <c r="M329" s="21">
        <v>0</v>
      </c>
      <c r="N329" s="21">
        <v>0</v>
      </c>
      <c r="O329" s="21">
        <v>0</v>
      </c>
      <c r="P329" s="21">
        <v>-15.318</v>
      </c>
      <c r="Q329" s="21">
        <v>0</v>
      </c>
      <c r="R329" s="21">
        <v>-1</v>
      </c>
      <c r="S329" s="22"/>
      <c r="T329" s="22"/>
      <c r="U329" s="22"/>
      <c r="V329" s="22"/>
      <c r="W329" s="22"/>
    </row>
    <row r="330" ht="16.5" spans="1:23">
      <c r="A330" s="19">
        <v>399378</v>
      </c>
      <c r="B330" s="19" t="s">
        <v>388</v>
      </c>
      <c r="C330" s="19">
        <v>2313.945</v>
      </c>
      <c r="D330" s="19">
        <v>2566.442</v>
      </c>
      <c r="E330" s="19">
        <v>0</v>
      </c>
      <c r="F330" s="19">
        <v>0</v>
      </c>
      <c r="G330" s="19">
        <v>0</v>
      </c>
      <c r="H330" s="19">
        <v>1</v>
      </c>
      <c r="I330" s="20">
        <v>6.743</v>
      </c>
      <c r="J330" s="20">
        <v>15.918</v>
      </c>
      <c r="K330" s="21">
        <v>1</v>
      </c>
      <c r="L330" s="21">
        <v>0</v>
      </c>
      <c r="M330" s="21">
        <v>0</v>
      </c>
      <c r="N330" s="21">
        <v>0</v>
      </c>
      <c r="O330" s="21">
        <v>0</v>
      </c>
      <c r="P330" s="21">
        <v>-13.629</v>
      </c>
      <c r="Q330" s="21">
        <v>0</v>
      </c>
      <c r="R330" s="21">
        <v>-1</v>
      </c>
      <c r="S330" s="22"/>
      <c r="T330" s="22"/>
      <c r="U330" s="22"/>
      <c r="V330" s="22"/>
      <c r="W330" s="22"/>
    </row>
    <row r="331" ht="16.5" spans="1:23">
      <c r="A331" s="19">
        <v>399379</v>
      </c>
      <c r="B331" s="19" t="s">
        <v>389</v>
      </c>
      <c r="C331" s="19">
        <v>7436.249</v>
      </c>
      <c r="D331" s="19">
        <v>8306.799</v>
      </c>
      <c r="E331" s="19">
        <v>0</v>
      </c>
      <c r="F331" s="19">
        <v>0</v>
      </c>
      <c r="G331" s="19">
        <v>0</v>
      </c>
      <c r="H331" s="19">
        <v>1</v>
      </c>
      <c r="I331" s="20">
        <v>6.754</v>
      </c>
      <c r="J331" s="20">
        <v>16.526</v>
      </c>
      <c r="K331" s="21">
        <v>4</v>
      </c>
      <c r="L331" s="21">
        <v>2</v>
      </c>
      <c r="M331" s="21">
        <v>-1</v>
      </c>
      <c r="N331" s="21">
        <v>0</v>
      </c>
      <c r="O331" s="21">
        <v>0</v>
      </c>
      <c r="P331" s="21">
        <v>-21.334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19">
        <v>399380</v>
      </c>
      <c r="B332" s="19" t="s">
        <v>390</v>
      </c>
      <c r="C332" s="19">
        <v>1459.287</v>
      </c>
      <c r="D332" s="19">
        <v>1637.159</v>
      </c>
      <c r="E332" s="19">
        <v>0</v>
      </c>
      <c r="F332" s="19">
        <v>0</v>
      </c>
      <c r="G332" s="19">
        <v>0</v>
      </c>
      <c r="H332" s="19">
        <v>1</v>
      </c>
      <c r="I332" s="20">
        <v>7.021</v>
      </c>
      <c r="J332" s="20">
        <v>17.123</v>
      </c>
      <c r="K332" s="21">
        <v>4</v>
      </c>
      <c r="L332" s="21">
        <v>2</v>
      </c>
      <c r="M332" s="21">
        <v>0</v>
      </c>
      <c r="N332" s="21">
        <v>0</v>
      </c>
      <c r="O332" s="21">
        <v>0</v>
      </c>
      <c r="P332" s="21">
        <v>-33.593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19">
        <v>399382</v>
      </c>
      <c r="B333" s="19" t="s">
        <v>391</v>
      </c>
      <c r="C333" s="19">
        <v>2370.661</v>
      </c>
      <c r="D333" s="19">
        <v>2771.885</v>
      </c>
      <c r="E333" s="19">
        <v>0</v>
      </c>
      <c r="F333" s="19">
        <v>0</v>
      </c>
      <c r="G333" s="19">
        <v>0</v>
      </c>
      <c r="H333" s="19">
        <v>1</v>
      </c>
      <c r="I333" s="20">
        <v>10.784</v>
      </c>
      <c r="J333" s="20">
        <v>23.698</v>
      </c>
      <c r="K333" s="21">
        <v>4</v>
      </c>
      <c r="L333" s="21">
        <v>0</v>
      </c>
      <c r="M333" s="21">
        <v>0</v>
      </c>
      <c r="N333" s="21">
        <v>0</v>
      </c>
      <c r="O333" s="21">
        <v>0</v>
      </c>
      <c r="P333" s="21">
        <v>-7.013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19">
        <v>399383</v>
      </c>
      <c r="B334" s="19" t="s">
        <v>392</v>
      </c>
      <c r="C334" s="19">
        <v>2214.564</v>
      </c>
      <c r="D334" s="19">
        <v>2508.001</v>
      </c>
      <c r="E334" s="19">
        <v>0</v>
      </c>
      <c r="F334" s="19">
        <v>0</v>
      </c>
      <c r="G334" s="19">
        <v>0</v>
      </c>
      <c r="H334" s="19">
        <v>1</v>
      </c>
      <c r="I334" s="20">
        <v>5.295</v>
      </c>
      <c r="J334" s="20">
        <v>16.375</v>
      </c>
      <c r="K334" s="21">
        <v>4</v>
      </c>
      <c r="L334" s="21">
        <v>2</v>
      </c>
      <c r="M334" s="21">
        <v>-1</v>
      </c>
      <c r="N334" s="21">
        <v>0</v>
      </c>
      <c r="O334" s="21">
        <v>0</v>
      </c>
      <c r="P334" s="21">
        <v>-10.441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19">
        <v>399384</v>
      </c>
      <c r="B335" s="19" t="s">
        <v>393</v>
      </c>
      <c r="C335" s="19">
        <v>3700.687</v>
      </c>
      <c r="D335" s="19">
        <v>4127.913</v>
      </c>
      <c r="E335" s="19">
        <v>0</v>
      </c>
      <c r="F335" s="19">
        <v>0</v>
      </c>
      <c r="G335" s="19">
        <v>0</v>
      </c>
      <c r="H335" s="19">
        <v>1</v>
      </c>
      <c r="I335" s="20">
        <v>0.206</v>
      </c>
      <c r="J335" s="20">
        <v>10.534</v>
      </c>
      <c r="K335" s="21">
        <v>3</v>
      </c>
      <c r="L335" s="21">
        <v>0</v>
      </c>
      <c r="M335" s="21">
        <v>0</v>
      </c>
      <c r="N335" s="21">
        <v>0</v>
      </c>
      <c r="O335" s="21">
        <v>0</v>
      </c>
      <c r="P335" s="21">
        <v>-12.617</v>
      </c>
      <c r="Q335" s="21">
        <v>0</v>
      </c>
      <c r="R335" s="21">
        <v>-1</v>
      </c>
      <c r="S335" s="22"/>
      <c r="T335" s="22"/>
      <c r="U335" s="22"/>
      <c r="V335" s="22"/>
      <c r="W335" s="22"/>
    </row>
    <row r="336" ht="16.5" spans="1:23">
      <c r="A336" s="19">
        <v>399386</v>
      </c>
      <c r="B336" s="19" t="s">
        <v>394</v>
      </c>
      <c r="C336" s="19">
        <v>5371.184</v>
      </c>
      <c r="D336" s="19">
        <v>6202.391</v>
      </c>
      <c r="E336" s="19">
        <v>0</v>
      </c>
      <c r="F336" s="19">
        <v>0</v>
      </c>
      <c r="G336" s="19">
        <v>0</v>
      </c>
      <c r="H336" s="19">
        <v>1</v>
      </c>
      <c r="I336" s="20">
        <v>7.127</v>
      </c>
      <c r="J336" s="20">
        <v>19.573</v>
      </c>
      <c r="K336" s="21">
        <v>4</v>
      </c>
      <c r="L336" s="21">
        <v>2</v>
      </c>
      <c r="M336" s="21">
        <v>0</v>
      </c>
      <c r="N336" s="21">
        <v>0</v>
      </c>
      <c r="O336" s="21">
        <v>0</v>
      </c>
      <c r="P336" s="21">
        <v>-9.08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19">
        <v>399388</v>
      </c>
      <c r="B337" s="19" t="s">
        <v>395</v>
      </c>
      <c r="C337" s="19">
        <v>4328.076</v>
      </c>
      <c r="D337" s="19">
        <v>5196.149</v>
      </c>
      <c r="E337" s="19">
        <v>0</v>
      </c>
      <c r="F337" s="19">
        <v>0</v>
      </c>
      <c r="G337" s="19">
        <v>0</v>
      </c>
      <c r="H337" s="19">
        <v>1</v>
      </c>
      <c r="I337" s="20">
        <v>13.138</v>
      </c>
      <c r="J337" s="20">
        <v>27.649</v>
      </c>
      <c r="K337" s="21">
        <v>4</v>
      </c>
      <c r="L337" s="21">
        <v>1</v>
      </c>
      <c r="M337" s="21">
        <v>0</v>
      </c>
      <c r="N337" s="21">
        <v>0</v>
      </c>
      <c r="O337" s="21">
        <v>0</v>
      </c>
      <c r="P337" s="21">
        <v>-28.439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19">
        <v>399389</v>
      </c>
      <c r="B338" s="19" t="s">
        <v>396</v>
      </c>
      <c r="C338" s="19">
        <v>4125.76</v>
      </c>
      <c r="D338" s="19">
        <v>5553.158</v>
      </c>
      <c r="E338" s="19">
        <v>0</v>
      </c>
      <c r="F338" s="19">
        <v>0</v>
      </c>
      <c r="G338" s="19">
        <v>0</v>
      </c>
      <c r="H338" s="19">
        <v>1</v>
      </c>
      <c r="I338" s="20">
        <v>23.601</v>
      </c>
      <c r="J338" s="20">
        <v>43.239</v>
      </c>
      <c r="K338" s="21">
        <v>4</v>
      </c>
      <c r="L338" s="21">
        <v>0</v>
      </c>
      <c r="M338" s="21">
        <v>0</v>
      </c>
      <c r="N338" s="21">
        <v>0</v>
      </c>
      <c r="O338" s="21">
        <v>0</v>
      </c>
      <c r="P338" s="21">
        <v>-3.513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19">
        <v>399391</v>
      </c>
      <c r="B339" s="19" t="s">
        <v>397</v>
      </c>
      <c r="C339" s="19">
        <v>3068.845</v>
      </c>
      <c r="D339" s="19">
        <v>3300.519</v>
      </c>
      <c r="E339" s="19">
        <v>0</v>
      </c>
      <c r="F339" s="19">
        <v>0</v>
      </c>
      <c r="G339" s="19">
        <v>0</v>
      </c>
      <c r="H339" s="19">
        <v>1</v>
      </c>
      <c r="I339" s="20">
        <v>1.83</v>
      </c>
      <c r="J339" s="20">
        <v>8.721</v>
      </c>
      <c r="K339" s="21">
        <v>4</v>
      </c>
      <c r="L339" s="21">
        <v>1</v>
      </c>
      <c r="M339" s="21">
        <v>0</v>
      </c>
      <c r="N339" s="21">
        <v>0</v>
      </c>
      <c r="O339" s="21">
        <v>0</v>
      </c>
      <c r="P339" s="21">
        <v>-35.252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19">
        <v>399392</v>
      </c>
      <c r="B340" s="19" t="s">
        <v>398</v>
      </c>
      <c r="C340" s="19">
        <v>2246.308</v>
      </c>
      <c r="D340" s="19">
        <v>2592.824</v>
      </c>
      <c r="E340" s="19">
        <v>0</v>
      </c>
      <c r="F340" s="19">
        <v>0</v>
      </c>
      <c r="G340" s="19">
        <v>0</v>
      </c>
      <c r="H340" s="19">
        <v>1</v>
      </c>
      <c r="I340" s="20">
        <v>10.224</v>
      </c>
      <c r="J340" s="20">
        <v>22.222</v>
      </c>
      <c r="K340" s="21">
        <v>4</v>
      </c>
      <c r="L340" s="21">
        <v>0</v>
      </c>
      <c r="M340" s="21">
        <v>0</v>
      </c>
      <c r="N340" s="21">
        <v>0</v>
      </c>
      <c r="O340" s="21">
        <v>0</v>
      </c>
      <c r="P340" s="21">
        <v>-56.349</v>
      </c>
      <c r="Q340" s="21">
        <v>0</v>
      </c>
      <c r="R340" s="21">
        <v>-1</v>
      </c>
      <c r="S340" s="22"/>
      <c r="T340" s="22"/>
      <c r="U340" s="22"/>
      <c r="V340" s="22"/>
      <c r="W340" s="22"/>
    </row>
    <row r="341" ht="16.5" spans="1:23">
      <c r="A341" s="19">
        <v>399393</v>
      </c>
      <c r="B341" s="19" t="s">
        <v>399</v>
      </c>
      <c r="C341" s="19">
        <v>2913.302</v>
      </c>
      <c r="D341" s="19">
        <v>3319.394</v>
      </c>
      <c r="E341" s="19">
        <v>0</v>
      </c>
      <c r="F341" s="19">
        <v>0</v>
      </c>
      <c r="G341" s="19">
        <v>0</v>
      </c>
      <c r="H341" s="19">
        <v>1</v>
      </c>
      <c r="I341" s="20">
        <v>0.136</v>
      </c>
      <c r="J341" s="20">
        <v>12.353</v>
      </c>
      <c r="K341" s="21">
        <v>4</v>
      </c>
      <c r="L341" s="21">
        <v>2</v>
      </c>
      <c r="M341" s="21">
        <v>0</v>
      </c>
      <c r="N341" s="21">
        <v>0</v>
      </c>
      <c r="O341" s="21">
        <v>0</v>
      </c>
      <c r="P341" s="21">
        <v>-23.771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19">
        <v>399394</v>
      </c>
      <c r="B342" s="19" t="s">
        <v>400</v>
      </c>
      <c r="C342" s="19">
        <v>7997.234</v>
      </c>
      <c r="D342" s="19">
        <v>9225.914</v>
      </c>
      <c r="E342" s="19">
        <v>0</v>
      </c>
      <c r="F342" s="19">
        <v>0</v>
      </c>
      <c r="G342" s="19">
        <v>0</v>
      </c>
      <c r="H342" s="19">
        <v>1</v>
      </c>
      <c r="I342" s="20">
        <v>7.185</v>
      </c>
      <c r="J342" s="20">
        <v>19.546</v>
      </c>
      <c r="K342" s="21">
        <v>4</v>
      </c>
      <c r="L342" s="21">
        <v>1</v>
      </c>
      <c r="M342" s="21">
        <v>0</v>
      </c>
      <c r="N342" s="21">
        <v>0</v>
      </c>
      <c r="O342" s="21">
        <v>0</v>
      </c>
      <c r="P342" s="21">
        <v>-33.914</v>
      </c>
      <c r="Q342" s="21">
        <v>0</v>
      </c>
      <c r="R342" s="21">
        <v>-1</v>
      </c>
      <c r="S342" s="22"/>
      <c r="T342" s="22"/>
      <c r="U342" s="22"/>
      <c r="V342" s="22"/>
      <c r="W342" s="22"/>
    </row>
    <row r="343" ht="16.5" spans="1:23">
      <c r="A343" s="19">
        <v>399395</v>
      </c>
      <c r="B343" s="19" t="s">
        <v>401</v>
      </c>
      <c r="C343" s="19">
        <v>5207.217</v>
      </c>
      <c r="D343" s="19">
        <v>6385.462</v>
      </c>
      <c r="E343" s="19">
        <v>0</v>
      </c>
      <c r="F343" s="19">
        <v>0</v>
      </c>
      <c r="G343" s="19">
        <v>0</v>
      </c>
      <c r="H343" s="19">
        <v>1</v>
      </c>
      <c r="I343" s="20">
        <v>15.216</v>
      </c>
      <c r="J343" s="20">
        <v>30.86</v>
      </c>
      <c r="K343" s="21">
        <v>4</v>
      </c>
      <c r="L343" s="21">
        <v>2</v>
      </c>
      <c r="M343" s="21">
        <v>0</v>
      </c>
      <c r="N343" s="21">
        <v>0</v>
      </c>
      <c r="O343" s="21">
        <v>0</v>
      </c>
      <c r="P343" s="21">
        <v>-32.954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19">
        <v>399397</v>
      </c>
      <c r="B344" s="19" t="s">
        <v>402</v>
      </c>
      <c r="C344" s="19">
        <v>1924.951</v>
      </c>
      <c r="D344" s="19">
        <v>2156.136</v>
      </c>
      <c r="E344" s="19">
        <v>0</v>
      </c>
      <c r="F344" s="19">
        <v>0</v>
      </c>
      <c r="G344" s="19">
        <v>0</v>
      </c>
      <c r="H344" s="19">
        <v>1</v>
      </c>
      <c r="I344" s="20">
        <v>6.783</v>
      </c>
      <c r="J344" s="20">
        <v>16.778</v>
      </c>
      <c r="K344" s="21">
        <v>4</v>
      </c>
      <c r="L344" s="21">
        <v>2</v>
      </c>
      <c r="M344" s="21">
        <v>0</v>
      </c>
      <c r="N344" s="21">
        <v>0</v>
      </c>
      <c r="O344" s="21">
        <v>0</v>
      </c>
      <c r="P344" s="21">
        <v>-28.061</v>
      </c>
      <c r="Q344" s="21">
        <v>0</v>
      </c>
      <c r="R344" s="21">
        <v>-1</v>
      </c>
      <c r="S344" s="22"/>
      <c r="T344" s="22"/>
      <c r="U344" s="22"/>
      <c r="V344" s="22"/>
      <c r="W344" s="22"/>
    </row>
    <row r="345" ht="16.5" spans="1:23">
      <c r="A345" s="19">
        <v>399398</v>
      </c>
      <c r="B345" s="19" t="s">
        <v>403</v>
      </c>
      <c r="C345" s="19">
        <v>9600.802</v>
      </c>
      <c r="D345" s="19">
        <v>10502.548</v>
      </c>
      <c r="E345" s="19">
        <v>0</v>
      </c>
      <c r="F345" s="19">
        <v>0</v>
      </c>
      <c r="G345" s="19">
        <v>0</v>
      </c>
      <c r="H345" s="19">
        <v>1</v>
      </c>
      <c r="I345" s="20">
        <v>3.471</v>
      </c>
      <c r="J345" s="20">
        <v>11.759</v>
      </c>
      <c r="K345" s="21">
        <v>1</v>
      </c>
      <c r="L345" s="21">
        <v>2</v>
      </c>
      <c r="M345" s="21">
        <v>0</v>
      </c>
      <c r="N345" s="21">
        <v>0</v>
      </c>
      <c r="O345" s="21">
        <v>0</v>
      </c>
      <c r="P345" s="21">
        <v>0.001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19">
        <v>399399</v>
      </c>
      <c r="B346" s="19" t="s">
        <v>404</v>
      </c>
      <c r="C346" s="19">
        <v>6750.12</v>
      </c>
      <c r="D346" s="19">
        <v>7435.808</v>
      </c>
      <c r="E346" s="19">
        <v>0</v>
      </c>
      <c r="F346" s="19">
        <v>0</v>
      </c>
      <c r="G346" s="19">
        <v>0</v>
      </c>
      <c r="H346" s="19">
        <v>1</v>
      </c>
      <c r="I346" s="20">
        <v>4.746</v>
      </c>
      <c r="J346" s="20">
        <v>13.53</v>
      </c>
      <c r="K346" s="21">
        <v>3</v>
      </c>
      <c r="L346" s="21">
        <v>0</v>
      </c>
      <c r="M346" s="21">
        <v>0</v>
      </c>
      <c r="N346" s="21">
        <v>-1</v>
      </c>
      <c r="O346" s="21">
        <v>0</v>
      </c>
      <c r="P346" s="21">
        <v>-0.175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19">
        <v>399400</v>
      </c>
      <c r="B347" s="19" t="s">
        <v>405</v>
      </c>
      <c r="C347" s="19">
        <v>3349.874</v>
      </c>
      <c r="D347" s="19">
        <v>3727.981</v>
      </c>
      <c r="E347" s="19">
        <v>0</v>
      </c>
      <c r="F347" s="19">
        <v>0</v>
      </c>
      <c r="G347" s="19">
        <v>0</v>
      </c>
      <c r="H347" s="19">
        <v>1</v>
      </c>
      <c r="I347" s="20">
        <v>6.899</v>
      </c>
      <c r="J347" s="20">
        <v>16.342</v>
      </c>
      <c r="K347" s="21">
        <v>4</v>
      </c>
      <c r="L347" s="21">
        <v>1</v>
      </c>
      <c r="M347" s="21">
        <v>0</v>
      </c>
      <c r="N347" s="21">
        <v>0</v>
      </c>
      <c r="O347" s="21">
        <v>0</v>
      </c>
      <c r="P347" s="21">
        <v>-24.486</v>
      </c>
      <c r="Q347" s="21">
        <v>0</v>
      </c>
      <c r="R347" s="21">
        <v>-1</v>
      </c>
      <c r="S347" s="22"/>
      <c r="T347" s="22"/>
      <c r="U347" s="22"/>
      <c r="V347" s="22"/>
      <c r="W347" s="22"/>
    </row>
    <row r="348" ht="16.5" spans="1:23">
      <c r="A348" s="19">
        <v>399401</v>
      </c>
      <c r="B348" s="19" t="s">
        <v>406</v>
      </c>
      <c r="C348" s="19">
        <v>3609.577</v>
      </c>
      <c r="D348" s="19">
        <v>4136.245</v>
      </c>
      <c r="E348" s="19">
        <v>0</v>
      </c>
      <c r="F348" s="19">
        <v>0</v>
      </c>
      <c r="G348" s="19">
        <v>0</v>
      </c>
      <c r="H348" s="19">
        <v>1</v>
      </c>
      <c r="I348" s="20">
        <v>7.256</v>
      </c>
      <c r="J348" s="20">
        <v>19.065</v>
      </c>
      <c r="K348" s="21">
        <v>4</v>
      </c>
      <c r="L348" s="21">
        <v>1</v>
      </c>
      <c r="M348" s="21">
        <v>0</v>
      </c>
      <c r="N348" s="21">
        <v>0</v>
      </c>
      <c r="O348" s="21">
        <v>0</v>
      </c>
      <c r="P348" s="21">
        <v>-7.815</v>
      </c>
      <c r="Q348" s="21">
        <v>0</v>
      </c>
      <c r="R348" s="21">
        <v>-1</v>
      </c>
      <c r="S348" s="22"/>
      <c r="T348" s="22"/>
      <c r="U348" s="22"/>
      <c r="V348" s="22"/>
      <c r="W348" s="22"/>
    </row>
    <row r="349" ht="16.5" spans="1:23">
      <c r="A349" s="19">
        <v>399402</v>
      </c>
      <c r="B349" s="19" t="s">
        <v>407</v>
      </c>
      <c r="C349" s="19">
        <v>2843.615</v>
      </c>
      <c r="D349" s="19">
        <v>3243.597</v>
      </c>
      <c r="E349" s="19">
        <v>0</v>
      </c>
      <c r="F349" s="19">
        <v>0</v>
      </c>
      <c r="G349" s="19">
        <v>0</v>
      </c>
      <c r="H349" s="19">
        <v>1</v>
      </c>
      <c r="I349" s="20">
        <v>6.38</v>
      </c>
      <c r="J349" s="20">
        <v>17.925</v>
      </c>
      <c r="K349" s="21">
        <v>4</v>
      </c>
      <c r="L349" s="21">
        <v>2</v>
      </c>
      <c r="M349" s="21">
        <v>-1</v>
      </c>
      <c r="N349" s="21">
        <v>0</v>
      </c>
      <c r="O349" s="21">
        <v>0</v>
      </c>
      <c r="P349" s="21">
        <v>-21.429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19">
        <v>399403</v>
      </c>
      <c r="B350" s="19" t="s">
        <v>408</v>
      </c>
      <c r="C350" s="19">
        <v>7200.91</v>
      </c>
      <c r="D350" s="19">
        <v>8019.057</v>
      </c>
      <c r="E350" s="19">
        <v>0</v>
      </c>
      <c r="F350" s="19">
        <v>0</v>
      </c>
      <c r="G350" s="19">
        <v>0</v>
      </c>
      <c r="H350" s="19">
        <v>1</v>
      </c>
      <c r="I350" s="20">
        <v>11.473</v>
      </c>
      <c r="J350" s="20">
        <v>20.505</v>
      </c>
      <c r="K350" s="21">
        <v>4</v>
      </c>
      <c r="L350" s="21">
        <v>0</v>
      </c>
      <c r="M350" s="21">
        <v>-1</v>
      </c>
      <c r="N350" s="21">
        <v>0</v>
      </c>
      <c r="O350" s="21">
        <v>0</v>
      </c>
      <c r="P350" s="21">
        <v>-5.625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19">
        <v>399404</v>
      </c>
      <c r="B351" s="19" t="s">
        <v>409</v>
      </c>
      <c r="C351" s="19">
        <v>6073.034</v>
      </c>
      <c r="D351" s="19">
        <v>6681.427</v>
      </c>
      <c r="E351" s="19">
        <v>0</v>
      </c>
      <c r="F351" s="19">
        <v>0</v>
      </c>
      <c r="G351" s="19">
        <v>0</v>
      </c>
      <c r="H351" s="19">
        <v>1</v>
      </c>
      <c r="I351" s="20">
        <v>1.799</v>
      </c>
      <c r="J351" s="20">
        <v>10.741</v>
      </c>
      <c r="K351" s="21">
        <v>4</v>
      </c>
      <c r="L351" s="21">
        <v>1</v>
      </c>
      <c r="M351" s="21">
        <v>0</v>
      </c>
      <c r="N351" s="21">
        <v>0</v>
      </c>
      <c r="O351" s="21">
        <v>0</v>
      </c>
      <c r="P351" s="21">
        <v>-18.641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19">
        <v>399405</v>
      </c>
      <c r="B352" s="19" t="s">
        <v>410</v>
      </c>
      <c r="C352" s="19">
        <v>2051.233</v>
      </c>
      <c r="D352" s="19">
        <v>2461.672</v>
      </c>
      <c r="E352" s="19">
        <v>0</v>
      </c>
      <c r="F352" s="19">
        <v>0</v>
      </c>
      <c r="G352" s="19">
        <v>0</v>
      </c>
      <c r="H352" s="19">
        <v>1</v>
      </c>
      <c r="I352" s="20">
        <v>16.671</v>
      </c>
      <c r="J352" s="20">
        <v>30.564</v>
      </c>
      <c r="K352" s="21">
        <v>4</v>
      </c>
      <c r="L352" s="21">
        <v>1</v>
      </c>
      <c r="M352" s="21">
        <v>0</v>
      </c>
      <c r="N352" s="21">
        <v>0</v>
      </c>
      <c r="O352" s="21">
        <v>0</v>
      </c>
      <c r="P352" s="21">
        <v>-37.995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19">
        <v>399406</v>
      </c>
      <c r="B353" s="19" t="s">
        <v>411</v>
      </c>
      <c r="C353" s="19">
        <v>11918.402</v>
      </c>
      <c r="D353" s="19">
        <v>12839.819</v>
      </c>
      <c r="E353" s="19">
        <v>0</v>
      </c>
      <c r="F353" s="19">
        <v>0</v>
      </c>
      <c r="G353" s="19">
        <v>0</v>
      </c>
      <c r="H353" s="19">
        <v>1</v>
      </c>
      <c r="I353" s="20">
        <v>0.384</v>
      </c>
      <c r="J353" s="20">
        <v>7.533</v>
      </c>
      <c r="K353" s="21">
        <v>3</v>
      </c>
      <c r="L353" s="21">
        <v>1</v>
      </c>
      <c r="M353" s="21">
        <v>0</v>
      </c>
      <c r="N353" s="21">
        <v>0</v>
      </c>
      <c r="O353" s="21">
        <v>0</v>
      </c>
      <c r="P353" s="21">
        <v>-22.168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19">
        <v>399407</v>
      </c>
      <c r="B354" s="19" t="s">
        <v>412</v>
      </c>
      <c r="C354" s="19">
        <v>2101.503</v>
      </c>
      <c r="D354" s="19">
        <v>2543.769</v>
      </c>
      <c r="E354" s="19">
        <v>0</v>
      </c>
      <c r="F354" s="19">
        <v>0</v>
      </c>
      <c r="G354" s="19">
        <v>0</v>
      </c>
      <c r="H354" s="19">
        <v>1</v>
      </c>
      <c r="I354" s="20">
        <v>11.223</v>
      </c>
      <c r="J354" s="20">
        <v>26.658</v>
      </c>
      <c r="K354" s="21">
        <v>1</v>
      </c>
      <c r="L354" s="21">
        <v>0</v>
      </c>
      <c r="M354" s="21">
        <v>1</v>
      </c>
      <c r="N354" s="21">
        <v>-1</v>
      </c>
      <c r="O354" s="21">
        <v>0</v>
      </c>
      <c r="P354" s="21">
        <v>0.002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19">
        <v>399408</v>
      </c>
      <c r="B355" s="19" t="s">
        <v>413</v>
      </c>
      <c r="C355" s="19">
        <v>13296.072</v>
      </c>
      <c r="D355" s="19">
        <v>14592.078</v>
      </c>
      <c r="E355" s="19">
        <v>0</v>
      </c>
      <c r="F355" s="19">
        <v>0</v>
      </c>
      <c r="G355" s="19">
        <v>0</v>
      </c>
      <c r="H355" s="19">
        <v>1</v>
      </c>
      <c r="I355" s="20">
        <v>1.096</v>
      </c>
      <c r="J355" s="20">
        <v>9.88</v>
      </c>
      <c r="K355" s="21">
        <v>2</v>
      </c>
      <c r="L355" s="21">
        <v>2</v>
      </c>
      <c r="M355" s="21">
        <v>1</v>
      </c>
      <c r="N355" s="21">
        <v>-1</v>
      </c>
      <c r="O355" s="21">
        <v>0</v>
      </c>
      <c r="P355" s="21">
        <v>0.002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19">
        <v>399409</v>
      </c>
      <c r="B356" s="19" t="s">
        <v>414</v>
      </c>
      <c r="C356" s="19">
        <v>4545.679</v>
      </c>
      <c r="D356" s="19">
        <v>5395.155</v>
      </c>
      <c r="E356" s="19">
        <v>0</v>
      </c>
      <c r="F356" s="19">
        <v>0</v>
      </c>
      <c r="G356" s="19">
        <v>0</v>
      </c>
      <c r="H356" s="19">
        <v>1</v>
      </c>
      <c r="I356" s="20">
        <v>8.829</v>
      </c>
      <c r="J356" s="20">
        <v>23.184</v>
      </c>
      <c r="K356" s="21">
        <v>4</v>
      </c>
      <c r="L356" s="21">
        <v>1</v>
      </c>
      <c r="M356" s="21">
        <v>0</v>
      </c>
      <c r="N356" s="21">
        <v>1</v>
      </c>
      <c r="O356" s="21">
        <v>0</v>
      </c>
      <c r="P356" s="21">
        <v>-13.575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19">
        <v>399410</v>
      </c>
      <c r="B357" s="19" t="s">
        <v>415</v>
      </c>
      <c r="C357" s="19">
        <v>1683.402</v>
      </c>
      <c r="D357" s="19">
        <v>2225.417</v>
      </c>
      <c r="E357" s="19">
        <v>0</v>
      </c>
      <c r="F357" s="19">
        <v>0</v>
      </c>
      <c r="G357" s="19">
        <v>0</v>
      </c>
      <c r="H357" s="19">
        <v>1</v>
      </c>
      <c r="I357" s="20">
        <v>15.065</v>
      </c>
      <c r="J357" s="20">
        <v>35.751</v>
      </c>
      <c r="K357" s="21">
        <v>1</v>
      </c>
      <c r="L357" s="21">
        <v>0</v>
      </c>
      <c r="M357" s="21">
        <v>1</v>
      </c>
      <c r="N357" s="21">
        <v>-1</v>
      </c>
      <c r="O357" s="21">
        <v>0</v>
      </c>
      <c r="P357" s="21">
        <v>0.002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19">
        <v>399412</v>
      </c>
      <c r="B358" s="19" t="s">
        <v>416</v>
      </c>
      <c r="C358" s="19">
        <v>2104.667</v>
      </c>
      <c r="D358" s="19">
        <v>2391.42</v>
      </c>
      <c r="E358" s="19">
        <v>0</v>
      </c>
      <c r="F358" s="19">
        <v>0</v>
      </c>
      <c r="G358" s="19">
        <v>0</v>
      </c>
      <c r="H358" s="19">
        <v>1</v>
      </c>
      <c r="I358" s="20">
        <v>8.792</v>
      </c>
      <c r="J358" s="20">
        <v>19.729</v>
      </c>
      <c r="K358" s="21">
        <v>1</v>
      </c>
      <c r="L358" s="21">
        <v>0</v>
      </c>
      <c r="M358" s="21">
        <v>1</v>
      </c>
      <c r="N358" s="21">
        <v>-1</v>
      </c>
      <c r="O358" s="21">
        <v>0</v>
      </c>
      <c r="P358" s="21">
        <v>0.005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19">
        <v>399413</v>
      </c>
      <c r="B359" s="19" t="s">
        <v>417</v>
      </c>
      <c r="C359" s="19">
        <v>157.095</v>
      </c>
      <c r="D359" s="19">
        <v>172.37</v>
      </c>
      <c r="E359" s="19">
        <v>0</v>
      </c>
      <c r="F359" s="19">
        <v>0</v>
      </c>
      <c r="G359" s="19">
        <v>0</v>
      </c>
      <c r="H359" s="19">
        <v>1</v>
      </c>
      <c r="I359" s="20">
        <v>1.096</v>
      </c>
      <c r="J359" s="20">
        <v>9.861</v>
      </c>
      <c r="K359" s="21">
        <v>4</v>
      </c>
      <c r="L359" s="21">
        <v>2</v>
      </c>
      <c r="M359" s="21">
        <v>0</v>
      </c>
      <c r="N359" s="21">
        <v>0</v>
      </c>
      <c r="O359" s="21">
        <v>0</v>
      </c>
      <c r="P359" s="21">
        <v>-50.654</v>
      </c>
      <c r="Q359" s="21">
        <v>0</v>
      </c>
      <c r="R359" s="21">
        <v>-1</v>
      </c>
      <c r="S359" s="22"/>
      <c r="T359" s="22"/>
      <c r="U359" s="22"/>
      <c r="V359" s="22"/>
      <c r="W359" s="22"/>
    </row>
    <row r="360" ht="16.5" spans="1:23">
      <c r="A360" s="19">
        <v>399415</v>
      </c>
      <c r="B360" s="19" t="s">
        <v>418</v>
      </c>
      <c r="C360" s="19">
        <v>5645.571</v>
      </c>
      <c r="D360" s="19">
        <v>6512.505</v>
      </c>
      <c r="E360" s="19">
        <v>0</v>
      </c>
      <c r="F360" s="19">
        <v>0</v>
      </c>
      <c r="G360" s="19">
        <v>0</v>
      </c>
      <c r="H360" s="19">
        <v>1</v>
      </c>
      <c r="I360" s="20">
        <v>4.538</v>
      </c>
      <c r="J360" s="20">
        <v>17.246</v>
      </c>
      <c r="K360" s="21">
        <v>4</v>
      </c>
      <c r="L360" s="21">
        <v>2</v>
      </c>
      <c r="M360" s="21">
        <v>0</v>
      </c>
      <c r="N360" s="21">
        <v>0</v>
      </c>
      <c r="O360" s="21">
        <v>0</v>
      </c>
      <c r="P360" s="21">
        <v>-5.142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19">
        <v>399416</v>
      </c>
      <c r="B361" s="19" t="s">
        <v>419</v>
      </c>
      <c r="C361" s="19">
        <v>3508.447</v>
      </c>
      <c r="D361" s="19">
        <v>4279.028</v>
      </c>
      <c r="E361" s="19">
        <v>0</v>
      </c>
      <c r="F361" s="19">
        <v>0</v>
      </c>
      <c r="G361" s="19">
        <v>0</v>
      </c>
      <c r="H361" s="19">
        <v>1</v>
      </c>
      <c r="I361" s="20">
        <v>4.526</v>
      </c>
      <c r="J361" s="20">
        <v>21.719</v>
      </c>
      <c r="K361" s="21">
        <v>3</v>
      </c>
      <c r="L361" s="21">
        <v>2</v>
      </c>
      <c r="M361" s="21">
        <v>0</v>
      </c>
      <c r="N361" s="21">
        <v>-1</v>
      </c>
      <c r="O361" s="21">
        <v>0</v>
      </c>
      <c r="P361" s="21">
        <v>-0.463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19">
        <v>399417</v>
      </c>
      <c r="B362" s="19" t="s">
        <v>420</v>
      </c>
      <c r="C362" s="19">
        <v>2575.796</v>
      </c>
      <c r="D362" s="19">
        <v>2997.931</v>
      </c>
      <c r="E362" s="19">
        <v>0</v>
      </c>
      <c r="F362" s="19">
        <v>0</v>
      </c>
      <c r="G362" s="19">
        <v>0</v>
      </c>
      <c r="H362" s="19">
        <v>1</v>
      </c>
      <c r="I362" s="20">
        <v>9.341</v>
      </c>
      <c r="J362" s="20">
        <v>22.107</v>
      </c>
      <c r="K362" s="21">
        <v>4</v>
      </c>
      <c r="L362" s="21">
        <v>2</v>
      </c>
      <c r="M362" s="21">
        <v>-1</v>
      </c>
      <c r="N362" s="21">
        <v>1</v>
      </c>
      <c r="O362" s="21">
        <v>0</v>
      </c>
      <c r="P362" s="21">
        <v>-18.669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19">
        <v>399418</v>
      </c>
      <c r="B363" s="19" t="s">
        <v>421</v>
      </c>
      <c r="C363" s="19">
        <v>3560.378</v>
      </c>
      <c r="D363" s="19">
        <v>4175.95</v>
      </c>
      <c r="E363" s="19">
        <v>0</v>
      </c>
      <c r="F363" s="19">
        <v>0</v>
      </c>
      <c r="G363" s="19">
        <v>0</v>
      </c>
      <c r="H363" s="19">
        <v>1</v>
      </c>
      <c r="I363" s="20">
        <v>3.697</v>
      </c>
      <c r="J363" s="20">
        <v>17.893</v>
      </c>
      <c r="K363" s="21">
        <v>4</v>
      </c>
      <c r="L363" s="21">
        <v>2</v>
      </c>
      <c r="M363" s="21">
        <v>0</v>
      </c>
      <c r="N363" s="21">
        <v>0</v>
      </c>
      <c r="O363" s="21">
        <v>0</v>
      </c>
      <c r="P363" s="21">
        <v>-17.958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19">
        <v>399419</v>
      </c>
      <c r="B364" s="19" t="s">
        <v>422</v>
      </c>
      <c r="C364" s="19">
        <v>1750.35</v>
      </c>
      <c r="D364" s="19">
        <v>2024.352</v>
      </c>
      <c r="E364" s="19">
        <v>0</v>
      </c>
      <c r="F364" s="19">
        <v>0</v>
      </c>
      <c r="G364" s="19">
        <v>0</v>
      </c>
      <c r="H364" s="19">
        <v>1</v>
      </c>
      <c r="I364" s="20">
        <v>2.594</v>
      </c>
      <c r="J364" s="20">
        <v>15.778</v>
      </c>
      <c r="K364" s="21">
        <v>4</v>
      </c>
      <c r="L364" s="21">
        <v>1</v>
      </c>
      <c r="M364" s="21">
        <v>0</v>
      </c>
      <c r="N364" s="21">
        <v>0</v>
      </c>
      <c r="O364" s="21">
        <v>0</v>
      </c>
      <c r="P364" s="21">
        <v>-18.464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19">
        <v>399422</v>
      </c>
      <c r="B365" s="19" t="s">
        <v>423</v>
      </c>
      <c r="C365" s="19">
        <v>2858.519</v>
      </c>
      <c r="D365" s="19">
        <v>3259.422</v>
      </c>
      <c r="E365" s="19">
        <v>0</v>
      </c>
      <c r="F365" s="19">
        <v>0</v>
      </c>
      <c r="G365" s="19">
        <v>0</v>
      </c>
      <c r="H365" s="19">
        <v>1</v>
      </c>
      <c r="I365" s="20">
        <v>6.49</v>
      </c>
      <c r="J365" s="20">
        <v>17.991</v>
      </c>
      <c r="K365" s="21">
        <v>4</v>
      </c>
      <c r="L365" s="21">
        <v>2</v>
      </c>
      <c r="M365" s="21">
        <v>0</v>
      </c>
      <c r="N365" s="21">
        <v>1</v>
      </c>
      <c r="O365" s="21">
        <v>0</v>
      </c>
      <c r="P365" s="21">
        <v>-12.874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19">
        <v>399423</v>
      </c>
      <c r="B366" s="19" t="s">
        <v>424</v>
      </c>
      <c r="C366" s="19">
        <v>2295.286</v>
      </c>
      <c r="D366" s="19">
        <v>2657.584</v>
      </c>
      <c r="E366" s="19">
        <v>0</v>
      </c>
      <c r="F366" s="19">
        <v>0</v>
      </c>
      <c r="G366" s="19">
        <v>0</v>
      </c>
      <c r="H366" s="19">
        <v>1</v>
      </c>
      <c r="I366" s="20">
        <v>10.689</v>
      </c>
      <c r="J366" s="20">
        <v>22.864</v>
      </c>
      <c r="K366" s="21">
        <v>4</v>
      </c>
      <c r="L366" s="21">
        <v>0</v>
      </c>
      <c r="M366" s="21">
        <v>0</v>
      </c>
      <c r="N366" s="21">
        <v>1</v>
      </c>
      <c r="O366" s="21">
        <v>0</v>
      </c>
      <c r="P366" s="21">
        <v>-14.278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19">
        <v>399427</v>
      </c>
      <c r="B367" s="19" t="s">
        <v>425</v>
      </c>
      <c r="C367" s="19">
        <v>2139.628</v>
      </c>
      <c r="D367" s="19">
        <v>2475.492</v>
      </c>
      <c r="E367" s="19">
        <v>0</v>
      </c>
      <c r="F367" s="19">
        <v>0</v>
      </c>
      <c r="G367" s="19">
        <v>0</v>
      </c>
      <c r="H367" s="19">
        <v>1</v>
      </c>
      <c r="I367" s="20">
        <v>1.685</v>
      </c>
      <c r="J367" s="20">
        <v>15.024</v>
      </c>
      <c r="K367" s="21">
        <v>4</v>
      </c>
      <c r="L367" s="21">
        <v>1</v>
      </c>
      <c r="M367" s="21">
        <v>0</v>
      </c>
      <c r="N367" s="21">
        <v>0</v>
      </c>
      <c r="O367" s="21">
        <v>0</v>
      </c>
      <c r="P367" s="21">
        <v>-22.481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19">
        <v>399428</v>
      </c>
      <c r="B368" s="19" t="s">
        <v>426</v>
      </c>
      <c r="C368" s="19">
        <v>2998.927</v>
      </c>
      <c r="D368" s="19">
        <v>3750.884</v>
      </c>
      <c r="E368" s="19">
        <v>0</v>
      </c>
      <c r="F368" s="19">
        <v>0</v>
      </c>
      <c r="G368" s="19">
        <v>0</v>
      </c>
      <c r="H368" s="19">
        <v>1</v>
      </c>
      <c r="I368" s="20">
        <v>7.919</v>
      </c>
      <c r="J368" s="20">
        <v>26.379</v>
      </c>
      <c r="K368" s="21">
        <v>4</v>
      </c>
      <c r="L368" s="21">
        <v>2</v>
      </c>
      <c r="M368" s="21">
        <v>0</v>
      </c>
      <c r="N368" s="21">
        <v>0</v>
      </c>
      <c r="O368" s="21">
        <v>0</v>
      </c>
      <c r="P368" s="21">
        <v>-29.263</v>
      </c>
      <c r="Q368" s="21">
        <v>0</v>
      </c>
      <c r="R368" s="21">
        <v>-1</v>
      </c>
      <c r="S368" s="22"/>
      <c r="T368" s="22"/>
      <c r="U368" s="22"/>
      <c r="V368" s="22"/>
      <c r="W368" s="22"/>
    </row>
    <row r="369" ht="16.5" spans="1:23">
      <c r="A369" s="19">
        <v>399429</v>
      </c>
      <c r="B369" s="19" t="s">
        <v>427</v>
      </c>
      <c r="C369" s="19">
        <v>1205.457</v>
      </c>
      <c r="D369" s="19">
        <v>1378.896</v>
      </c>
      <c r="E369" s="19">
        <v>0</v>
      </c>
      <c r="F369" s="19">
        <v>0</v>
      </c>
      <c r="G369" s="19">
        <v>0</v>
      </c>
      <c r="H369" s="19">
        <v>1</v>
      </c>
      <c r="I369" s="20">
        <v>4.881</v>
      </c>
      <c r="J369" s="20">
        <v>16.845</v>
      </c>
      <c r="K369" s="21">
        <v>4</v>
      </c>
      <c r="L369" s="21">
        <v>2</v>
      </c>
      <c r="M369" s="21">
        <v>0</v>
      </c>
      <c r="N369" s="21">
        <v>0</v>
      </c>
      <c r="O369" s="21">
        <v>0</v>
      </c>
      <c r="P369" s="21">
        <v>-27.3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19">
        <v>399432</v>
      </c>
      <c r="B370" s="19" t="s">
        <v>428</v>
      </c>
      <c r="C370" s="19">
        <v>4468.969</v>
      </c>
      <c r="D370" s="19">
        <v>5233.319</v>
      </c>
      <c r="E370" s="19">
        <v>0</v>
      </c>
      <c r="F370" s="19">
        <v>0</v>
      </c>
      <c r="G370" s="19">
        <v>0</v>
      </c>
      <c r="H370" s="19">
        <v>1</v>
      </c>
      <c r="I370" s="20">
        <v>10.103</v>
      </c>
      <c r="J370" s="20">
        <v>23.233</v>
      </c>
      <c r="K370" s="21">
        <v>3</v>
      </c>
      <c r="L370" s="21">
        <v>0</v>
      </c>
      <c r="M370" s="21">
        <v>0</v>
      </c>
      <c r="N370" s="21">
        <v>0</v>
      </c>
      <c r="O370" s="21">
        <v>0</v>
      </c>
      <c r="P370" s="21">
        <v>-7.692</v>
      </c>
      <c r="Q370" s="21">
        <v>0</v>
      </c>
      <c r="R370" s="21">
        <v>-1</v>
      </c>
      <c r="S370" s="22"/>
      <c r="T370" s="22"/>
      <c r="U370" s="22"/>
      <c r="V370" s="22"/>
      <c r="W370" s="22"/>
    </row>
    <row r="371" ht="16.5" spans="1:23">
      <c r="A371" s="19">
        <v>399434</v>
      </c>
      <c r="B371" s="19" t="s">
        <v>429</v>
      </c>
      <c r="C371" s="19">
        <v>1791.093</v>
      </c>
      <c r="D371" s="19">
        <v>2134.983</v>
      </c>
      <c r="E371" s="19">
        <v>0</v>
      </c>
      <c r="F371" s="19">
        <v>0</v>
      </c>
      <c r="G371" s="19">
        <v>0</v>
      </c>
      <c r="H371" s="19">
        <v>1</v>
      </c>
      <c r="I371" s="20">
        <v>5.17</v>
      </c>
      <c r="J371" s="20">
        <v>20.445</v>
      </c>
      <c r="K371" s="21">
        <v>4</v>
      </c>
      <c r="L371" s="21">
        <v>2</v>
      </c>
      <c r="M371" s="21">
        <v>0</v>
      </c>
      <c r="N371" s="21">
        <v>1</v>
      </c>
      <c r="O371" s="21">
        <v>0</v>
      </c>
      <c r="P371" s="21">
        <v>-9.809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19">
        <v>399437</v>
      </c>
      <c r="B372" s="19" t="s">
        <v>430</v>
      </c>
      <c r="C372" s="19">
        <v>5722.486</v>
      </c>
      <c r="D372" s="19">
        <v>6930.079</v>
      </c>
      <c r="E372" s="19">
        <v>0</v>
      </c>
      <c r="F372" s="19">
        <v>0</v>
      </c>
      <c r="G372" s="19">
        <v>0</v>
      </c>
      <c r="H372" s="19">
        <v>1</v>
      </c>
      <c r="I372" s="20">
        <v>0.463</v>
      </c>
      <c r="J372" s="20">
        <v>17.808</v>
      </c>
      <c r="K372" s="21">
        <v>3</v>
      </c>
      <c r="L372" s="21">
        <v>0</v>
      </c>
      <c r="M372" s="21">
        <v>0</v>
      </c>
      <c r="N372" s="21">
        <v>0</v>
      </c>
      <c r="O372" s="21">
        <v>0</v>
      </c>
      <c r="P372" s="21">
        <v>-4.264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19">
        <v>399441</v>
      </c>
      <c r="B373" s="19" t="s">
        <v>431</v>
      </c>
      <c r="C373" s="19">
        <v>1930.83</v>
      </c>
      <c r="D373" s="19">
        <v>2347.455</v>
      </c>
      <c r="E373" s="19">
        <v>0</v>
      </c>
      <c r="F373" s="19">
        <v>0</v>
      </c>
      <c r="G373" s="19">
        <v>0</v>
      </c>
      <c r="H373" s="19">
        <v>1</v>
      </c>
      <c r="I373" s="20">
        <v>8.32</v>
      </c>
      <c r="J373" s="20">
        <v>24.591</v>
      </c>
      <c r="K373" s="21">
        <v>4</v>
      </c>
      <c r="L373" s="21">
        <v>2</v>
      </c>
      <c r="M373" s="21">
        <v>0</v>
      </c>
      <c r="N373" s="21">
        <v>0</v>
      </c>
      <c r="O373" s="21">
        <v>0</v>
      </c>
      <c r="P373" s="21">
        <v>-10.893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19">
        <v>399550</v>
      </c>
      <c r="B374" s="19" t="s">
        <v>432</v>
      </c>
      <c r="C374" s="19">
        <v>7213.78</v>
      </c>
      <c r="D374" s="19">
        <v>7768.19</v>
      </c>
      <c r="E374" s="19">
        <v>0</v>
      </c>
      <c r="F374" s="19">
        <v>0</v>
      </c>
      <c r="G374" s="19">
        <v>0</v>
      </c>
      <c r="H374" s="19">
        <v>1</v>
      </c>
      <c r="I374" s="20">
        <v>2.172</v>
      </c>
      <c r="J374" s="20">
        <v>9.154</v>
      </c>
      <c r="K374" s="21">
        <v>4</v>
      </c>
      <c r="L374" s="21">
        <v>2</v>
      </c>
      <c r="M374" s="21">
        <v>0</v>
      </c>
      <c r="N374" s="21">
        <v>1</v>
      </c>
      <c r="O374" s="21">
        <v>0</v>
      </c>
      <c r="P374" s="21">
        <v>-17.135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19">
        <v>399551</v>
      </c>
      <c r="B375" s="19" t="s">
        <v>433</v>
      </c>
      <c r="C375" s="19">
        <v>7443.796</v>
      </c>
      <c r="D375" s="19">
        <v>8569.013</v>
      </c>
      <c r="E375" s="19">
        <v>0</v>
      </c>
      <c r="F375" s="19">
        <v>0</v>
      </c>
      <c r="G375" s="19">
        <v>0</v>
      </c>
      <c r="H375" s="19">
        <v>1</v>
      </c>
      <c r="I375" s="20">
        <v>11.586</v>
      </c>
      <c r="J375" s="20">
        <v>23.196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19">
        <v>399553</v>
      </c>
      <c r="B376" s="19" t="s">
        <v>434</v>
      </c>
      <c r="C376" s="19">
        <v>6421.153</v>
      </c>
      <c r="D376" s="19">
        <v>7055.723</v>
      </c>
      <c r="E376" s="19">
        <v>0</v>
      </c>
      <c r="F376" s="19">
        <v>0</v>
      </c>
      <c r="G376" s="19">
        <v>0</v>
      </c>
      <c r="H376" s="19">
        <v>1</v>
      </c>
      <c r="I376" s="20">
        <v>4.221</v>
      </c>
      <c r="J376" s="20">
        <v>12.835</v>
      </c>
      <c r="K376" s="21">
        <v>4</v>
      </c>
      <c r="L376" s="21">
        <v>2</v>
      </c>
      <c r="M376" s="21">
        <v>-1</v>
      </c>
      <c r="N376" s="21">
        <v>0</v>
      </c>
      <c r="O376" s="21">
        <v>0</v>
      </c>
      <c r="P376" s="21">
        <v>-20.889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19">
        <v>399554</v>
      </c>
      <c r="B377" s="19" t="s">
        <v>435</v>
      </c>
      <c r="C377" s="19">
        <v>6939.019</v>
      </c>
      <c r="D377" s="19">
        <v>7525.166</v>
      </c>
      <c r="E377" s="19">
        <v>0</v>
      </c>
      <c r="F377" s="19">
        <v>0</v>
      </c>
      <c r="G377" s="19">
        <v>0</v>
      </c>
      <c r="H377" s="19">
        <v>1</v>
      </c>
      <c r="I377" s="20">
        <v>0.061</v>
      </c>
      <c r="J377" s="20">
        <v>7.846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19">
        <v>399556</v>
      </c>
      <c r="B378" s="19" t="s">
        <v>436</v>
      </c>
      <c r="C378" s="19">
        <v>2184.111</v>
      </c>
      <c r="D378" s="19">
        <v>2420.629</v>
      </c>
      <c r="E378" s="19">
        <v>0</v>
      </c>
      <c r="F378" s="19">
        <v>0</v>
      </c>
      <c r="G378" s="19">
        <v>0</v>
      </c>
      <c r="H378" s="19">
        <v>1</v>
      </c>
      <c r="I378" s="20">
        <v>5.025</v>
      </c>
      <c r="J378" s="20">
        <v>14.305</v>
      </c>
      <c r="K378" s="21">
        <v>4</v>
      </c>
      <c r="L378" s="21">
        <v>0</v>
      </c>
      <c r="M378" s="21">
        <v>0</v>
      </c>
      <c r="N378" s="21">
        <v>0</v>
      </c>
      <c r="O378" s="21">
        <v>0</v>
      </c>
      <c r="P378" s="21">
        <v>-20.929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19">
        <v>399557</v>
      </c>
      <c r="B379" s="19" t="s">
        <v>437</v>
      </c>
      <c r="C379" s="19">
        <v>1598.96</v>
      </c>
      <c r="D379" s="19">
        <v>1811.085</v>
      </c>
      <c r="E379" s="19">
        <v>0</v>
      </c>
      <c r="F379" s="19">
        <v>0</v>
      </c>
      <c r="G379" s="19">
        <v>0</v>
      </c>
      <c r="H379" s="19">
        <v>1</v>
      </c>
      <c r="I379" s="20">
        <v>7.313</v>
      </c>
      <c r="J379" s="20">
        <v>18.169</v>
      </c>
      <c r="K379" s="21">
        <v>4</v>
      </c>
      <c r="L379" s="21">
        <v>1</v>
      </c>
      <c r="M379" s="21">
        <v>0</v>
      </c>
      <c r="N379" s="21">
        <v>0</v>
      </c>
      <c r="O379" s="21">
        <v>0</v>
      </c>
      <c r="P379" s="21">
        <v>-48.132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19">
        <v>399602</v>
      </c>
      <c r="B380" s="19" t="s">
        <v>438</v>
      </c>
      <c r="C380" s="19">
        <v>935.008</v>
      </c>
      <c r="D380" s="19">
        <v>1061.681</v>
      </c>
      <c r="E380" s="19">
        <v>0</v>
      </c>
      <c r="F380" s="19">
        <v>0</v>
      </c>
      <c r="G380" s="19">
        <v>0</v>
      </c>
      <c r="H380" s="19">
        <v>1</v>
      </c>
      <c r="I380" s="20">
        <v>7.074</v>
      </c>
      <c r="J380" s="20">
        <v>18.162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19">
        <v>399604</v>
      </c>
      <c r="B381" s="19" t="s">
        <v>439</v>
      </c>
      <c r="C381" s="19">
        <v>1764.316</v>
      </c>
      <c r="D381" s="19">
        <v>1965.061</v>
      </c>
      <c r="E381" s="19">
        <v>0</v>
      </c>
      <c r="F381" s="19">
        <v>0</v>
      </c>
      <c r="G381" s="19">
        <v>0</v>
      </c>
      <c r="H381" s="19">
        <v>1</v>
      </c>
      <c r="I381" s="20">
        <v>1.585</v>
      </c>
      <c r="J381" s="20">
        <v>11.639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19">
        <v>399606</v>
      </c>
      <c r="B382" s="19" t="s">
        <v>440</v>
      </c>
      <c r="C382" s="19">
        <v>2126.745</v>
      </c>
      <c r="D382" s="19">
        <v>2661.252</v>
      </c>
      <c r="E382" s="19">
        <v>0</v>
      </c>
      <c r="F382" s="19">
        <v>0</v>
      </c>
      <c r="G382" s="19">
        <v>0</v>
      </c>
      <c r="H382" s="19">
        <v>1</v>
      </c>
      <c r="I382" s="20">
        <v>17.079</v>
      </c>
      <c r="J382" s="20">
        <v>33.733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19">
        <v>399608</v>
      </c>
      <c r="B383" s="19" t="s">
        <v>441</v>
      </c>
      <c r="C383" s="19">
        <v>2763.267</v>
      </c>
      <c r="D383" s="19">
        <v>3291.454</v>
      </c>
      <c r="E383" s="19">
        <v>0</v>
      </c>
      <c r="F383" s="19">
        <v>0</v>
      </c>
      <c r="G383" s="19">
        <v>0</v>
      </c>
      <c r="H383" s="19">
        <v>1</v>
      </c>
      <c r="I383" s="20">
        <v>12.34</v>
      </c>
      <c r="J383" s="20">
        <v>26.407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19">
        <v>399610</v>
      </c>
      <c r="B384" s="19" t="s">
        <v>442</v>
      </c>
      <c r="C384" s="19">
        <v>5408.287</v>
      </c>
      <c r="D384" s="19">
        <v>7050.549</v>
      </c>
      <c r="E384" s="19">
        <v>0</v>
      </c>
      <c r="F384" s="19">
        <v>0</v>
      </c>
      <c r="G384" s="19">
        <v>0</v>
      </c>
      <c r="H384" s="19">
        <v>1</v>
      </c>
      <c r="I384" s="20">
        <v>19.491</v>
      </c>
      <c r="J384" s="20">
        <v>38.244</v>
      </c>
      <c r="K384" s="21">
        <v>4</v>
      </c>
      <c r="L384" s="21">
        <v>1</v>
      </c>
      <c r="M384" s="21">
        <v>0</v>
      </c>
      <c r="N384" s="21">
        <v>0</v>
      </c>
      <c r="O384" s="21">
        <v>0</v>
      </c>
      <c r="P384" s="21">
        <v>-31.223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19">
        <v>399611</v>
      </c>
      <c r="B385" s="19" t="s">
        <v>443</v>
      </c>
      <c r="C385" s="19">
        <v>2110.27</v>
      </c>
      <c r="D385" s="19">
        <v>2542.931</v>
      </c>
      <c r="E385" s="19">
        <v>0</v>
      </c>
      <c r="F385" s="19">
        <v>0</v>
      </c>
      <c r="G385" s="19">
        <v>0</v>
      </c>
      <c r="H385" s="19">
        <v>1</v>
      </c>
      <c r="I385" s="20">
        <v>14.157</v>
      </c>
      <c r="J385" s="20">
        <v>28.762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19">
        <v>399612</v>
      </c>
      <c r="B386" s="19" t="s">
        <v>444</v>
      </c>
      <c r="C386" s="19">
        <v>1806.34</v>
      </c>
      <c r="D386" s="19">
        <v>2163.725</v>
      </c>
      <c r="E386" s="19">
        <v>0</v>
      </c>
      <c r="F386" s="19">
        <v>0</v>
      </c>
      <c r="G386" s="19">
        <v>0</v>
      </c>
      <c r="H386" s="19">
        <v>1</v>
      </c>
      <c r="I386" s="20">
        <v>13.962</v>
      </c>
      <c r="J386" s="20">
        <v>28.173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19">
        <v>399614</v>
      </c>
      <c r="B387" s="19" t="s">
        <v>445</v>
      </c>
      <c r="C387" s="19">
        <v>2376.967</v>
      </c>
      <c r="D387" s="19">
        <v>2790.774</v>
      </c>
      <c r="E387" s="19">
        <v>0</v>
      </c>
      <c r="F387" s="19">
        <v>0</v>
      </c>
      <c r="G387" s="19">
        <v>0</v>
      </c>
      <c r="H387" s="19">
        <v>1</v>
      </c>
      <c r="I387" s="20">
        <v>6.721</v>
      </c>
      <c r="J387" s="20">
        <v>20.552</v>
      </c>
      <c r="K387" s="21">
        <v>4</v>
      </c>
      <c r="L387" s="21">
        <v>2</v>
      </c>
      <c r="M387" s="21">
        <v>0</v>
      </c>
      <c r="N387" s="21">
        <v>0</v>
      </c>
      <c r="O387" s="21">
        <v>0</v>
      </c>
      <c r="P387" s="21">
        <v>-3.906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19">
        <v>399615</v>
      </c>
      <c r="B388" s="19" t="s">
        <v>446</v>
      </c>
      <c r="C388" s="19">
        <v>2821.177</v>
      </c>
      <c r="D388" s="19">
        <v>3279.072</v>
      </c>
      <c r="E388" s="19">
        <v>0</v>
      </c>
      <c r="F388" s="19">
        <v>0</v>
      </c>
      <c r="G388" s="19">
        <v>0</v>
      </c>
      <c r="H388" s="19">
        <v>1</v>
      </c>
      <c r="I388" s="20">
        <v>9.076</v>
      </c>
      <c r="J388" s="20">
        <v>21.773</v>
      </c>
      <c r="K388" s="21">
        <v>4</v>
      </c>
      <c r="L388" s="21">
        <v>0</v>
      </c>
      <c r="M388" s="21">
        <v>0</v>
      </c>
      <c r="N388" s="21">
        <v>0</v>
      </c>
      <c r="O388" s="21">
        <v>0</v>
      </c>
      <c r="P388" s="21">
        <v>-57.097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19">
        <v>399617</v>
      </c>
      <c r="B389" s="19" t="s">
        <v>447</v>
      </c>
      <c r="C389" s="19">
        <v>9158.406</v>
      </c>
      <c r="D389" s="19">
        <v>10056.005</v>
      </c>
      <c r="E389" s="19">
        <v>0</v>
      </c>
      <c r="F389" s="19">
        <v>0</v>
      </c>
      <c r="G389" s="19">
        <v>0</v>
      </c>
      <c r="H389" s="19">
        <v>1</v>
      </c>
      <c r="I389" s="20">
        <v>1.893</v>
      </c>
      <c r="J389" s="20">
        <v>10.65</v>
      </c>
      <c r="K389" s="21">
        <v>4</v>
      </c>
      <c r="L389" s="21">
        <v>1</v>
      </c>
      <c r="M389" s="21">
        <v>0</v>
      </c>
      <c r="N389" s="21">
        <v>0</v>
      </c>
      <c r="O389" s="21">
        <v>0</v>
      </c>
      <c r="P389" s="21">
        <v>-58.919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19">
        <v>399618</v>
      </c>
      <c r="B390" s="19" t="s">
        <v>448</v>
      </c>
      <c r="C390" s="19">
        <v>7695.729</v>
      </c>
      <c r="D390" s="19">
        <v>8753.693</v>
      </c>
      <c r="E390" s="19">
        <v>0</v>
      </c>
      <c r="F390" s="19">
        <v>0</v>
      </c>
      <c r="G390" s="19">
        <v>0</v>
      </c>
      <c r="H390" s="19">
        <v>1</v>
      </c>
      <c r="I390" s="20">
        <v>3.152</v>
      </c>
      <c r="J390" s="20">
        <v>14.857</v>
      </c>
      <c r="K390" s="21">
        <v>2</v>
      </c>
      <c r="L390" s="21">
        <v>0</v>
      </c>
      <c r="M390" s="21">
        <v>0</v>
      </c>
      <c r="N390" s="21">
        <v>-1</v>
      </c>
      <c r="O390" s="21">
        <v>0</v>
      </c>
      <c r="P390" s="21">
        <v>-5.792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19">
        <v>399619</v>
      </c>
      <c r="B391" s="19" t="s">
        <v>449</v>
      </c>
      <c r="C391" s="19">
        <v>6245.32</v>
      </c>
      <c r="D391" s="19">
        <v>7384.052</v>
      </c>
      <c r="E391" s="19">
        <v>0</v>
      </c>
      <c r="F391" s="19">
        <v>0</v>
      </c>
      <c r="G391" s="19">
        <v>0</v>
      </c>
      <c r="H391" s="19">
        <v>1</v>
      </c>
      <c r="I391" s="20">
        <v>0.489</v>
      </c>
      <c r="J391" s="20">
        <v>15.835</v>
      </c>
      <c r="K391" s="21">
        <v>4</v>
      </c>
      <c r="L391" s="21">
        <v>2</v>
      </c>
      <c r="M391" s="21">
        <v>0</v>
      </c>
      <c r="N391" s="21">
        <v>1</v>
      </c>
      <c r="O391" s="21">
        <v>0</v>
      </c>
      <c r="P391" s="21">
        <v>-21.63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19">
        <v>399620</v>
      </c>
      <c r="B392" s="19" t="s">
        <v>450</v>
      </c>
      <c r="C392" s="19">
        <v>3903.728</v>
      </c>
      <c r="D392" s="19">
        <v>4732.62</v>
      </c>
      <c r="E392" s="19">
        <v>0</v>
      </c>
      <c r="F392" s="19">
        <v>0</v>
      </c>
      <c r="G392" s="19">
        <v>0</v>
      </c>
      <c r="H392" s="19">
        <v>1</v>
      </c>
      <c r="I392" s="20">
        <v>9.509</v>
      </c>
      <c r="J392" s="20">
        <v>25.358</v>
      </c>
      <c r="K392" s="21">
        <v>4</v>
      </c>
      <c r="L392" s="21">
        <v>1</v>
      </c>
      <c r="M392" s="21">
        <v>0</v>
      </c>
      <c r="N392" s="21">
        <v>0</v>
      </c>
      <c r="O392" s="21">
        <v>0</v>
      </c>
      <c r="P392" s="21">
        <v>-15.013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19">
        <v>399621</v>
      </c>
      <c r="B393" s="19" t="s">
        <v>451</v>
      </c>
      <c r="C393" s="19">
        <v>4268.481</v>
      </c>
      <c r="D393" s="19">
        <v>7079.422</v>
      </c>
      <c r="E393" s="19">
        <v>0</v>
      </c>
      <c r="F393" s="19">
        <v>0</v>
      </c>
      <c r="G393" s="19">
        <v>0</v>
      </c>
      <c r="H393" s="19">
        <v>1</v>
      </c>
      <c r="I393" s="20">
        <v>33.692</v>
      </c>
      <c r="J393" s="20">
        <v>60.02</v>
      </c>
      <c r="K393" s="21">
        <v>4</v>
      </c>
      <c r="L393" s="21">
        <v>0</v>
      </c>
      <c r="M393" s="21">
        <v>0</v>
      </c>
      <c r="N393" s="21">
        <v>0</v>
      </c>
      <c r="O393" s="21">
        <v>0</v>
      </c>
      <c r="P393" s="21">
        <v>-38.669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19">
        <v>399623</v>
      </c>
      <c r="B394" s="19" t="s">
        <v>452</v>
      </c>
      <c r="C394" s="19">
        <v>6751.968</v>
      </c>
      <c r="D394" s="19">
        <v>7766.162</v>
      </c>
      <c r="E394" s="19">
        <v>0</v>
      </c>
      <c r="F394" s="19">
        <v>0</v>
      </c>
      <c r="G394" s="19">
        <v>0</v>
      </c>
      <c r="H394" s="19">
        <v>1</v>
      </c>
      <c r="I394" s="20">
        <v>6.922</v>
      </c>
      <c r="J394" s="20">
        <v>19.077</v>
      </c>
      <c r="K394" s="21">
        <v>4</v>
      </c>
      <c r="L394" s="21">
        <v>2</v>
      </c>
      <c r="M394" s="21">
        <v>-1</v>
      </c>
      <c r="N394" s="21">
        <v>1</v>
      </c>
      <c r="O394" s="21">
        <v>0</v>
      </c>
      <c r="P394" s="21">
        <v>-7.893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19">
        <v>399624</v>
      </c>
      <c r="B395" s="19" t="s">
        <v>453</v>
      </c>
      <c r="C395" s="19">
        <v>1871.706</v>
      </c>
      <c r="D395" s="19">
        <v>2219.197</v>
      </c>
      <c r="E395" s="19">
        <v>0</v>
      </c>
      <c r="F395" s="19">
        <v>0</v>
      </c>
      <c r="G395" s="19">
        <v>0</v>
      </c>
      <c r="H395" s="19">
        <v>1</v>
      </c>
      <c r="I395" s="20">
        <v>7.145</v>
      </c>
      <c r="J395" s="20">
        <v>21.685</v>
      </c>
      <c r="K395" s="21">
        <v>4</v>
      </c>
      <c r="L395" s="21">
        <v>0</v>
      </c>
      <c r="M395" s="21">
        <v>0</v>
      </c>
      <c r="N395" s="21">
        <v>0</v>
      </c>
      <c r="O395" s="21">
        <v>0</v>
      </c>
      <c r="P395" s="21">
        <v>1.184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19">
        <v>399625</v>
      </c>
      <c r="B396" s="19" t="s">
        <v>454</v>
      </c>
      <c r="C396" s="19">
        <v>1670.151</v>
      </c>
      <c r="D396" s="19">
        <v>1989.031</v>
      </c>
      <c r="E396" s="19">
        <v>0</v>
      </c>
      <c r="F396" s="19">
        <v>0</v>
      </c>
      <c r="G396" s="19">
        <v>0</v>
      </c>
      <c r="H396" s="19">
        <v>1</v>
      </c>
      <c r="I396" s="20">
        <v>11.16</v>
      </c>
      <c r="J396" s="20">
        <v>25.403</v>
      </c>
      <c r="K396" s="21">
        <v>1</v>
      </c>
      <c r="L396" s="21">
        <v>0</v>
      </c>
      <c r="M396" s="21">
        <v>0</v>
      </c>
      <c r="N396" s="21">
        <v>0</v>
      </c>
      <c r="O396" s="21">
        <v>0</v>
      </c>
      <c r="P396" s="21">
        <v>-3.808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19">
        <v>399626</v>
      </c>
      <c r="B397" s="19" t="s">
        <v>455</v>
      </c>
      <c r="C397" s="19">
        <v>1303.454</v>
      </c>
      <c r="D397" s="19">
        <v>1548.639</v>
      </c>
      <c r="E397" s="19">
        <v>0</v>
      </c>
      <c r="F397" s="19">
        <v>0</v>
      </c>
      <c r="G397" s="19">
        <v>0</v>
      </c>
      <c r="H397" s="19">
        <v>1</v>
      </c>
      <c r="I397" s="20">
        <v>14.98</v>
      </c>
      <c r="J397" s="20">
        <v>28.44</v>
      </c>
      <c r="K397" s="21">
        <v>4</v>
      </c>
      <c r="L397" s="21">
        <v>1</v>
      </c>
      <c r="M397" s="21">
        <v>0</v>
      </c>
      <c r="N397" s="21">
        <v>0</v>
      </c>
      <c r="O397" s="21">
        <v>0</v>
      </c>
      <c r="P397" s="21">
        <v>-54.871</v>
      </c>
      <c r="Q397" s="21">
        <v>0</v>
      </c>
      <c r="R397" s="21">
        <v>-1</v>
      </c>
      <c r="S397" s="22"/>
      <c r="T397" s="22"/>
      <c r="U397" s="22"/>
      <c r="V397" s="22"/>
      <c r="W397" s="22"/>
    </row>
    <row r="398" ht="16.5" spans="1:23">
      <c r="A398" s="19">
        <v>399627</v>
      </c>
      <c r="B398" s="19" t="s">
        <v>456</v>
      </c>
      <c r="C398" s="19">
        <v>2006.6</v>
      </c>
      <c r="D398" s="19">
        <v>2267.939</v>
      </c>
      <c r="E398" s="19">
        <v>0</v>
      </c>
      <c r="F398" s="19">
        <v>0</v>
      </c>
      <c r="G398" s="19">
        <v>0</v>
      </c>
      <c r="H398" s="19">
        <v>1</v>
      </c>
      <c r="I398" s="20">
        <v>4.635</v>
      </c>
      <c r="J398" s="20">
        <v>15.624</v>
      </c>
      <c r="K398" s="21">
        <v>4</v>
      </c>
      <c r="L398" s="21">
        <v>1</v>
      </c>
      <c r="M398" s="21">
        <v>0</v>
      </c>
      <c r="N398" s="21">
        <v>0</v>
      </c>
      <c r="O398" s="21">
        <v>0</v>
      </c>
      <c r="P398" s="21">
        <v>-24.358</v>
      </c>
      <c r="Q398" s="21">
        <v>0</v>
      </c>
      <c r="R398" s="21">
        <v>-1</v>
      </c>
      <c r="S398" s="22"/>
      <c r="T398" s="22"/>
      <c r="U398" s="22"/>
      <c r="V398" s="22"/>
      <c r="W398" s="22"/>
    </row>
    <row r="399" ht="16.5" spans="1:23">
      <c r="A399" s="19">
        <v>399628</v>
      </c>
      <c r="B399" s="19" t="s">
        <v>457</v>
      </c>
      <c r="C399" s="19">
        <v>1752.588</v>
      </c>
      <c r="D399" s="19">
        <v>2082.965</v>
      </c>
      <c r="E399" s="19">
        <v>0</v>
      </c>
      <c r="F399" s="19">
        <v>0</v>
      </c>
      <c r="G399" s="19">
        <v>0</v>
      </c>
      <c r="H399" s="19">
        <v>1</v>
      </c>
      <c r="I399" s="20">
        <v>7.018</v>
      </c>
      <c r="J399" s="20">
        <v>21.766</v>
      </c>
      <c r="K399" s="21">
        <v>4</v>
      </c>
      <c r="L399" s="21">
        <v>2</v>
      </c>
      <c r="M399" s="21">
        <v>-1</v>
      </c>
      <c r="N399" s="21">
        <v>0</v>
      </c>
      <c r="O399" s="21">
        <v>0</v>
      </c>
      <c r="P399" s="21">
        <v>-23.021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19">
        <v>399629</v>
      </c>
      <c r="B400" s="19" t="s">
        <v>458</v>
      </c>
      <c r="C400" s="19">
        <v>2420.273</v>
      </c>
      <c r="D400" s="19">
        <v>2741.414</v>
      </c>
      <c r="E400" s="19">
        <v>0</v>
      </c>
      <c r="F400" s="19">
        <v>0</v>
      </c>
      <c r="G400" s="19">
        <v>0</v>
      </c>
      <c r="H400" s="19">
        <v>1</v>
      </c>
      <c r="I400" s="20">
        <v>1.246</v>
      </c>
      <c r="J400" s="20">
        <v>12.814</v>
      </c>
      <c r="K400" s="21">
        <v>4</v>
      </c>
      <c r="L400" s="21">
        <v>1</v>
      </c>
      <c r="M400" s="21">
        <v>-1</v>
      </c>
      <c r="N400" s="21">
        <v>0</v>
      </c>
      <c r="O400" s="21">
        <v>0</v>
      </c>
      <c r="P400" s="21">
        <v>-66.632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19">
        <v>399630</v>
      </c>
      <c r="B401" s="19" t="s">
        <v>459</v>
      </c>
      <c r="C401" s="19">
        <v>1179.386</v>
      </c>
      <c r="D401" s="19">
        <v>1392.296</v>
      </c>
      <c r="E401" s="19">
        <v>0</v>
      </c>
      <c r="F401" s="19">
        <v>0</v>
      </c>
      <c r="G401" s="19">
        <v>0</v>
      </c>
      <c r="H401" s="19">
        <v>1</v>
      </c>
      <c r="I401" s="20">
        <v>12.743</v>
      </c>
      <c r="J401" s="20">
        <v>26.087</v>
      </c>
      <c r="K401" s="21">
        <v>4</v>
      </c>
      <c r="L401" s="21">
        <v>1</v>
      </c>
      <c r="M401" s="21">
        <v>-1</v>
      </c>
      <c r="N401" s="21">
        <v>0</v>
      </c>
      <c r="O401" s="21">
        <v>0</v>
      </c>
      <c r="P401" s="21">
        <v>-49.413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19">
        <v>399631</v>
      </c>
      <c r="B402" s="19" t="s">
        <v>460</v>
      </c>
      <c r="C402" s="19">
        <v>1940.349</v>
      </c>
      <c r="D402" s="19">
        <v>2143.544</v>
      </c>
      <c r="E402" s="19">
        <v>0</v>
      </c>
      <c r="F402" s="19">
        <v>0</v>
      </c>
      <c r="G402" s="19">
        <v>0</v>
      </c>
      <c r="H402" s="19">
        <v>1</v>
      </c>
      <c r="I402" s="20">
        <v>2.421</v>
      </c>
      <c r="J402" s="20">
        <v>11.671</v>
      </c>
      <c r="K402" s="21">
        <v>4</v>
      </c>
      <c r="L402" s="21">
        <v>0</v>
      </c>
      <c r="M402" s="21">
        <v>0</v>
      </c>
      <c r="N402" s="21">
        <v>0</v>
      </c>
      <c r="O402" s="21">
        <v>-1</v>
      </c>
      <c r="P402" s="21">
        <v>-44.762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19">
        <v>399632</v>
      </c>
      <c r="B403" s="19" t="s">
        <v>461</v>
      </c>
      <c r="C403" s="19">
        <v>3943.294</v>
      </c>
      <c r="D403" s="19">
        <v>4520.526</v>
      </c>
      <c r="E403" s="19">
        <v>0</v>
      </c>
      <c r="F403" s="19">
        <v>0</v>
      </c>
      <c r="G403" s="19">
        <v>0</v>
      </c>
      <c r="H403" s="19">
        <v>1</v>
      </c>
      <c r="I403" s="20">
        <v>10.032</v>
      </c>
      <c r="J403" s="20">
        <v>21.52</v>
      </c>
      <c r="K403" s="21">
        <v>4</v>
      </c>
      <c r="L403" s="21">
        <v>0</v>
      </c>
      <c r="M403" s="21">
        <v>0</v>
      </c>
      <c r="N403" s="21">
        <v>0</v>
      </c>
      <c r="O403" s="21">
        <v>0</v>
      </c>
      <c r="P403" s="21">
        <v>-13.661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19">
        <v>399633</v>
      </c>
      <c r="B404" s="19" t="s">
        <v>462</v>
      </c>
      <c r="C404" s="19">
        <v>4559.097</v>
      </c>
      <c r="D404" s="19">
        <v>5273.31</v>
      </c>
      <c r="E404" s="19">
        <v>0</v>
      </c>
      <c r="F404" s="19">
        <v>0</v>
      </c>
      <c r="G404" s="19">
        <v>0</v>
      </c>
      <c r="H404" s="19">
        <v>1</v>
      </c>
      <c r="I404" s="20">
        <v>8.321</v>
      </c>
      <c r="J404" s="20">
        <v>20.738</v>
      </c>
      <c r="K404" s="21">
        <v>3</v>
      </c>
      <c r="L404" s="21">
        <v>0</v>
      </c>
      <c r="M404" s="21">
        <v>0</v>
      </c>
      <c r="N404" s="21">
        <v>0</v>
      </c>
      <c r="O404" s="21">
        <v>0</v>
      </c>
      <c r="P404" s="21">
        <v>-13.955</v>
      </c>
      <c r="Q404" s="21">
        <v>0</v>
      </c>
      <c r="R404" s="21">
        <v>-1</v>
      </c>
      <c r="S404" s="22"/>
      <c r="T404" s="22"/>
      <c r="U404" s="22"/>
      <c r="V404" s="22"/>
      <c r="W404" s="22"/>
    </row>
    <row r="405" ht="16.5" spans="1:23">
      <c r="A405" s="19">
        <v>399634</v>
      </c>
      <c r="B405" s="19" t="s">
        <v>463</v>
      </c>
      <c r="C405" s="19">
        <v>3097.513</v>
      </c>
      <c r="D405" s="19">
        <v>3616.7</v>
      </c>
      <c r="E405" s="19">
        <v>0</v>
      </c>
      <c r="F405" s="19">
        <v>0</v>
      </c>
      <c r="G405" s="19">
        <v>0</v>
      </c>
      <c r="H405" s="19">
        <v>1</v>
      </c>
      <c r="I405" s="20">
        <v>7.693</v>
      </c>
      <c r="J405" s="20">
        <v>20.944</v>
      </c>
      <c r="K405" s="21">
        <v>3</v>
      </c>
      <c r="L405" s="21">
        <v>0</v>
      </c>
      <c r="M405" s="21">
        <v>0</v>
      </c>
      <c r="N405" s="21">
        <v>0</v>
      </c>
      <c r="O405" s="21">
        <v>0</v>
      </c>
      <c r="P405" s="21">
        <v>-81.213</v>
      </c>
      <c r="Q405" s="21">
        <v>0</v>
      </c>
      <c r="R405" s="21">
        <v>-1</v>
      </c>
      <c r="S405" s="22"/>
      <c r="T405" s="22"/>
      <c r="U405" s="22"/>
      <c r="V405" s="22"/>
      <c r="W405" s="22"/>
    </row>
    <row r="406" ht="16.5" spans="1:23">
      <c r="A406" s="19">
        <v>399635</v>
      </c>
      <c r="B406" s="19" t="s">
        <v>464</v>
      </c>
      <c r="C406" s="19">
        <v>1443.283</v>
      </c>
      <c r="D406" s="19">
        <v>1733.791</v>
      </c>
      <c r="E406" s="19">
        <v>0</v>
      </c>
      <c r="F406" s="19">
        <v>0</v>
      </c>
      <c r="G406" s="19">
        <v>0</v>
      </c>
      <c r="H406" s="19">
        <v>1</v>
      </c>
      <c r="I406" s="20">
        <v>12.44</v>
      </c>
      <c r="J406" s="20">
        <v>27.111</v>
      </c>
      <c r="K406" s="21">
        <v>4</v>
      </c>
      <c r="L406" s="21">
        <v>0</v>
      </c>
      <c r="M406" s="21">
        <v>0</v>
      </c>
      <c r="N406" s="21">
        <v>0</v>
      </c>
      <c r="O406" s="21">
        <v>0</v>
      </c>
      <c r="P406" s="21">
        <v>-4.666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19">
        <v>399636</v>
      </c>
      <c r="B407" s="19" t="s">
        <v>465</v>
      </c>
      <c r="C407" s="19">
        <v>4447.008</v>
      </c>
      <c r="D407" s="19">
        <v>5546.329</v>
      </c>
      <c r="E407" s="19">
        <v>0</v>
      </c>
      <c r="F407" s="19">
        <v>0</v>
      </c>
      <c r="G407" s="19">
        <v>0</v>
      </c>
      <c r="H407" s="19">
        <v>1</v>
      </c>
      <c r="I407" s="20">
        <v>18.307</v>
      </c>
      <c r="J407" s="20">
        <v>34.499</v>
      </c>
      <c r="K407" s="21">
        <v>4</v>
      </c>
      <c r="L407" s="21">
        <v>2</v>
      </c>
      <c r="M407" s="21">
        <v>-1</v>
      </c>
      <c r="N407" s="21">
        <v>0</v>
      </c>
      <c r="O407" s="21">
        <v>0</v>
      </c>
      <c r="P407" s="21">
        <v>-14.821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19">
        <v>399638</v>
      </c>
      <c r="B408" s="19" t="s">
        <v>466</v>
      </c>
      <c r="C408" s="19">
        <v>4781.633</v>
      </c>
      <c r="D408" s="19">
        <v>5660.351</v>
      </c>
      <c r="E408" s="19">
        <v>0</v>
      </c>
      <c r="F408" s="19">
        <v>0</v>
      </c>
      <c r="G408" s="19">
        <v>0</v>
      </c>
      <c r="H408" s="19">
        <v>1</v>
      </c>
      <c r="I408" s="20">
        <v>9.337</v>
      </c>
      <c r="J408" s="20">
        <v>23.411</v>
      </c>
      <c r="K408" s="21">
        <v>4</v>
      </c>
      <c r="L408" s="21">
        <v>2</v>
      </c>
      <c r="M408" s="21">
        <v>0</v>
      </c>
      <c r="N408" s="21">
        <v>0</v>
      </c>
      <c r="O408" s="21">
        <v>0</v>
      </c>
      <c r="P408" s="21">
        <v>-14.119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19">
        <v>399639</v>
      </c>
      <c r="B409" s="19" t="s">
        <v>467</v>
      </c>
      <c r="C409" s="19">
        <v>1498.858</v>
      </c>
      <c r="D409" s="19">
        <v>1730.544</v>
      </c>
      <c r="E409" s="19">
        <v>0</v>
      </c>
      <c r="F409" s="19">
        <v>0</v>
      </c>
      <c r="G409" s="19">
        <v>0</v>
      </c>
      <c r="H409" s="19">
        <v>1</v>
      </c>
      <c r="I409" s="20">
        <v>6.837</v>
      </c>
      <c r="J409" s="20">
        <v>19.31</v>
      </c>
      <c r="K409" s="21">
        <v>4</v>
      </c>
      <c r="L409" s="21">
        <v>2</v>
      </c>
      <c r="M409" s="21">
        <v>-1</v>
      </c>
      <c r="N409" s="21">
        <v>1</v>
      </c>
      <c r="O409" s="21">
        <v>0</v>
      </c>
      <c r="P409" s="21">
        <v>-10.591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19">
        <v>399640</v>
      </c>
      <c r="B410" s="19" t="s">
        <v>468</v>
      </c>
      <c r="C410" s="19">
        <v>1951.109</v>
      </c>
      <c r="D410" s="19">
        <v>2409.506</v>
      </c>
      <c r="E410" s="19">
        <v>0</v>
      </c>
      <c r="F410" s="19">
        <v>0</v>
      </c>
      <c r="G410" s="19">
        <v>0</v>
      </c>
      <c r="H410" s="19">
        <v>1</v>
      </c>
      <c r="I410" s="20">
        <v>12.192</v>
      </c>
      <c r="J410" s="20">
        <v>28.897</v>
      </c>
      <c r="K410" s="21">
        <v>3</v>
      </c>
      <c r="L410" s="21">
        <v>2</v>
      </c>
      <c r="M410" s="21">
        <v>0</v>
      </c>
      <c r="N410" s="21">
        <v>0</v>
      </c>
      <c r="O410" s="21">
        <v>0</v>
      </c>
      <c r="P410" s="21">
        <v>-12.594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19">
        <v>399641</v>
      </c>
      <c r="B411" s="19" t="s">
        <v>469</v>
      </c>
      <c r="C411" s="19">
        <v>1929.578</v>
      </c>
      <c r="D411" s="19">
        <v>2274.83</v>
      </c>
      <c r="E411" s="19">
        <v>0</v>
      </c>
      <c r="F411" s="19">
        <v>0</v>
      </c>
      <c r="G411" s="19">
        <v>0</v>
      </c>
      <c r="H411" s="19">
        <v>1</v>
      </c>
      <c r="I411" s="20">
        <v>12.082</v>
      </c>
      <c r="J411" s="20">
        <v>25.426</v>
      </c>
      <c r="K411" s="21">
        <v>4</v>
      </c>
      <c r="L411" s="21">
        <v>2</v>
      </c>
      <c r="M411" s="21">
        <v>0</v>
      </c>
      <c r="N411" s="21">
        <v>0</v>
      </c>
      <c r="O411" s="21">
        <v>0</v>
      </c>
      <c r="P411" s="21">
        <v>-18.23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19">
        <v>399642</v>
      </c>
      <c r="B412" s="19" t="s">
        <v>470</v>
      </c>
      <c r="C412" s="19">
        <v>1623.365</v>
      </c>
      <c r="D412" s="19">
        <v>1898.554</v>
      </c>
      <c r="E412" s="19">
        <v>0</v>
      </c>
      <c r="F412" s="19">
        <v>0</v>
      </c>
      <c r="G412" s="19">
        <v>0</v>
      </c>
      <c r="H412" s="19">
        <v>1</v>
      </c>
      <c r="I412" s="20">
        <v>9.528</v>
      </c>
      <c r="J412" s="20">
        <v>22.642</v>
      </c>
      <c r="K412" s="21">
        <v>4</v>
      </c>
      <c r="L412" s="21">
        <v>2</v>
      </c>
      <c r="M412" s="21">
        <v>0</v>
      </c>
      <c r="N412" s="21">
        <v>0</v>
      </c>
      <c r="O412" s="21">
        <v>0</v>
      </c>
      <c r="P412" s="21">
        <v>-15.269</v>
      </c>
      <c r="Q412" s="21">
        <v>0</v>
      </c>
      <c r="R412" s="21">
        <v>-1</v>
      </c>
      <c r="S412" s="22"/>
      <c r="T412" s="22"/>
      <c r="U412" s="22"/>
      <c r="V412" s="22"/>
      <c r="W412" s="22"/>
    </row>
    <row r="413" ht="16.5" spans="1:23">
      <c r="A413" s="19">
        <v>399643</v>
      </c>
      <c r="B413" s="19" t="s">
        <v>471</v>
      </c>
      <c r="C413" s="19">
        <v>2350.802</v>
      </c>
      <c r="D413" s="19">
        <v>2944.938</v>
      </c>
      <c r="E413" s="19">
        <v>0</v>
      </c>
      <c r="F413" s="19">
        <v>0</v>
      </c>
      <c r="G413" s="19">
        <v>0</v>
      </c>
      <c r="H413" s="19">
        <v>1</v>
      </c>
      <c r="I413" s="20">
        <v>17.307</v>
      </c>
      <c r="J413" s="20">
        <v>33.99</v>
      </c>
      <c r="K413" s="21">
        <v>4</v>
      </c>
      <c r="L413" s="21">
        <v>2</v>
      </c>
      <c r="M413" s="21">
        <v>0</v>
      </c>
      <c r="N413" s="21">
        <v>0</v>
      </c>
      <c r="O413" s="21">
        <v>0</v>
      </c>
      <c r="P413" s="21">
        <v>-31.392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19">
        <v>399645</v>
      </c>
      <c r="B414" s="19" t="s">
        <v>472</v>
      </c>
      <c r="C414" s="19">
        <v>8564.136</v>
      </c>
      <c r="D414" s="19">
        <v>9251.676</v>
      </c>
      <c r="E414" s="19">
        <v>0</v>
      </c>
      <c r="F414" s="19">
        <v>0</v>
      </c>
      <c r="G414" s="19">
        <v>0</v>
      </c>
      <c r="H414" s="19">
        <v>1</v>
      </c>
      <c r="I414" s="20">
        <v>0.93</v>
      </c>
      <c r="J414" s="20">
        <v>8.293</v>
      </c>
      <c r="K414" s="21">
        <v>4</v>
      </c>
      <c r="L414" s="21">
        <v>0</v>
      </c>
      <c r="M414" s="21">
        <v>0</v>
      </c>
      <c r="N414" s="21">
        <v>0</v>
      </c>
      <c r="O414" s="21">
        <v>0</v>
      </c>
      <c r="P414" s="21">
        <v>-23.455</v>
      </c>
      <c r="Q414" s="21">
        <v>0</v>
      </c>
      <c r="R414" s="21">
        <v>-1</v>
      </c>
      <c r="S414" s="22"/>
      <c r="T414" s="22"/>
      <c r="U414" s="22"/>
      <c r="V414" s="22"/>
      <c r="W414" s="22"/>
    </row>
    <row r="415" ht="16.5" spans="1:23">
      <c r="A415" s="19">
        <v>399647</v>
      </c>
      <c r="B415" s="19" t="s">
        <v>473</v>
      </c>
      <c r="C415" s="19">
        <v>7568.025</v>
      </c>
      <c r="D415" s="19">
        <v>8580.252</v>
      </c>
      <c r="E415" s="19">
        <v>0</v>
      </c>
      <c r="F415" s="19">
        <v>0</v>
      </c>
      <c r="G415" s="19">
        <v>0</v>
      </c>
      <c r="H415" s="19">
        <v>1</v>
      </c>
      <c r="I415" s="20">
        <v>2.739</v>
      </c>
      <c r="J415" s="20">
        <v>14.213</v>
      </c>
      <c r="K415" s="21">
        <v>4</v>
      </c>
      <c r="L415" s="21">
        <v>2</v>
      </c>
      <c r="M415" s="21">
        <v>0</v>
      </c>
      <c r="N415" s="21">
        <v>0</v>
      </c>
      <c r="O415" s="21">
        <v>0</v>
      </c>
      <c r="P415" s="21">
        <v>-7.402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19">
        <v>399648</v>
      </c>
      <c r="B416" s="19" t="s">
        <v>474</v>
      </c>
      <c r="C416" s="19">
        <v>9891.305</v>
      </c>
      <c r="D416" s="19">
        <v>10964.301</v>
      </c>
      <c r="E416" s="19">
        <v>0</v>
      </c>
      <c r="F416" s="19">
        <v>0</v>
      </c>
      <c r="G416" s="19">
        <v>0</v>
      </c>
      <c r="H416" s="19">
        <v>1</v>
      </c>
      <c r="I416" s="20">
        <v>2.945</v>
      </c>
      <c r="J416" s="20">
        <v>12.443</v>
      </c>
      <c r="K416" s="21">
        <v>4</v>
      </c>
      <c r="L416" s="21">
        <v>2</v>
      </c>
      <c r="M416" s="21">
        <v>0</v>
      </c>
      <c r="N416" s="21">
        <v>1</v>
      </c>
      <c r="O416" s="21">
        <v>0</v>
      </c>
      <c r="P416" s="21">
        <v>-27.657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19">
        <v>399649</v>
      </c>
      <c r="B417" s="19" t="s">
        <v>475</v>
      </c>
      <c r="C417" s="19">
        <v>2595.855</v>
      </c>
      <c r="D417" s="19">
        <v>2940.112</v>
      </c>
      <c r="E417" s="19">
        <v>0</v>
      </c>
      <c r="F417" s="19">
        <v>0</v>
      </c>
      <c r="G417" s="19">
        <v>0</v>
      </c>
      <c r="H417" s="19">
        <v>1</v>
      </c>
      <c r="I417" s="20">
        <v>5.555</v>
      </c>
      <c r="J417" s="20">
        <v>16.613</v>
      </c>
      <c r="K417" s="21">
        <v>4</v>
      </c>
      <c r="L417" s="21">
        <v>2</v>
      </c>
      <c r="M417" s="21">
        <v>0</v>
      </c>
      <c r="N417" s="21">
        <v>1</v>
      </c>
      <c r="O417" s="21">
        <v>0</v>
      </c>
      <c r="P417" s="21">
        <v>-5.73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19">
        <v>399650</v>
      </c>
      <c r="B418" s="19" t="s">
        <v>476</v>
      </c>
      <c r="C418" s="19">
        <v>1884.889</v>
      </c>
      <c r="D418" s="19">
        <v>2163.306</v>
      </c>
      <c r="E418" s="19">
        <v>0</v>
      </c>
      <c r="F418" s="19">
        <v>0</v>
      </c>
      <c r="G418" s="19">
        <v>0</v>
      </c>
      <c r="H418" s="19">
        <v>1</v>
      </c>
      <c r="I418" s="20">
        <v>7.78</v>
      </c>
      <c r="J418" s="20">
        <v>19.648</v>
      </c>
      <c r="K418" s="21">
        <v>3</v>
      </c>
      <c r="L418" s="21">
        <v>2</v>
      </c>
      <c r="M418" s="21">
        <v>0</v>
      </c>
      <c r="N418" s="21">
        <v>0</v>
      </c>
      <c r="O418" s="21">
        <v>0</v>
      </c>
      <c r="P418" s="21">
        <v>-1.655</v>
      </c>
      <c r="Q418" s="21">
        <v>0</v>
      </c>
      <c r="R418" s="21">
        <v>0</v>
      </c>
      <c r="S418" s="22"/>
      <c r="T418" s="22"/>
      <c r="U418" s="22"/>
      <c r="V418" s="22"/>
      <c r="W418" s="22"/>
    </row>
    <row r="419" ht="16.5" spans="1:23">
      <c r="A419" s="19">
        <v>399651</v>
      </c>
      <c r="B419" s="19" t="s">
        <v>477</v>
      </c>
      <c r="C419" s="19">
        <v>1411.84</v>
      </c>
      <c r="D419" s="19">
        <v>1572.967</v>
      </c>
      <c r="E419" s="19">
        <v>0</v>
      </c>
      <c r="F419" s="19">
        <v>0</v>
      </c>
      <c r="G419" s="19">
        <v>0</v>
      </c>
      <c r="H419" s="19">
        <v>1</v>
      </c>
      <c r="I419" s="20">
        <v>5.28</v>
      </c>
      <c r="J419" s="20">
        <v>14.983</v>
      </c>
      <c r="K419" s="21">
        <v>4</v>
      </c>
      <c r="L419" s="21">
        <v>0</v>
      </c>
      <c r="M419" s="21">
        <v>0</v>
      </c>
      <c r="N419" s="21">
        <v>0</v>
      </c>
      <c r="O419" s="21">
        <v>0</v>
      </c>
      <c r="P419" s="21">
        <v>-14.518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19">
        <v>399652</v>
      </c>
      <c r="B420" s="19" t="s">
        <v>478</v>
      </c>
      <c r="C420" s="19">
        <v>2942.209</v>
      </c>
      <c r="D420" s="19">
        <v>3497.411</v>
      </c>
      <c r="E420" s="19">
        <v>0</v>
      </c>
      <c r="F420" s="19">
        <v>0</v>
      </c>
      <c r="G420" s="19">
        <v>0</v>
      </c>
      <c r="H420" s="19">
        <v>1</v>
      </c>
      <c r="I420" s="20">
        <v>4.855</v>
      </c>
      <c r="J420" s="20">
        <v>19.959</v>
      </c>
      <c r="K420" s="21">
        <v>4</v>
      </c>
      <c r="L420" s="21">
        <v>1</v>
      </c>
      <c r="M420" s="21">
        <v>0</v>
      </c>
      <c r="N420" s="21">
        <v>0</v>
      </c>
      <c r="O420" s="21">
        <v>0</v>
      </c>
      <c r="P420" s="21">
        <v>-6.254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19">
        <v>399653</v>
      </c>
      <c r="B421" s="19" t="s">
        <v>479</v>
      </c>
      <c r="C421" s="19">
        <v>2280.508</v>
      </c>
      <c r="D421" s="19">
        <v>2570.315</v>
      </c>
      <c r="E421" s="19">
        <v>0</v>
      </c>
      <c r="F421" s="19">
        <v>0</v>
      </c>
      <c r="G421" s="19">
        <v>0</v>
      </c>
      <c r="H421" s="19">
        <v>1</v>
      </c>
      <c r="I421" s="20">
        <v>8.636</v>
      </c>
      <c r="J421" s="20">
        <v>18.937</v>
      </c>
      <c r="K421" s="21">
        <v>4</v>
      </c>
      <c r="L421" s="21">
        <v>2</v>
      </c>
      <c r="M421" s="21">
        <v>0</v>
      </c>
      <c r="N421" s="21">
        <v>1</v>
      </c>
      <c r="O421" s="21">
        <v>0</v>
      </c>
      <c r="P421" s="21">
        <v>-12.389</v>
      </c>
      <c r="Q421" s="21">
        <v>0</v>
      </c>
      <c r="R421" s="21">
        <v>0</v>
      </c>
      <c r="S421" s="22"/>
      <c r="T421" s="22"/>
      <c r="U421" s="22"/>
      <c r="V421" s="22"/>
      <c r="W421" s="22"/>
    </row>
    <row r="422" ht="16.5" spans="1:23">
      <c r="A422" s="19">
        <v>399654</v>
      </c>
      <c r="B422" s="19" t="s">
        <v>480</v>
      </c>
      <c r="C422" s="19">
        <v>2389.061</v>
      </c>
      <c r="D422" s="19">
        <v>2750.463</v>
      </c>
      <c r="E422" s="19">
        <v>0</v>
      </c>
      <c r="F422" s="19">
        <v>0</v>
      </c>
      <c r="G422" s="19">
        <v>0</v>
      </c>
      <c r="H422" s="19">
        <v>1</v>
      </c>
      <c r="I422" s="20">
        <v>6.383</v>
      </c>
      <c r="J422" s="20">
        <v>18.684</v>
      </c>
      <c r="K422" s="21">
        <v>4</v>
      </c>
      <c r="L422" s="21">
        <v>0</v>
      </c>
      <c r="M422" s="21">
        <v>0</v>
      </c>
      <c r="N422" s="21">
        <v>0</v>
      </c>
      <c r="O422" s="21">
        <v>0</v>
      </c>
      <c r="P422" s="21">
        <v>-36.046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19">
        <v>399655</v>
      </c>
      <c r="B423" s="19" t="s">
        <v>481</v>
      </c>
      <c r="C423" s="19">
        <v>9342.208</v>
      </c>
      <c r="D423" s="19">
        <v>10337.949</v>
      </c>
      <c r="E423" s="19">
        <v>0</v>
      </c>
      <c r="F423" s="19">
        <v>0</v>
      </c>
      <c r="G423" s="19">
        <v>0</v>
      </c>
      <c r="H423" s="19">
        <v>1</v>
      </c>
      <c r="I423" s="20">
        <v>3.533</v>
      </c>
      <c r="J423" s="20">
        <v>12.825</v>
      </c>
      <c r="K423" s="21">
        <v>4</v>
      </c>
      <c r="L423" s="21">
        <v>2</v>
      </c>
      <c r="M423" s="21">
        <v>0</v>
      </c>
      <c r="N423" s="21">
        <v>0</v>
      </c>
      <c r="O423" s="21">
        <v>0</v>
      </c>
      <c r="P423" s="21">
        <v>4.686</v>
      </c>
      <c r="Q423" s="21">
        <v>0</v>
      </c>
      <c r="R423" s="21">
        <v>0</v>
      </c>
      <c r="S423" s="22"/>
      <c r="T423" s="22"/>
      <c r="U423" s="22"/>
      <c r="V423" s="22"/>
      <c r="W423" s="22"/>
    </row>
    <row r="424" ht="16.5" spans="1:23">
      <c r="A424" s="19">
        <v>399656</v>
      </c>
      <c r="B424" s="19" t="s">
        <v>482</v>
      </c>
      <c r="C424" s="19">
        <v>5058.479</v>
      </c>
      <c r="D424" s="19">
        <v>5722.994</v>
      </c>
      <c r="E424" s="19">
        <v>0</v>
      </c>
      <c r="F424" s="19">
        <v>0</v>
      </c>
      <c r="G424" s="19">
        <v>0</v>
      </c>
      <c r="H424" s="19">
        <v>1</v>
      </c>
      <c r="I424" s="20">
        <v>9.224</v>
      </c>
      <c r="J424" s="20">
        <v>19.764</v>
      </c>
      <c r="K424" s="21">
        <v>3</v>
      </c>
      <c r="L424" s="21">
        <v>2</v>
      </c>
      <c r="M424" s="21">
        <v>0</v>
      </c>
      <c r="N424" s="21">
        <v>0</v>
      </c>
      <c r="O424" s="21">
        <v>0</v>
      </c>
      <c r="P424" s="21">
        <v>-19.117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19">
        <v>399657</v>
      </c>
      <c r="B425" s="19" t="s">
        <v>483</v>
      </c>
      <c r="C425" s="19">
        <v>5388.708</v>
      </c>
      <c r="D425" s="19">
        <v>6163.958</v>
      </c>
      <c r="E425" s="19">
        <v>0</v>
      </c>
      <c r="F425" s="19">
        <v>0</v>
      </c>
      <c r="G425" s="19">
        <v>0</v>
      </c>
      <c r="H425" s="19">
        <v>1</v>
      </c>
      <c r="I425" s="20">
        <v>8.301</v>
      </c>
      <c r="J425" s="20">
        <v>19.834</v>
      </c>
      <c r="K425" s="21">
        <v>4</v>
      </c>
      <c r="L425" s="21">
        <v>0</v>
      </c>
      <c r="M425" s="21">
        <v>0</v>
      </c>
      <c r="N425" s="21">
        <v>0</v>
      </c>
      <c r="O425" s="21">
        <v>0</v>
      </c>
      <c r="P425" s="21">
        <v>-48.766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19">
        <v>399658</v>
      </c>
      <c r="B426" s="19" t="s">
        <v>484</v>
      </c>
      <c r="C426" s="19">
        <v>3580.102</v>
      </c>
      <c r="D426" s="19">
        <v>4124.515</v>
      </c>
      <c r="E426" s="19">
        <v>0</v>
      </c>
      <c r="F426" s="19">
        <v>0</v>
      </c>
      <c r="G426" s="19">
        <v>0</v>
      </c>
      <c r="H426" s="19">
        <v>1</v>
      </c>
      <c r="I426" s="20">
        <v>7.263</v>
      </c>
      <c r="J426" s="20">
        <v>19.504</v>
      </c>
      <c r="K426" s="21">
        <v>4</v>
      </c>
      <c r="L426" s="21">
        <v>1</v>
      </c>
      <c r="M426" s="21">
        <v>-1</v>
      </c>
      <c r="N426" s="21">
        <v>0</v>
      </c>
      <c r="O426" s="21">
        <v>0</v>
      </c>
      <c r="P426" s="21">
        <v>-38.035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19">
        <v>399659</v>
      </c>
      <c r="B427" s="19" t="s">
        <v>485</v>
      </c>
      <c r="C427" s="19">
        <v>3490.628</v>
      </c>
      <c r="D427" s="19">
        <v>4043.07</v>
      </c>
      <c r="E427" s="19">
        <v>0</v>
      </c>
      <c r="F427" s="19">
        <v>0</v>
      </c>
      <c r="G427" s="19">
        <v>0</v>
      </c>
      <c r="H427" s="19">
        <v>1</v>
      </c>
      <c r="I427" s="20">
        <v>6.877</v>
      </c>
      <c r="J427" s="20">
        <v>19.601</v>
      </c>
      <c r="K427" s="21">
        <v>2</v>
      </c>
      <c r="L427" s="21">
        <v>2</v>
      </c>
      <c r="M427" s="21">
        <v>0</v>
      </c>
      <c r="N427" s="21">
        <v>0</v>
      </c>
      <c r="O427" s="21">
        <v>0</v>
      </c>
      <c r="P427" s="21">
        <v>-2.724</v>
      </c>
      <c r="Q427" s="21">
        <v>0</v>
      </c>
      <c r="R427" s="21">
        <v>1</v>
      </c>
      <c r="S427" s="22"/>
      <c r="T427" s="22"/>
      <c r="U427" s="22"/>
      <c r="V427" s="22"/>
      <c r="W427" s="22"/>
    </row>
    <row r="428" ht="16.5" spans="1:23">
      <c r="A428" s="19">
        <v>399660</v>
      </c>
      <c r="B428" s="19" t="s">
        <v>486</v>
      </c>
      <c r="C428" s="19">
        <v>1826.47</v>
      </c>
      <c r="D428" s="19">
        <v>2186.004</v>
      </c>
      <c r="E428" s="19">
        <v>0</v>
      </c>
      <c r="F428" s="19">
        <v>0</v>
      </c>
      <c r="G428" s="19">
        <v>0</v>
      </c>
      <c r="H428" s="19">
        <v>1</v>
      </c>
      <c r="I428" s="20">
        <v>12.448</v>
      </c>
      <c r="J428" s="20">
        <v>26.848</v>
      </c>
      <c r="K428" s="21">
        <v>4</v>
      </c>
      <c r="L428" s="21">
        <v>2</v>
      </c>
      <c r="M428" s="21">
        <v>0</v>
      </c>
      <c r="N428" s="21">
        <v>1</v>
      </c>
      <c r="O428" s="21">
        <v>0</v>
      </c>
      <c r="P428" s="21">
        <v>-4.392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19">
        <v>399661</v>
      </c>
      <c r="B429" s="19" t="s">
        <v>487</v>
      </c>
      <c r="C429" s="19">
        <v>5137.268</v>
      </c>
      <c r="D429" s="19">
        <v>5627.98</v>
      </c>
      <c r="E429" s="19">
        <v>0</v>
      </c>
      <c r="F429" s="19">
        <v>0</v>
      </c>
      <c r="G429" s="19">
        <v>0</v>
      </c>
      <c r="H429" s="19">
        <v>1</v>
      </c>
      <c r="I429" s="20">
        <v>1.444</v>
      </c>
      <c r="J429" s="20">
        <v>10.037</v>
      </c>
      <c r="K429" s="21">
        <v>4</v>
      </c>
      <c r="L429" s="21">
        <v>0</v>
      </c>
      <c r="M429" s="21">
        <v>0</v>
      </c>
      <c r="N429" s="21">
        <v>0</v>
      </c>
      <c r="O429" s="21">
        <v>0</v>
      </c>
      <c r="P429" s="21">
        <v>-12.811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19">
        <v>399662</v>
      </c>
      <c r="B430" s="19" t="s">
        <v>488</v>
      </c>
      <c r="C430" s="19">
        <v>1505.478</v>
      </c>
      <c r="D430" s="19">
        <v>1852.832</v>
      </c>
      <c r="E430" s="19">
        <v>0</v>
      </c>
      <c r="F430" s="19">
        <v>0</v>
      </c>
      <c r="G430" s="19">
        <v>0</v>
      </c>
      <c r="H430" s="19">
        <v>1</v>
      </c>
      <c r="I430" s="20">
        <v>14.911</v>
      </c>
      <c r="J430" s="20">
        <v>30.863</v>
      </c>
      <c r="K430" s="21">
        <v>4</v>
      </c>
      <c r="L430" s="21">
        <v>1</v>
      </c>
      <c r="M430" s="21">
        <v>0</v>
      </c>
      <c r="N430" s="21">
        <v>0</v>
      </c>
      <c r="O430" s="21">
        <v>0</v>
      </c>
      <c r="P430" s="21">
        <v>-15.529</v>
      </c>
      <c r="Q430" s="21">
        <v>0</v>
      </c>
      <c r="R430" s="21">
        <v>-1</v>
      </c>
      <c r="S430" s="22"/>
      <c r="T430" s="22"/>
      <c r="U430" s="22"/>
      <c r="V430" s="22"/>
      <c r="W430" s="22"/>
    </row>
    <row r="431" ht="16.5" spans="1:23">
      <c r="A431" s="19">
        <v>399663</v>
      </c>
      <c r="B431" s="19" t="s">
        <v>489</v>
      </c>
      <c r="C431" s="19">
        <v>1695.486</v>
      </c>
      <c r="D431" s="19">
        <v>1861.601</v>
      </c>
      <c r="E431" s="19">
        <v>0</v>
      </c>
      <c r="F431" s="19">
        <v>0</v>
      </c>
      <c r="G431" s="19">
        <v>0</v>
      </c>
      <c r="H431" s="19">
        <v>1</v>
      </c>
      <c r="I431" s="20">
        <v>2.284</v>
      </c>
      <c r="J431" s="20">
        <v>11.003</v>
      </c>
      <c r="K431" s="21">
        <v>4</v>
      </c>
      <c r="L431" s="21">
        <v>2</v>
      </c>
      <c r="M431" s="21">
        <v>0</v>
      </c>
      <c r="N431" s="21">
        <v>0</v>
      </c>
      <c r="O431" s="21">
        <v>0</v>
      </c>
      <c r="P431" s="21">
        <v>7.108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19">
        <v>399664</v>
      </c>
      <c r="B432" s="19" t="s">
        <v>490</v>
      </c>
      <c r="C432" s="19">
        <v>1009.6</v>
      </c>
      <c r="D432" s="19">
        <v>1240.011</v>
      </c>
      <c r="E432" s="19">
        <v>0</v>
      </c>
      <c r="F432" s="19">
        <v>0</v>
      </c>
      <c r="G432" s="19">
        <v>0</v>
      </c>
      <c r="H432" s="19">
        <v>1</v>
      </c>
      <c r="I432" s="20">
        <v>8.842</v>
      </c>
      <c r="J432" s="20">
        <v>25.78</v>
      </c>
      <c r="K432" s="21">
        <v>4</v>
      </c>
      <c r="L432" s="21">
        <v>2</v>
      </c>
      <c r="M432" s="21">
        <v>0</v>
      </c>
      <c r="N432" s="21">
        <v>1</v>
      </c>
      <c r="O432" s="21">
        <v>0</v>
      </c>
      <c r="P432" s="21">
        <v>-37.897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19">
        <v>399665</v>
      </c>
      <c r="B433" s="19" t="s">
        <v>491</v>
      </c>
      <c r="C433" s="19">
        <v>1878.739</v>
      </c>
      <c r="D433" s="19">
        <v>2115.089</v>
      </c>
      <c r="E433" s="19">
        <v>0</v>
      </c>
      <c r="F433" s="19">
        <v>0</v>
      </c>
      <c r="G433" s="19">
        <v>0</v>
      </c>
      <c r="H433" s="19">
        <v>1</v>
      </c>
      <c r="I433" s="20">
        <v>3.904</v>
      </c>
      <c r="J433" s="20">
        <v>14.643</v>
      </c>
      <c r="K433" s="21">
        <v>4</v>
      </c>
      <c r="L433" s="21">
        <v>0</v>
      </c>
      <c r="M433" s="21">
        <v>0</v>
      </c>
      <c r="N433" s="21">
        <v>0</v>
      </c>
      <c r="O433" s="21">
        <v>0</v>
      </c>
      <c r="P433" s="21">
        <v>-67.287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19">
        <v>399666</v>
      </c>
      <c r="B434" s="19" t="s">
        <v>492</v>
      </c>
      <c r="C434" s="19">
        <v>1348.237</v>
      </c>
      <c r="D434" s="19">
        <v>1671.921</v>
      </c>
      <c r="E434" s="19">
        <v>0</v>
      </c>
      <c r="F434" s="19">
        <v>0</v>
      </c>
      <c r="G434" s="19">
        <v>0</v>
      </c>
      <c r="H434" s="19">
        <v>1</v>
      </c>
      <c r="I434" s="20">
        <v>10.588</v>
      </c>
      <c r="J434" s="20">
        <v>27.898</v>
      </c>
      <c r="K434" s="21">
        <v>4</v>
      </c>
      <c r="L434" s="21">
        <v>2</v>
      </c>
      <c r="M434" s="21">
        <v>0</v>
      </c>
      <c r="N434" s="21">
        <v>0</v>
      </c>
      <c r="O434" s="21">
        <v>0</v>
      </c>
      <c r="P434" s="21">
        <v>-8.325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19">
        <v>399667</v>
      </c>
      <c r="B435" s="19" t="s">
        <v>493</v>
      </c>
      <c r="C435" s="19">
        <v>2926.11</v>
      </c>
      <c r="D435" s="19">
        <v>3885.478</v>
      </c>
      <c r="E435" s="19">
        <v>0</v>
      </c>
      <c r="F435" s="19">
        <v>0</v>
      </c>
      <c r="G435" s="19">
        <v>0</v>
      </c>
      <c r="H435" s="19">
        <v>1</v>
      </c>
      <c r="I435" s="20">
        <v>21.592</v>
      </c>
      <c r="J435" s="20">
        <v>40.952</v>
      </c>
      <c r="K435" s="21">
        <v>4</v>
      </c>
      <c r="L435" s="21">
        <v>0</v>
      </c>
      <c r="M435" s="21">
        <v>0</v>
      </c>
      <c r="N435" s="21">
        <v>0</v>
      </c>
      <c r="O435" s="21">
        <v>0</v>
      </c>
      <c r="P435" s="21">
        <v>-31.006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19">
        <v>399668</v>
      </c>
      <c r="B436" s="19" t="s">
        <v>494</v>
      </c>
      <c r="C436" s="19">
        <v>3619.719</v>
      </c>
      <c r="D436" s="19">
        <v>4343.12</v>
      </c>
      <c r="E436" s="19">
        <v>0</v>
      </c>
      <c r="F436" s="19">
        <v>0</v>
      </c>
      <c r="G436" s="19">
        <v>0</v>
      </c>
      <c r="H436" s="19">
        <v>1</v>
      </c>
      <c r="I436" s="20">
        <v>9.114</v>
      </c>
      <c r="J436" s="20">
        <v>24.253</v>
      </c>
      <c r="K436" s="21">
        <v>4</v>
      </c>
      <c r="L436" s="21">
        <v>1</v>
      </c>
      <c r="M436" s="21">
        <v>0</v>
      </c>
      <c r="N436" s="21">
        <v>0</v>
      </c>
      <c r="O436" s="21">
        <v>0</v>
      </c>
      <c r="P436" s="21">
        <v>-21.41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19">
        <v>399669</v>
      </c>
      <c r="B437" s="19" t="s">
        <v>495</v>
      </c>
      <c r="C437" s="19">
        <v>7589.144</v>
      </c>
      <c r="D437" s="19">
        <v>8317.959</v>
      </c>
      <c r="E437" s="19">
        <v>0</v>
      </c>
      <c r="F437" s="19">
        <v>0</v>
      </c>
      <c r="G437" s="19">
        <v>0</v>
      </c>
      <c r="H437" s="19">
        <v>1</v>
      </c>
      <c r="I437" s="20">
        <v>3.004</v>
      </c>
      <c r="J437" s="20">
        <v>11.503</v>
      </c>
      <c r="K437" s="21">
        <v>4</v>
      </c>
      <c r="L437" s="21">
        <v>0</v>
      </c>
      <c r="M437" s="21">
        <v>0</v>
      </c>
      <c r="N437" s="21">
        <v>0</v>
      </c>
      <c r="O437" s="21">
        <v>0</v>
      </c>
      <c r="P437" s="21">
        <v>-13.941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19">
        <v>399670</v>
      </c>
      <c r="B438" s="19" t="s">
        <v>496</v>
      </c>
      <c r="C438" s="19">
        <v>2948.772</v>
      </c>
      <c r="D438" s="19">
        <v>3475.544</v>
      </c>
      <c r="E438" s="19">
        <v>0</v>
      </c>
      <c r="F438" s="19">
        <v>0</v>
      </c>
      <c r="G438" s="19">
        <v>0</v>
      </c>
      <c r="H438" s="19">
        <v>1</v>
      </c>
      <c r="I438" s="20">
        <v>9.52</v>
      </c>
      <c r="J438" s="20">
        <v>23.233</v>
      </c>
      <c r="K438" s="21">
        <v>4</v>
      </c>
      <c r="L438" s="21">
        <v>2</v>
      </c>
      <c r="M438" s="21">
        <v>0</v>
      </c>
      <c r="N438" s="21">
        <v>0</v>
      </c>
      <c r="O438" s="21">
        <v>0</v>
      </c>
      <c r="P438" s="21">
        <v>-23.047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19">
        <v>399671</v>
      </c>
      <c r="B439" s="19" t="s">
        <v>497</v>
      </c>
      <c r="C439" s="19">
        <v>6654.854</v>
      </c>
      <c r="D439" s="19">
        <v>8004.371</v>
      </c>
      <c r="E439" s="19">
        <v>0</v>
      </c>
      <c r="F439" s="19">
        <v>0</v>
      </c>
      <c r="G439" s="19">
        <v>0</v>
      </c>
      <c r="H439" s="19">
        <v>1</v>
      </c>
      <c r="I439" s="20">
        <v>18.559</v>
      </c>
      <c r="J439" s="20">
        <v>32.29</v>
      </c>
      <c r="K439" s="21">
        <v>4</v>
      </c>
      <c r="L439" s="21">
        <v>0</v>
      </c>
      <c r="M439" s="21">
        <v>0</v>
      </c>
      <c r="N439" s="21">
        <v>0</v>
      </c>
      <c r="O439" s="21">
        <v>0</v>
      </c>
      <c r="P439" s="21">
        <v>-12.213</v>
      </c>
      <c r="Q439" s="21">
        <v>0</v>
      </c>
      <c r="R439" s="21">
        <v>0</v>
      </c>
      <c r="S439" s="22"/>
      <c r="T439" s="22"/>
      <c r="U439" s="22"/>
      <c r="V439" s="22"/>
      <c r="W439" s="22"/>
    </row>
    <row r="440" ht="16.5" spans="1:23">
      <c r="A440" s="19">
        <v>399672</v>
      </c>
      <c r="B440" s="19" t="s">
        <v>498</v>
      </c>
      <c r="C440" s="19">
        <v>3675.717</v>
      </c>
      <c r="D440" s="19">
        <v>4040.762</v>
      </c>
      <c r="E440" s="19">
        <v>0</v>
      </c>
      <c r="F440" s="19">
        <v>0</v>
      </c>
      <c r="G440" s="19">
        <v>0</v>
      </c>
      <c r="H440" s="19">
        <v>1</v>
      </c>
      <c r="I440" s="20">
        <v>0.31</v>
      </c>
      <c r="J440" s="20">
        <v>9.316</v>
      </c>
      <c r="K440" s="21">
        <v>4</v>
      </c>
      <c r="L440" s="21">
        <v>1</v>
      </c>
      <c r="M440" s="21">
        <v>-1</v>
      </c>
      <c r="N440" s="21">
        <v>0</v>
      </c>
      <c r="O440" s="21">
        <v>0</v>
      </c>
      <c r="P440" s="21">
        <v>-21.654</v>
      </c>
      <c r="Q440" s="21">
        <v>0</v>
      </c>
      <c r="R440" s="21">
        <v>0</v>
      </c>
      <c r="S440" s="22"/>
      <c r="T440" s="22"/>
      <c r="U440" s="22"/>
      <c r="V440" s="22"/>
      <c r="W440" s="22"/>
    </row>
    <row r="441" ht="16.5" spans="1:23">
      <c r="A441" s="19">
        <v>399673</v>
      </c>
      <c r="B441" s="19" t="s">
        <v>499</v>
      </c>
      <c r="C441" s="19">
        <v>1895.678</v>
      </c>
      <c r="D441" s="19">
        <v>2430.507</v>
      </c>
      <c r="E441" s="19">
        <v>0</v>
      </c>
      <c r="F441" s="19">
        <v>0</v>
      </c>
      <c r="G441" s="19">
        <v>0</v>
      </c>
      <c r="H441" s="19">
        <v>1</v>
      </c>
      <c r="I441" s="20">
        <v>19.62</v>
      </c>
      <c r="J441" s="20">
        <v>37.307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19">
        <v>399674</v>
      </c>
      <c r="B442" s="19" t="s">
        <v>500</v>
      </c>
      <c r="C442" s="19">
        <v>1732.512</v>
      </c>
      <c r="D442" s="19">
        <v>2068.083</v>
      </c>
      <c r="E442" s="19">
        <v>0</v>
      </c>
      <c r="F442" s="19">
        <v>0</v>
      </c>
      <c r="G442" s="19">
        <v>0</v>
      </c>
      <c r="H442" s="19">
        <v>1</v>
      </c>
      <c r="I442" s="20">
        <v>2.724</v>
      </c>
      <c r="J442" s="20">
        <v>18.508</v>
      </c>
      <c r="K442" s="21">
        <v>4</v>
      </c>
      <c r="L442" s="21">
        <v>0</v>
      </c>
      <c r="M442" s="21">
        <v>-1</v>
      </c>
      <c r="N442" s="21">
        <v>0</v>
      </c>
      <c r="O442" s="21">
        <v>0</v>
      </c>
      <c r="P442" s="21">
        <v>-14.852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19">
        <v>399675</v>
      </c>
      <c r="B443" s="19" t="s">
        <v>501</v>
      </c>
      <c r="C443" s="19">
        <v>2828.022</v>
      </c>
      <c r="D443" s="19">
        <v>3446.495</v>
      </c>
      <c r="E443" s="19">
        <v>0</v>
      </c>
      <c r="F443" s="19">
        <v>0</v>
      </c>
      <c r="G443" s="19">
        <v>0</v>
      </c>
      <c r="H443" s="19">
        <v>1</v>
      </c>
      <c r="I443" s="20">
        <v>4.885</v>
      </c>
      <c r="J443" s="20">
        <v>21.953</v>
      </c>
      <c r="K443" s="21">
        <v>3</v>
      </c>
      <c r="L443" s="21">
        <v>1</v>
      </c>
      <c r="M443" s="21">
        <v>0</v>
      </c>
      <c r="N443" s="21">
        <v>0</v>
      </c>
      <c r="O443" s="21">
        <v>0</v>
      </c>
      <c r="P443" s="21">
        <v>-39.392</v>
      </c>
      <c r="Q443" s="21">
        <v>0</v>
      </c>
      <c r="R443" s="21">
        <v>-1</v>
      </c>
      <c r="S443" s="22"/>
      <c r="T443" s="22"/>
      <c r="U443" s="22"/>
      <c r="V443" s="22"/>
      <c r="W443" s="22"/>
    </row>
    <row r="444" ht="16.5" spans="1:23">
      <c r="A444" s="19">
        <v>399676</v>
      </c>
      <c r="B444" s="19" t="s">
        <v>502</v>
      </c>
      <c r="C444" s="19">
        <v>3012.906</v>
      </c>
      <c r="D444" s="19">
        <v>3866.857</v>
      </c>
      <c r="E444" s="19">
        <v>0</v>
      </c>
      <c r="F444" s="19">
        <v>0</v>
      </c>
      <c r="G444" s="19">
        <v>0</v>
      </c>
      <c r="H444" s="19">
        <v>1</v>
      </c>
      <c r="I444" s="20">
        <v>1.59</v>
      </c>
      <c r="J444" s="20">
        <v>23.323</v>
      </c>
      <c r="K444" s="21">
        <v>4</v>
      </c>
      <c r="L444" s="21">
        <v>1</v>
      </c>
      <c r="M444" s="21">
        <v>0</v>
      </c>
      <c r="N444" s="21">
        <v>0</v>
      </c>
      <c r="O444" s="21">
        <v>0</v>
      </c>
      <c r="P444" s="21">
        <v>-18.713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19">
        <v>399677</v>
      </c>
      <c r="B445" s="19" t="s">
        <v>503</v>
      </c>
      <c r="C445" s="19">
        <v>4630.3</v>
      </c>
      <c r="D445" s="19">
        <v>5722.959</v>
      </c>
      <c r="E445" s="19">
        <v>0</v>
      </c>
      <c r="F445" s="19">
        <v>0</v>
      </c>
      <c r="G445" s="19">
        <v>0</v>
      </c>
      <c r="H445" s="19">
        <v>1</v>
      </c>
      <c r="I445" s="20">
        <v>0.796</v>
      </c>
      <c r="J445" s="20">
        <v>19.737</v>
      </c>
      <c r="K445" s="21">
        <v>4</v>
      </c>
      <c r="L445" s="21">
        <v>0</v>
      </c>
      <c r="M445" s="21">
        <v>0</v>
      </c>
      <c r="N445" s="21">
        <v>0</v>
      </c>
      <c r="O445" s="21">
        <v>0</v>
      </c>
      <c r="P445" s="21">
        <v>-43.72</v>
      </c>
      <c r="Q445" s="21">
        <v>0</v>
      </c>
      <c r="R445" s="21">
        <v>-1</v>
      </c>
      <c r="S445" s="22"/>
      <c r="T445" s="22"/>
      <c r="U445" s="22"/>
      <c r="V445" s="22"/>
      <c r="W445" s="22"/>
    </row>
    <row r="446" ht="16.5" spans="1:23">
      <c r="A446" s="19">
        <v>399678</v>
      </c>
      <c r="B446" s="19" t="s">
        <v>504</v>
      </c>
      <c r="C446" s="19">
        <v>447.852</v>
      </c>
      <c r="D446" s="19">
        <v>547.337</v>
      </c>
      <c r="E446" s="19">
        <v>0</v>
      </c>
      <c r="F446" s="19">
        <v>0</v>
      </c>
      <c r="G446" s="19">
        <v>0</v>
      </c>
      <c r="H446" s="19">
        <v>1</v>
      </c>
      <c r="I446" s="20">
        <v>5.96</v>
      </c>
      <c r="J446" s="20">
        <v>23.053</v>
      </c>
      <c r="K446" s="21">
        <v>4</v>
      </c>
      <c r="L446" s="21">
        <v>2</v>
      </c>
      <c r="M446" s="21">
        <v>0</v>
      </c>
      <c r="N446" s="21">
        <v>0</v>
      </c>
      <c r="O446" s="21">
        <v>0</v>
      </c>
      <c r="P446" s="21">
        <v>-36.591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19">
        <v>399679</v>
      </c>
      <c r="B447" s="19" t="s">
        <v>505</v>
      </c>
      <c r="C447" s="19">
        <v>4331.055</v>
      </c>
      <c r="D447" s="19">
        <v>5159.085</v>
      </c>
      <c r="E447" s="19">
        <v>0</v>
      </c>
      <c r="F447" s="19">
        <v>0</v>
      </c>
      <c r="G447" s="19">
        <v>0</v>
      </c>
      <c r="H447" s="19">
        <v>1</v>
      </c>
      <c r="I447" s="20">
        <v>9.593</v>
      </c>
      <c r="J447" s="20">
        <v>24.104</v>
      </c>
      <c r="K447" s="21">
        <v>4</v>
      </c>
      <c r="L447" s="21">
        <v>1</v>
      </c>
      <c r="M447" s="21">
        <v>0</v>
      </c>
      <c r="N447" s="21">
        <v>0</v>
      </c>
      <c r="O447" s="21">
        <v>0</v>
      </c>
      <c r="P447" s="21">
        <v>-12.184</v>
      </c>
      <c r="Q447" s="21">
        <v>0</v>
      </c>
      <c r="R447" s="21">
        <v>0</v>
      </c>
      <c r="S447" s="22"/>
      <c r="T447" s="22"/>
      <c r="U447" s="22"/>
      <c r="V447" s="22"/>
      <c r="W447" s="22"/>
    </row>
    <row r="448" ht="16.5" spans="1:23">
      <c r="A448" s="19">
        <v>399680</v>
      </c>
      <c r="B448" s="19" t="s">
        <v>506</v>
      </c>
      <c r="C448" s="19">
        <v>555.002</v>
      </c>
      <c r="D448" s="19">
        <v>652.266</v>
      </c>
      <c r="E448" s="19">
        <v>0</v>
      </c>
      <c r="F448" s="19">
        <v>0</v>
      </c>
      <c r="G448" s="19">
        <v>0</v>
      </c>
      <c r="H448" s="19">
        <v>1</v>
      </c>
      <c r="I448" s="20">
        <v>0.595</v>
      </c>
      <c r="J448" s="20">
        <v>15.418</v>
      </c>
      <c r="K448" s="21">
        <v>3</v>
      </c>
      <c r="L448" s="21">
        <v>2</v>
      </c>
      <c r="M448" s="21">
        <v>0</v>
      </c>
      <c r="N448" s="21">
        <v>0</v>
      </c>
      <c r="O448" s="21">
        <v>0</v>
      </c>
      <c r="P448" s="21">
        <v>-4.726</v>
      </c>
      <c r="Q448" s="21">
        <v>0</v>
      </c>
      <c r="R448" s="21">
        <v>0</v>
      </c>
      <c r="S448" s="22"/>
      <c r="T448" s="22"/>
      <c r="U448" s="22"/>
      <c r="V448" s="22"/>
      <c r="W448" s="22"/>
    </row>
    <row r="449" ht="16.5" spans="1:23">
      <c r="A449" s="19">
        <v>399681</v>
      </c>
      <c r="B449" s="19" t="s">
        <v>507</v>
      </c>
      <c r="C449" s="19">
        <v>819.874</v>
      </c>
      <c r="D449" s="19">
        <v>963.236</v>
      </c>
      <c r="E449" s="19">
        <v>0</v>
      </c>
      <c r="F449" s="19">
        <v>0</v>
      </c>
      <c r="G449" s="19">
        <v>0</v>
      </c>
      <c r="H449" s="19">
        <v>1</v>
      </c>
      <c r="I449" s="20">
        <v>6.896</v>
      </c>
      <c r="J449" s="20">
        <v>20.753</v>
      </c>
      <c r="K449" s="21">
        <v>4</v>
      </c>
      <c r="L449" s="21">
        <v>1</v>
      </c>
      <c r="M449" s="21">
        <v>-1</v>
      </c>
      <c r="N449" s="21">
        <v>0</v>
      </c>
      <c r="O449" s="21">
        <v>0</v>
      </c>
      <c r="P449" s="21">
        <v>-0.005</v>
      </c>
      <c r="Q449" s="21">
        <v>0</v>
      </c>
      <c r="R449" s="21">
        <v>0</v>
      </c>
      <c r="S449" s="22"/>
      <c r="T449" s="22"/>
      <c r="U449" s="22"/>
      <c r="V449" s="22"/>
      <c r="W449" s="22"/>
    </row>
    <row r="450" ht="16.5" spans="1:23">
      <c r="A450" s="19">
        <v>399682</v>
      </c>
      <c r="B450" s="19" t="s">
        <v>508</v>
      </c>
      <c r="C450" s="19">
        <v>1267.227</v>
      </c>
      <c r="D450" s="19">
        <v>1475.645</v>
      </c>
      <c r="E450" s="19">
        <v>0</v>
      </c>
      <c r="F450" s="19">
        <v>0</v>
      </c>
      <c r="G450" s="19">
        <v>0</v>
      </c>
      <c r="H450" s="19">
        <v>1</v>
      </c>
      <c r="I450" s="20">
        <v>9.13</v>
      </c>
      <c r="J450" s="20">
        <v>21.964</v>
      </c>
      <c r="K450" s="21">
        <v>3</v>
      </c>
      <c r="L450" s="21">
        <v>2</v>
      </c>
      <c r="M450" s="21">
        <v>0</v>
      </c>
      <c r="N450" s="21">
        <v>-1</v>
      </c>
      <c r="O450" s="21">
        <v>0</v>
      </c>
      <c r="P450" s="21">
        <v>-0.187</v>
      </c>
      <c r="Q450" s="21">
        <v>0</v>
      </c>
      <c r="R450" s="21">
        <v>0</v>
      </c>
      <c r="S450" s="22"/>
      <c r="T450" s="22"/>
      <c r="U450" s="22"/>
      <c r="V450" s="22"/>
      <c r="W450" s="22"/>
    </row>
    <row r="451" ht="16.5" spans="1:23">
      <c r="A451" s="19">
        <v>399684</v>
      </c>
      <c r="B451" s="19" t="s">
        <v>509</v>
      </c>
      <c r="C451" s="19">
        <v>1802.302</v>
      </c>
      <c r="D451" s="19">
        <v>1977.593</v>
      </c>
      <c r="E451" s="19">
        <v>0</v>
      </c>
      <c r="F451" s="19">
        <v>0</v>
      </c>
      <c r="G451" s="19">
        <v>0</v>
      </c>
      <c r="H451" s="19">
        <v>1</v>
      </c>
      <c r="I451" s="20">
        <v>1.168</v>
      </c>
      <c r="J451" s="20">
        <v>9.929</v>
      </c>
      <c r="K451" s="21">
        <v>4</v>
      </c>
      <c r="L451" s="21">
        <v>2</v>
      </c>
      <c r="M451" s="21">
        <v>0</v>
      </c>
      <c r="N451" s="21">
        <v>0</v>
      </c>
      <c r="O451" s="21">
        <v>0</v>
      </c>
      <c r="P451" s="21">
        <v>-28.544</v>
      </c>
      <c r="Q451" s="21">
        <v>0</v>
      </c>
      <c r="R451" s="21">
        <v>-1</v>
      </c>
      <c r="S451" s="22"/>
      <c r="T451" s="22"/>
      <c r="U451" s="22"/>
      <c r="V451" s="22"/>
      <c r="W451" s="22"/>
    </row>
    <row r="452" ht="16.5" spans="1:23">
      <c r="A452" s="19">
        <v>399685</v>
      </c>
      <c r="B452" s="19" t="s">
        <v>510</v>
      </c>
      <c r="C452" s="19">
        <v>1571.119</v>
      </c>
      <c r="D452" s="19">
        <v>1784.371</v>
      </c>
      <c r="E452" s="19">
        <v>0</v>
      </c>
      <c r="F452" s="19">
        <v>0</v>
      </c>
      <c r="G452" s="19">
        <v>0</v>
      </c>
      <c r="H452" s="19">
        <v>1</v>
      </c>
      <c r="I452" s="20">
        <v>2.514</v>
      </c>
      <c r="J452" s="20">
        <v>14.164</v>
      </c>
      <c r="K452" s="21">
        <v>3</v>
      </c>
      <c r="L452" s="21">
        <v>1</v>
      </c>
      <c r="M452" s="21">
        <v>0</v>
      </c>
      <c r="N452" s="21">
        <v>-1</v>
      </c>
      <c r="O452" s="21">
        <v>0</v>
      </c>
      <c r="P452" s="21">
        <v>-22.772</v>
      </c>
      <c r="Q452" s="21">
        <v>0</v>
      </c>
      <c r="R452" s="21">
        <v>-1</v>
      </c>
      <c r="S452" s="22"/>
      <c r="T452" s="22"/>
      <c r="U452" s="22"/>
      <c r="V452" s="22"/>
      <c r="W452" s="22"/>
    </row>
    <row r="453" ht="16.5" spans="1:23">
      <c r="A453" s="19">
        <v>399686</v>
      </c>
      <c r="B453" s="19" t="s">
        <v>511</v>
      </c>
      <c r="C453" s="19">
        <v>1879.824</v>
      </c>
      <c r="D453" s="19">
        <v>2248.945</v>
      </c>
      <c r="E453" s="19">
        <v>0</v>
      </c>
      <c r="F453" s="19">
        <v>0</v>
      </c>
      <c r="G453" s="19">
        <v>0</v>
      </c>
      <c r="H453" s="19">
        <v>1</v>
      </c>
      <c r="I453" s="20">
        <v>0.777</v>
      </c>
      <c r="J453" s="20">
        <v>17.063</v>
      </c>
      <c r="K453" s="21">
        <v>4</v>
      </c>
      <c r="L453" s="21">
        <v>2</v>
      </c>
      <c r="M453" s="21">
        <v>-1</v>
      </c>
      <c r="N453" s="21">
        <v>1</v>
      </c>
      <c r="O453" s="21">
        <v>0</v>
      </c>
      <c r="P453" s="21">
        <v>-6.108</v>
      </c>
      <c r="Q453" s="21">
        <v>0</v>
      </c>
      <c r="R453" s="21">
        <v>0</v>
      </c>
      <c r="S453" s="22"/>
      <c r="T453" s="22"/>
      <c r="U453" s="22"/>
      <c r="V453" s="22"/>
      <c r="W453" s="22"/>
    </row>
    <row r="454" ht="16.5" spans="1:23">
      <c r="A454" s="19">
        <v>399687</v>
      </c>
      <c r="B454" s="19" t="s">
        <v>512</v>
      </c>
      <c r="C454" s="19">
        <v>2614.573</v>
      </c>
      <c r="D454" s="19">
        <v>3170.615</v>
      </c>
      <c r="E454" s="19">
        <v>0</v>
      </c>
      <c r="F454" s="19">
        <v>0</v>
      </c>
      <c r="G454" s="19">
        <v>0</v>
      </c>
      <c r="H454" s="19">
        <v>1</v>
      </c>
      <c r="I454" s="20">
        <v>10.213</v>
      </c>
      <c r="J454" s="20">
        <v>25.959</v>
      </c>
      <c r="K454" s="21">
        <v>4</v>
      </c>
      <c r="L454" s="21">
        <v>1</v>
      </c>
      <c r="M454" s="21">
        <v>0</v>
      </c>
      <c r="N454" s="21">
        <v>0</v>
      </c>
      <c r="O454" s="21">
        <v>0</v>
      </c>
      <c r="P454" s="21">
        <v>-40.322</v>
      </c>
      <c r="Q454" s="21">
        <v>0</v>
      </c>
      <c r="R454" s="21">
        <v>-1</v>
      </c>
      <c r="S454" s="22"/>
      <c r="T454" s="22"/>
      <c r="U454" s="22"/>
      <c r="V454" s="22"/>
      <c r="W454" s="22"/>
    </row>
    <row r="455" ht="16.5" spans="1:23">
      <c r="A455" s="19">
        <v>399688</v>
      </c>
      <c r="B455" s="19" t="s">
        <v>513</v>
      </c>
      <c r="C455" s="19">
        <v>2037.172</v>
      </c>
      <c r="D455" s="19">
        <v>3549.954</v>
      </c>
      <c r="E455" s="19">
        <v>0</v>
      </c>
      <c r="F455" s="19">
        <v>0</v>
      </c>
      <c r="G455" s="19">
        <v>0</v>
      </c>
      <c r="H455" s="19">
        <v>1</v>
      </c>
      <c r="I455" s="20">
        <v>36.453</v>
      </c>
      <c r="J455" s="20">
        <v>63.533</v>
      </c>
      <c r="K455" s="21">
        <v>4</v>
      </c>
      <c r="L455" s="21">
        <v>0</v>
      </c>
      <c r="M455" s="21">
        <v>0</v>
      </c>
      <c r="N455" s="21">
        <v>0</v>
      </c>
      <c r="O455" s="21">
        <v>0</v>
      </c>
      <c r="P455" s="21">
        <v>-7.483</v>
      </c>
      <c r="Q455" s="21">
        <v>0</v>
      </c>
      <c r="R455" s="21">
        <v>-1</v>
      </c>
      <c r="S455" s="22"/>
      <c r="T455" s="22"/>
      <c r="U455" s="22"/>
      <c r="V455" s="22"/>
      <c r="W455" s="22"/>
    </row>
    <row r="456" ht="16.5" spans="1:23">
      <c r="A456" s="19">
        <v>399692</v>
      </c>
      <c r="B456" s="19" t="s">
        <v>514</v>
      </c>
      <c r="C456" s="19">
        <v>3133.509</v>
      </c>
      <c r="D456" s="19">
        <v>3680.884</v>
      </c>
      <c r="E456" s="19">
        <v>0</v>
      </c>
      <c r="F456" s="19">
        <v>0</v>
      </c>
      <c r="G456" s="19">
        <v>0</v>
      </c>
      <c r="H456" s="19">
        <v>1</v>
      </c>
      <c r="I456" s="20">
        <v>4.895</v>
      </c>
      <c r="J456" s="20">
        <v>19.038</v>
      </c>
      <c r="K456" s="21">
        <v>3</v>
      </c>
      <c r="L456" s="21">
        <v>0</v>
      </c>
      <c r="M456" s="21">
        <v>0</v>
      </c>
      <c r="N456" s="21">
        <v>-1</v>
      </c>
      <c r="O456" s="21">
        <v>0</v>
      </c>
      <c r="P456" s="21">
        <v>-10.806</v>
      </c>
      <c r="Q456" s="21">
        <v>0</v>
      </c>
      <c r="R456" s="21">
        <v>0</v>
      </c>
      <c r="S456" s="22"/>
      <c r="T456" s="22"/>
      <c r="U456" s="22"/>
      <c r="V456" s="22"/>
      <c r="W456" s="22"/>
    </row>
    <row r="457" ht="16.5" spans="1:23">
      <c r="A457" s="19">
        <v>399693</v>
      </c>
      <c r="B457" s="19" t="s">
        <v>515</v>
      </c>
      <c r="C457" s="19">
        <v>3978.753</v>
      </c>
      <c r="D457" s="19">
        <v>4883.553</v>
      </c>
      <c r="E457" s="19">
        <v>0</v>
      </c>
      <c r="F457" s="19">
        <v>0</v>
      </c>
      <c r="G457" s="19">
        <v>0</v>
      </c>
      <c r="H457" s="19">
        <v>1</v>
      </c>
      <c r="I457" s="20">
        <v>2.923</v>
      </c>
      <c r="J457" s="20">
        <v>20.909</v>
      </c>
      <c r="K457" s="21">
        <v>4</v>
      </c>
      <c r="L457" s="21">
        <v>1</v>
      </c>
      <c r="M457" s="21">
        <v>0</v>
      </c>
      <c r="N457" s="21">
        <v>0</v>
      </c>
      <c r="O457" s="21">
        <v>0</v>
      </c>
      <c r="P457" s="21">
        <v>-20.55</v>
      </c>
      <c r="Q457" s="21">
        <v>0</v>
      </c>
      <c r="R457" s="21">
        <v>0</v>
      </c>
      <c r="S457" s="22"/>
      <c r="T457" s="22"/>
      <c r="U457" s="22"/>
      <c r="V457" s="22"/>
      <c r="W457" s="22"/>
    </row>
    <row r="458" ht="16.5" spans="1:23">
      <c r="A458" s="19">
        <v>399694</v>
      </c>
      <c r="B458" s="19" t="s">
        <v>516</v>
      </c>
      <c r="C458" s="19">
        <v>2888.148</v>
      </c>
      <c r="D458" s="19">
        <v>3557.901</v>
      </c>
      <c r="E458" s="19">
        <v>0</v>
      </c>
      <c r="F458" s="19">
        <v>0</v>
      </c>
      <c r="G458" s="19">
        <v>0</v>
      </c>
      <c r="H458" s="19">
        <v>1</v>
      </c>
      <c r="I458" s="20">
        <v>9.279</v>
      </c>
      <c r="J458" s="20">
        <v>26.357</v>
      </c>
      <c r="K458" s="21">
        <v>4</v>
      </c>
      <c r="L458" s="21">
        <v>1</v>
      </c>
      <c r="M458" s="21">
        <v>0</v>
      </c>
      <c r="N458" s="21">
        <v>1</v>
      </c>
      <c r="O458" s="21">
        <v>0</v>
      </c>
      <c r="P458" s="21">
        <v>-21.12</v>
      </c>
      <c r="Q458" s="21">
        <v>0</v>
      </c>
      <c r="R458" s="21">
        <v>0</v>
      </c>
      <c r="S458" s="22"/>
      <c r="T458" s="22"/>
      <c r="U458" s="22"/>
      <c r="V458" s="22"/>
      <c r="W458" s="22"/>
    </row>
    <row r="459" ht="16.5" spans="1:23">
      <c r="A459" s="19">
        <v>399695</v>
      </c>
      <c r="B459" s="19" t="s">
        <v>517</v>
      </c>
      <c r="C459" s="19">
        <v>1959.836</v>
      </c>
      <c r="D459" s="19">
        <v>2297.333</v>
      </c>
      <c r="E459" s="19">
        <v>0</v>
      </c>
      <c r="F459" s="19">
        <v>0</v>
      </c>
      <c r="G459" s="19">
        <v>0</v>
      </c>
      <c r="H459" s="19">
        <v>1</v>
      </c>
      <c r="I459" s="20">
        <v>8.177</v>
      </c>
      <c r="J459" s="20">
        <v>21.667</v>
      </c>
      <c r="K459" s="21">
        <v>4</v>
      </c>
      <c r="L459" s="21">
        <v>0</v>
      </c>
      <c r="M459" s="21">
        <v>0</v>
      </c>
      <c r="N459" s="21">
        <v>0</v>
      </c>
      <c r="O459" s="21">
        <v>0</v>
      </c>
      <c r="P459" s="21">
        <v>-1.88</v>
      </c>
      <c r="Q459" s="21">
        <v>0</v>
      </c>
      <c r="R459" s="21">
        <v>0</v>
      </c>
      <c r="S459" s="22"/>
      <c r="T459" s="22"/>
      <c r="U459" s="22"/>
      <c r="V459" s="22"/>
      <c r="W459" s="22"/>
    </row>
    <row r="460" ht="16.5" spans="1:23">
      <c r="A460" s="19">
        <v>399696</v>
      </c>
      <c r="B460" s="19" t="s">
        <v>518</v>
      </c>
      <c r="C460" s="19">
        <v>2462.475</v>
      </c>
      <c r="D460" s="19">
        <v>3122.816</v>
      </c>
      <c r="E460" s="19">
        <v>0</v>
      </c>
      <c r="F460" s="19">
        <v>0</v>
      </c>
      <c r="G460" s="19">
        <v>0</v>
      </c>
      <c r="H460" s="19">
        <v>1</v>
      </c>
      <c r="I460" s="20">
        <v>15.855</v>
      </c>
      <c r="J460" s="20">
        <v>33.648</v>
      </c>
      <c r="K460" s="21">
        <v>4</v>
      </c>
      <c r="L460" s="21">
        <v>1</v>
      </c>
      <c r="M460" s="21">
        <v>0</v>
      </c>
      <c r="N460" s="21">
        <v>0</v>
      </c>
      <c r="O460" s="21">
        <v>0</v>
      </c>
      <c r="P460" s="21">
        <v>-24.601</v>
      </c>
      <c r="Q460" s="21">
        <v>0</v>
      </c>
      <c r="R460" s="21">
        <v>-1</v>
      </c>
      <c r="S460" s="22"/>
      <c r="T460" s="22"/>
      <c r="U460" s="22"/>
      <c r="V460" s="22"/>
      <c r="W460" s="22"/>
    </row>
    <row r="461" ht="16.5" spans="1:23">
      <c r="A461" s="19">
        <v>399697</v>
      </c>
      <c r="B461" s="19" t="s">
        <v>519</v>
      </c>
      <c r="C461" s="19">
        <v>2871.331</v>
      </c>
      <c r="D461" s="19">
        <v>3427.471</v>
      </c>
      <c r="E461" s="19">
        <v>0</v>
      </c>
      <c r="F461" s="19">
        <v>0</v>
      </c>
      <c r="G461" s="19">
        <v>0</v>
      </c>
      <c r="H461" s="19">
        <v>1</v>
      </c>
      <c r="I461" s="20">
        <v>5.078</v>
      </c>
      <c r="J461" s="20">
        <v>20.48</v>
      </c>
      <c r="K461" s="21">
        <v>4</v>
      </c>
      <c r="L461" s="21">
        <v>0</v>
      </c>
      <c r="M461" s="21">
        <v>0</v>
      </c>
      <c r="N461" s="21">
        <v>0</v>
      </c>
      <c r="O461" s="21">
        <v>-1</v>
      </c>
      <c r="P461" s="21">
        <v>-6.963</v>
      </c>
      <c r="Q461" s="21">
        <v>0</v>
      </c>
      <c r="R461" s="21">
        <v>0</v>
      </c>
      <c r="S461" s="22"/>
      <c r="T461" s="22"/>
      <c r="U461" s="22"/>
      <c r="V461" s="22"/>
      <c r="W461" s="22"/>
    </row>
    <row r="462" ht="16.5" spans="1:23">
      <c r="A462" s="19">
        <v>399698</v>
      </c>
      <c r="B462" s="19" t="s">
        <v>520</v>
      </c>
      <c r="C462" s="19">
        <v>39692.332</v>
      </c>
      <c r="D462" s="19">
        <v>50293.109</v>
      </c>
      <c r="E462" s="19">
        <v>0</v>
      </c>
      <c r="F462" s="19">
        <v>0</v>
      </c>
      <c r="G462" s="19">
        <v>0</v>
      </c>
      <c r="H462" s="19">
        <v>1</v>
      </c>
      <c r="I462" s="20">
        <v>0.812</v>
      </c>
      <c r="J462" s="20">
        <v>21.719</v>
      </c>
      <c r="K462" s="21">
        <v>2</v>
      </c>
      <c r="L462" s="21">
        <v>2</v>
      </c>
      <c r="M462" s="21">
        <v>0</v>
      </c>
      <c r="N462" s="21">
        <v>0</v>
      </c>
      <c r="O462" s="21">
        <v>0</v>
      </c>
      <c r="P462" s="21">
        <v>-0.928</v>
      </c>
      <c r="Q462" s="21">
        <v>0</v>
      </c>
      <c r="R462" s="21">
        <v>1</v>
      </c>
      <c r="S462" s="22"/>
      <c r="T462" s="22"/>
      <c r="U462" s="22"/>
      <c r="V462" s="22"/>
      <c r="W462" s="22"/>
    </row>
    <row r="463" ht="16.5" spans="1:23">
      <c r="A463" s="19">
        <v>399699</v>
      </c>
      <c r="B463" s="19" t="s">
        <v>521</v>
      </c>
      <c r="C463" s="19">
        <v>3636.888</v>
      </c>
      <c r="D463" s="19">
        <v>4585.567</v>
      </c>
      <c r="E463" s="19">
        <v>0</v>
      </c>
      <c r="F463" s="19">
        <v>0</v>
      </c>
      <c r="G463" s="19">
        <v>0</v>
      </c>
      <c r="H463" s="19">
        <v>1</v>
      </c>
      <c r="I463" s="20">
        <v>2.246</v>
      </c>
      <c r="J463" s="20">
        <v>22.47</v>
      </c>
      <c r="K463" s="21">
        <v>4</v>
      </c>
      <c r="L463" s="21">
        <v>2</v>
      </c>
      <c r="M463" s="21">
        <v>0</v>
      </c>
      <c r="N463" s="21">
        <v>0</v>
      </c>
      <c r="O463" s="21">
        <v>0</v>
      </c>
      <c r="P463" s="21">
        <v>-15.822</v>
      </c>
      <c r="Q463" s="21">
        <v>0</v>
      </c>
      <c r="R463" s="21">
        <v>0</v>
      </c>
      <c r="S463" s="22"/>
      <c r="T463" s="22"/>
      <c r="U463" s="22"/>
      <c r="V463" s="22"/>
      <c r="W463" s="22"/>
    </row>
    <row r="464" ht="16.5" spans="1:23">
      <c r="A464" s="19">
        <v>399701</v>
      </c>
      <c r="B464" s="19" t="s">
        <v>522</v>
      </c>
      <c r="C464" s="19">
        <v>7030.204</v>
      </c>
      <c r="D464" s="19">
        <v>7747.557</v>
      </c>
      <c r="E464" s="19">
        <v>0</v>
      </c>
      <c r="F464" s="19">
        <v>0</v>
      </c>
      <c r="G464" s="19">
        <v>0</v>
      </c>
      <c r="H464" s="19">
        <v>1</v>
      </c>
      <c r="I464" s="20">
        <v>1.242</v>
      </c>
      <c r="J464" s="20">
        <v>10.386</v>
      </c>
      <c r="K464" s="21">
        <v>2</v>
      </c>
      <c r="L464" s="21">
        <v>0</v>
      </c>
      <c r="M464" s="21">
        <v>0</v>
      </c>
      <c r="N464" s="21">
        <v>-1</v>
      </c>
      <c r="O464" s="21">
        <v>0</v>
      </c>
      <c r="P464" s="21">
        <v>-4.172</v>
      </c>
      <c r="Q464" s="21">
        <v>0</v>
      </c>
      <c r="R464" s="21">
        <v>0</v>
      </c>
      <c r="S464" s="22"/>
      <c r="T464" s="22"/>
      <c r="U464" s="22"/>
      <c r="V464" s="22"/>
      <c r="W464" s="22"/>
    </row>
    <row r="465" ht="16.5" spans="1:23">
      <c r="A465" s="19">
        <v>399702</v>
      </c>
      <c r="B465" s="19" t="s">
        <v>523</v>
      </c>
      <c r="C465" s="19">
        <v>6358.481</v>
      </c>
      <c r="D465" s="19">
        <v>7057.559</v>
      </c>
      <c r="E465" s="19">
        <v>0</v>
      </c>
      <c r="F465" s="19">
        <v>0</v>
      </c>
      <c r="G465" s="19">
        <v>0</v>
      </c>
      <c r="H465" s="19">
        <v>1</v>
      </c>
      <c r="I465" s="20">
        <v>2.546</v>
      </c>
      <c r="J465" s="20">
        <v>12.199</v>
      </c>
      <c r="K465" s="21">
        <v>4</v>
      </c>
      <c r="L465" s="21">
        <v>2</v>
      </c>
      <c r="M465" s="21">
        <v>0</v>
      </c>
      <c r="N465" s="21">
        <v>0</v>
      </c>
      <c r="O465" s="21">
        <v>0</v>
      </c>
      <c r="P465" s="21">
        <v>-9.33</v>
      </c>
      <c r="Q465" s="21">
        <v>0</v>
      </c>
      <c r="R465" s="21">
        <v>-1</v>
      </c>
      <c r="S465" s="22"/>
      <c r="T465" s="22"/>
      <c r="U465" s="22"/>
      <c r="V465" s="22"/>
      <c r="W465" s="22"/>
    </row>
    <row r="466" ht="16.5" spans="1:23">
      <c r="A466" s="19">
        <v>399703</v>
      </c>
      <c r="B466" s="19" t="s">
        <v>524</v>
      </c>
      <c r="C466" s="19">
        <v>6172.806</v>
      </c>
      <c r="D466" s="19">
        <v>6881.231</v>
      </c>
      <c r="E466" s="19">
        <v>0</v>
      </c>
      <c r="F466" s="19">
        <v>0</v>
      </c>
      <c r="G466" s="19">
        <v>0</v>
      </c>
      <c r="H466" s="19">
        <v>1</v>
      </c>
      <c r="I466" s="20">
        <v>3.44</v>
      </c>
      <c r="J466" s="20">
        <v>13.381</v>
      </c>
      <c r="K466" s="21">
        <v>4</v>
      </c>
      <c r="L466" s="21">
        <v>0</v>
      </c>
      <c r="M466" s="21">
        <v>0</v>
      </c>
      <c r="N466" s="21">
        <v>0</v>
      </c>
      <c r="O466" s="21">
        <v>-1</v>
      </c>
      <c r="P466" s="21">
        <v>-15.571</v>
      </c>
      <c r="Q466" s="21">
        <v>0</v>
      </c>
      <c r="R466" s="21">
        <v>-1</v>
      </c>
      <c r="S466" s="22"/>
      <c r="T466" s="22"/>
      <c r="U466" s="22"/>
      <c r="V466" s="22"/>
      <c r="W466" s="22"/>
    </row>
    <row r="467" ht="16.5" spans="1:23">
      <c r="A467" s="19">
        <v>399704</v>
      </c>
      <c r="B467" s="19" t="s">
        <v>525</v>
      </c>
      <c r="C467" s="19">
        <v>3809.521</v>
      </c>
      <c r="D467" s="19">
        <v>4708.216</v>
      </c>
      <c r="E467" s="19">
        <v>0</v>
      </c>
      <c r="F467" s="19">
        <v>0</v>
      </c>
      <c r="G467" s="19">
        <v>0</v>
      </c>
      <c r="H467" s="19">
        <v>1</v>
      </c>
      <c r="I467" s="20">
        <v>9.85</v>
      </c>
      <c r="J467" s="20">
        <v>27.058</v>
      </c>
      <c r="K467" s="21">
        <v>3</v>
      </c>
      <c r="L467" s="21">
        <v>2</v>
      </c>
      <c r="M467" s="21">
        <v>0</v>
      </c>
      <c r="N467" s="21">
        <v>0</v>
      </c>
      <c r="O467" s="21">
        <v>0</v>
      </c>
      <c r="P467" s="21">
        <v>-6.639</v>
      </c>
      <c r="Q467" s="21">
        <v>0</v>
      </c>
      <c r="R467" s="21">
        <v>0</v>
      </c>
      <c r="S467" s="22"/>
      <c r="T467" s="22"/>
      <c r="U467" s="22"/>
      <c r="V467" s="22"/>
      <c r="W467" s="22"/>
    </row>
    <row r="468" ht="16.5" spans="1:23">
      <c r="A468" s="19">
        <v>399705</v>
      </c>
      <c r="B468" s="19" t="s">
        <v>526</v>
      </c>
      <c r="C468" s="19">
        <v>2581.292</v>
      </c>
      <c r="D468" s="19">
        <v>3164.131</v>
      </c>
      <c r="E468" s="19">
        <v>0</v>
      </c>
      <c r="F468" s="19">
        <v>0</v>
      </c>
      <c r="G468" s="19">
        <v>0</v>
      </c>
      <c r="H468" s="19">
        <v>1</v>
      </c>
      <c r="I468" s="20">
        <v>15.46</v>
      </c>
      <c r="J468" s="20">
        <v>31.032</v>
      </c>
      <c r="K468" s="21">
        <v>4</v>
      </c>
      <c r="L468" s="21">
        <v>0</v>
      </c>
      <c r="M468" s="21">
        <v>0</v>
      </c>
      <c r="N468" s="21">
        <v>-1</v>
      </c>
      <c r="O468" s="21">
        <v>0</v>
      </c>
      <c r="P468" s="21">
        <v>-55.135</v>
      </c>
      <c r="Q468" s="21">
        <v>0</v>
      </c>
      <c r="R468" s="21">
        <v>0</v>
      </c>
      <c r="S468" s="22"/>
      <c r="T468" s="22"/>
      <c r="U468" s="22"/>
      <c r="V468" s="22"/>
      <c r="W468" s="22"/>
    </row>
    <row r="469" ht="16.5" spans="1:23">
      <c r="A469" s="19">
        <v>399706</v>
      </c>
      <c r="B469" s="19" t="s">
        <v>527</v>
      </c>
      <c r="C469" s="19">
        <v>5293.721</v>
      </c>
      <c r="D469" s="19">
        <v>5805.914</v>
      </c>
      <c r="E469" s="19">
        <v>0</v>
      </c>
      <c r="F469" s="19">
        <v>0</v>
      </c>
      <c r="G469" s="19">
        <v>0</v>
      </c>
      <c r="H469" s="19">
        <v>1</v>
      </c>
      <c r="I469" s="20">
        <v>2.696</v>
      </c>
      <c r="J469" s="20">
        <v>11.28</v>
      </c>
      <c r="K469" s="21">
        <v>4</v>
      </c>
      <c r="L469" s="21">
        <v>2</v>
      </c>
      <c r="M469" s="21">
        <v>0</v>
      </c>
      <c r="N469" s="21">
        <v>0</v>
      </c>
      <c r="O469" s="21">
        <v>0</v>
      </c>
      <c r="P469" s="21">
        <v>-3.099</v>
      </c>
      <c r="Q469" s="21">
        <v>0</v>
      </c>
      <c r="R469" s="21">
        <v>1</v>
      </c>
      <c r="S469" s="22"/>
      <c r="T469" s="22"/>
      <c r="U469" s="22"/>
      <c r="V469" s="22"/>
      <c r="W469" s="22"/>
    </row>
    <row r="470" ht="16.5" spans="1:23">
      <c r="A470" s="19">
        <v>399707</v>
      </c>
      <c r="B470" s="19" t="s">
        <v>528</v>
      </c>
      <c r="C470" s="19">
        <v>5582.969</v>
      </c>
      <c r="D470" s="19">
        <v>6750.122</v>
      </c>
      <c r="E470" s="19">
        <v>0</v>
      </c>
      <c r="F470" s="19">
        <v>0</v>
      </c>
      <c r="G470" s="19">
        <v>0</v>
      </c>
      <c r="H470" s="19">
        <v>1</v>
      </c>
      <c r="I470" s="20">
        <v>0.288</v>
      </c>
      <c r="J470" s="20">
        <v>17.529</v>
      </c>
      <c r="K470" s="21">
        <v>4</v>
      </c>
      <c r="L470" s="21">
        <v>2</v>
      </c>
      <c r="M470" s="21">
        <v>0</v>
      </c>
      <c r="N470" s="21">
        <v>0</v>
      </c>
      <c r="O470" s="21">
        <v>0</v>
      </c>
      <c r="P470" s="21">
        <v>-1.921</v>
      </c>
      <c r="Q470" s="21">
        <v>0</v>
      </c>
      <c r="R470" s="21">
        <v>1</v>
      </c>
      <c r="S470" s="22"/>
      <c r="T470" s="22"/>
      <c r="U470" s="22"/>
      <c r="V470" s="22"/>
      <c r="W470" s="22"/>
    </row>
    <row r="471" ht="16.5" spans="1:23">
      <c r="A471" s="19">
        <v>399750</v>
      </c>
      <c r="B471" s="19" t="s">
        <v>529</v>
      </c>
      <c r="C471" s="19">
        <v>7956.484</v>
      </c>
      <c r="D471" s="19">
        <v>8664.923</v>
      </c>
      <c r="E471" s="19">
        <v>0</v>
      </c>
      <c r="F471" s="19">
        <v>0</v>
      </c>
      <c r="G471" s="19">
        <v>0</v>
      </c>
      <c r="H471" s="19">
        <v>1</v>
      </c>
      <c r="I471" s="20">
        <v>2.547</v>
      </c>
      <c r="J471" s="20">
        <v>10.515</v>
      </c>
      <c r="K471" s="21">
        <v>3</v>
      </c>
      <c r="L471" s="21">
        <v>0</v>
      </c>
      <c r="M471" s="21">
        <v>0</v>
      </c>
      <c r="N471" s="21">
        <v>0</v>
      </c>
      <c r="O471" s="21">
        <v>0</v>
      </c>
      <c r="P471" s="21">
        <v>-4.091</v>
      </c>
      <c r="Q471" s="21">
        <v>0</v>
      </c>
      <c r="R471" s="21">
        <v>0</v>
      </c>
      <c r="S471" s="22"/>
      <c r="T471" s="22"/>
      <c r="U471" s="22"/>
      <c r="V471" s="22"/>
      <c r="W471" s="22"/>
    </row>
    <row r="472" ht="16.5" spans="1:23">
      <c r="A472" s="19">
        <v>399802</v>
      </c>
      <c r="B472" s="19" t="s">
        <v>530</v>
      </c>
      <c r="C472" s="19">
        <v>4868.832</v>
      </c>
      <c r="D472" s="19">
        <v>5735.17</v>
      </c>
      <c r="E472" s="19">
        <v>0</v>
      </c>
      <c r="F472" s="19">
        <v>0</v>
      </c>
      <c r="G472" s="19">
        <v>0</v>
      </c>
      <c r="H472" s="19">
        <v>1</v>
      </c>
      <c r="I472" s="20">
        <v>8.951</v>
      </c>
      <c r="J472" s="20">
        <v>22.704</v>
      </c>
      <c r="K472" s="21">
        <v>4</v>
      </c>
      <c r="L472" s="21">
        <v>2</v>
      </c>
      <c r="M472" s="21">
        <v>0</v>
      </c>
      <c r="N472" s="21">
        <v>1</v>
      </c>
      <c r="O472" s="21">
        <v>0</v>
      </c>
      <c r="P472" s="21">
        <v>2.218</v>
      </c>
      <c r="Q472" s="21">
        <v>0</v>
      </c>
      <c r="R472" s="21">
        <v>0</v>
      </c>
      <c r="S472" s="22"/>
      <c r="T472" s="22"/>
      <c r="U472" s="22"/>
      <c r="V472" s="22"/>
      <c r="W472" s="22"/>
    </row>
    <row r="473" ht="16.5" spans="1:23">
      <c r="A473" s="19">
        <v>399803</v>
      </c>
      <c r="B473" s="19" t="s">
        <v>531</v>
      </c>
      <c r="C473" s="19">
        <v>3620.736</v>
      </c>
      <c r="D473" s="19">
        <v>4292.457</v>
      </c>
      <c r="E473" s="19">
        <v>0</v>
      </c>
      <c r="F473" s="19">
        <v>0</v>
      </c>
      <c r="G473" s="19">
        <v>0</v>
      </c>
      <c r="H473" s="19">
        <v>1</v>
      </c>
      <c r="I473" s="20">
        <v>12.373</v>
      </c>
      <c r="J473" s="20">
        <v>26.086</v>
      </c>
      <c r="K473" s="21">
        <v>2</v>
      </c>
      <c r="L473" s="21">
        <v>0</v>
      </c>
      <c r="M473" s="21">
        <v>1</v>
      </c>
      <c r="N473" s="21">
        <v>-1</v>
      </c>
      <c r="O473" s="21">
        <v>0</v>
      </c>
      <c r="P473" s="21">
        <v>0</v>
      </c>
      <c r="Q473" s="21">
        <v>0</v>
      </c>
      <c r="R473" s="21">
        <v>0</v>
      </c>
      <c r="S473" s="22"/>
      <c r="T473" s="22"/>
      <c r="U473" s="22"/>
      <c r="V473" s="22"/>
      <c r="W473" s="22"/>
    </row>
    <row r="474" ht="16.5" spans="1:23">
      <c r="A474" s="19">
        <v>399804</v>
      </c>
      <c r="B474" s="19" t="s">
        <v>532</v>
      </c>
      <c r="C474" s="19">
        <v>1512.798</v>
      </c>
      <c r="D474" s="19">
        <v>1842.014</v>
      </c>
      <c r="E474" s="19">
        <v>0</v>
      </c>
      <c r="F474" s="19">
        <v>0</v>
      </c>
      <c r="G474" s="19">
        <v>0</v>
      </c>
      <c r="H474" s="19">
        <v>1</v>
      </c>
      <c r="I474" s="20">
        <v>6.832</v>
      </c>
      <c r="J474" s="20">
        <v>23.483</v>
      </c>
      <c r="K474" s="21">
        <v>4</v>
      </c>
      <c r="L474" s="21">
        <v>2</v>
      </c>
      <c r="M474" s="21">
        <v>0</v>
      </c>
      <c r="N474" s="21">
        <v>0</v>
      </c>
      <c r="O474" s="21">
        <v>-1</v>
      </c>
      <c r="P474" s="21">
        <v>-17.19</v>
      </c>
      <c r="Q474" s="21">
        <v>0</v>
      </c>
      <c r="R474" s="21">
        <v>0</v>
      </c>
      <c r="S474" s="22"/>
      <c r="T474" s="22"/>
      <c r="U474" s="22"/>
      <c r="V474" s="22"/>
      <c r="W474" s="22"/>
    </row>
    <row r="475" ht="16.5" spans="1:23">
      <c r="A475" s="19">
        <v>399805</v>
      </c>
      <c r="B475" s="19" t="s">
        <v>533</v>
      </c>
      <c r="C475" s="19">
        <v>3115.739</v>
      </c>
      <c r="D475" s="19">
        <v>4089.065</v>
      </c>
      <c r="E475" s="19">
        <v>0</v>
      </c>
      <c r="F475" s="19">
        <v>0</v>
      </c>
      <c r="G475" s="19">
        <v>0</v>
      </c>
      <c r="H475" s="19">
        <v>1</v>
      </c>
      <c r="I475" s="20">
        <v>1.065</v>
      </c>
      <c r="J475" s="20">
        <v>24.615</v>
      </c>
      <c r="K475" s="21">
        <v>4</v>
      </c>
      <c r="L475" s="21">
        <v>1</v>
      </c>
      <c r="M475" s="21">
        <v>0</v>
      </c>
      <c r="N475" s="21">
        <v>0</v>
      </c>
      <c r="O475" s="21">
        <v>0</v>
      </c>
      <c r="P475" s="21">
        <v>-53.169</v>
      </c>
      <c r="Q475" s="21">
        <v>0</v>
      </c>
      <c r="R475" s="21">
        <v>0</v>
      </c>
      <c r="S475" s="22"/>
      <c r="T475" s="22"/>
      <c r="U475" s="22"/>
      <c r="V475" s="22"/>
      <c r="W475" s="22"/>
    </row>
    <row r="476" ht="16.5" spans="1:23">
      <c r="A476" s="19">
        <v>399806</v>
      </c>
      <c r="B476" s="19" t="s">
        <v>534</v>
      </c>
      <c r="C476" s="19">
        <v>1152.49</v>
      </c>
      <c r="D476" s="19">
        <v>1318.232</v>
      </c>
      <c r="E476" s="19">
        <v>0</v>
      </c>
      <c r="F476" s="19">
        <v>0</v>
      </c>
      <c r="G476" s="19">
        <v>0</v>
      </c>
      <c r="H476" s="19">
        <v>1</v>
      </c>
      <c r="I476" s="20">
        <v>1.528</v>
      </c>
      <c r="J476" s="20">
        <v>13.909</v>
      </c>
      <c r="K476" s="21">
        <v>4</v>
      </c>
      <c r="L476" s="21">
        <v>0</v>
      </c>
      <c r="M476" s="21">
        <v>0</v>
      </c>
      <c r="N476" s="21">
        <v>0</v>
      </c>
      <c r="O476" s="21">
        <v>-1</v>
      </c>
      <c r="P476" s="21">
        <v>-17.243</v>
      </c>
      <c r="Q476" s="21">
        <v>0</v>
      </c>
      <c r="R476" s="21">
        <v>1</v>
      </c>
      <c r="S476" s="22"/>
      <c r="T476" s="22"/>
      <c r="U476" s="22"/>
      <c r="V476" s="22"/>
      <c r="W476" s="22"/>
    </row>
    <row r="477" ht="16.5" spans="1:23">
      <c r="A477" s="19">
        <v>399808</v>
      </c>
      <c r="B477" s="19" t="s">
        <v>535</v>
      </c>
      <c r="C477" s="19">
        <v>1725.097</v>
      </c>
      <c r="D477" s="19">
        <v>2047.002</v>
      </c>
      <c r="E477" s="19">
        <v>0</v>
      </c>
      <c r="F477" s="19">
        <v>0</v>
      </c>
      <c r="G477" s="19">
        <v>0</v>
      </c>
      <c r="H477" s="19">
        <v>1</v>
      </c>
      <c r="I477" s="20">
        <v>11.024</v>
      </c>
      <c r="J477" s="20">
        <v>25.016</v>
      </c>
      <c r="K477" s="21">
        <v>4</v>
      </c>
      <c r="L477" s="21">
        <v>0</v>
      </c>
      <c r="M477" s="21">
        <v>0</v>
      </c>
      <c r="N477" s="21">
        <v>0</v>
      </c>
      <c r="O477" s="21">
        <v>0</v>
      </c>
      <c r="P477" s="21">
        <v>-20.021</v>
      </c>
      <c r="Q477" s="21">
        <v>0</v>
      </c>
      <c r="R477" s="21">
        <v>0</v>
      </c>
      <c r="S477" s="22"/>
      <c r="T477" s="22"/>
      <c r="U477" s="22"/>
      <c r="V477" s="22"/>
      <c r="W477" s="22"/>
    </row>
    <row r="478" ht="16.5" spans="1:23">
      <c r="A478" s="19">
        <v>399810</v>
      </c>
      <c r="B478" s="19" t="s">
        <v>536</v>
      </c>
      <c r="C478" s="19">
        <v>2530.048</v>
      </c>
      <c r="D478" s="19">
        <v>2978.364</v>
      </c>
      <c r="E478" s="19">
        <v>0</v>
      </c>
      <c r="F478" s="19">
        <v>0</v>
      </c>
      <c r="G478" s="19">
        <v>0</v>
      </c>
      <c r="H478" s="19">
        <v>1</v>
      </c>
      <c r="I478" s="20">
        <v>3.835</v>
      </c>
      <c r="J478" s="20">
        <v>18.31</v>
      </c>
      <c r="K478" s="21">
        <v>4</v>
      </c>
      <c r="L478" s="21">
        <v>2</v>
      </c>
      <c r="M478" s="21">
        <v>0</v>
      </c>
      <c r="N478" s="21">
        <v>0</v>
      </c>
      <c r="O478" s="21">
        <v>0</v>
      </c>
      <c r="P478" s="21">
        <v>-21.083</v>
      </c>
      <c r="Q478" s="21">
        <v>0</v>
      </c>
      <c r="R478" s="21">
        <v>0</v>
      </c>
      <c r="S478" s="22"/>
      <c r="T478" s="22"/>
      <c r="U478" s="22"/>
      <c r="V478" s="22"/>
      <c r="W478" s="22"/>
    </row>
    <row r="479" ht="16.5" spans="1:23">
      <c r="A479" s="19">
        <v>399811</v>
      </c>
      <c r="B479" s="19" t="s">
        <v>537</v>
      </c>
      <c r="C479" s="19">
        <v>3390.141</v>
      </c>
      <c r="D479" s="19">
        <v>4218.995</v>
      </c>
      <c r="E479" s="19">
        <v>0</v>
      </c>
      <c r="F479" s="19">
        <v>0</v>
      </c>
      <c r="G479" s="19">
        <v>0</v>
      </c>
      <c r="H479" s="19">
        <v>1</v>
      </c>
      <c r="I479" s="20">
        <v>17.78</v>
      </c>
      <c r="J479" s="20">
        <v>33.933</v>
      </c>
      <c r="K479" s="21">
        <v>4</v>
      </c>
      <c r="L479" s="21">
        <v>2</v>
      </c>
      <c r="M479" s="21">
        <v>0</v>
      </c>
      <c r="N479" s="21">
        <v>0</v>
      </c>
      <c r="O479" s="21">
        <v>0</v>
      </c>
      <c r="P479" s="21">
        <v>-9.436</v>
      </c>
      <c r="Q479" s="21">
        <v>0</v>
      </c>
      <c r="R479" s="21">
        <v>0</v>
      </c>
      <c r="S479" s="22"/>
      <c r="T479" s="22"/>
      <c r="U479" s="22"/>
      <c r="V479" s="22"/>
      <c r="W479" s="22"/>
    </row>
    <row r="480" ht="16.5" spans="1:23">
      <c r="A480" s="19">
        <v>399812</v>
      </c>
      <c r="B480" s="19" t="s">
        <v>538</v>
      </c>
      <c r="C480" s="19">
        <v>5942.554</v>
      </c>
      <c r="D480" s="19">
        <v>6551.584</v>
      </c>
      <c r="E480" s="19">
        <v>0</v>
      </c>
      <c r="F480" s="19">
        <v>0</v>
      </c>
      <c r="G480" s="19">
        <v>0</v>
      </c>
      <c r="H480" s="19">
        <v>1</v>
      </c>
      <c r="I480" s="20">
        <v>2.367</v>
      </c>
      <c r="J480" s="20">
        <v>11.442</v>
      </c>
      <c r="K480" s="21">
        <v>4</v>
      </c>
      <c r="L480" s="21">
        <v>1</v>
      </c>
      <c r="M480" s="21">
        <v>0</v>
      </c>
      <c r="N480" s="21">
        <v>0</v>
      </c>
      <c r="O480" s="21">
        <v>0</v>
      </c>
      <c r="P480" s="21">
        <v>-1.295</v>
      </c>
      <c r="Q480" s="21">
        <v>0</v>
      </c>
      <c r="R480" s="21">
        <v>0</v>
      </c>
      <c r="S480" s="22"/>
      <c r="T480" s="22"/>
      <c r="U480" s="22"/>
      <c r="V480" s="22"/>
      <c r="W480" s="22"/>
    </row>
    <row r="481" ht="16.5" spans="1:23">
      <c r="A481" s="19">
        <v>399813</v>
      </c>
      <c r="B481" s="19" t="s">
        <v>539</v>
      </c>
      <c r="C481" s="19">
        <v>5864.899</v>
      </c>
      <c r="D481" s="19">
        <v>7292.821</v>
      </c>
      <c r="E481" s="19">
        <v>0</v>
      </c>
      <c r="F481" s="19">
        <v>0</v>
      </c>
      <c r="G481" s="19">
        <v>0</v>
      </c>
      <c r="H481" s="19">
        <v>1</v>
      </c>
      <c r="I481" s="20">
        <v>1.552</v>
      </c>
      <c r="J481" s="20">
        <v>20.828</v>
      </c>
      <c r="K481" s="21">
        <v>4</v>
      </c>
      <c r="L481" s="21">
        <v>2</v>
      </c>
      <c r="M481" s="21">
        <v>0</v>
      </c>
      <c r="N481" s="21">
        <v>0</v>
      </c>
      <c r="O481" s="21">
        <v>0</v>
      </c>
      <c r="P481" s="21">
        <v>-8.137</v>
      </c>
      <c r="Q481" s="21">
        <v>0</v>
      </c>
      <c r="R481" s="21">
        <v>0</v>
      </c>
      <c r="S481" s="22"/>
      <c r="T481" s="22"/>
      <c r="U481" s="22"/>
      <c r="V481" s="22"/>
      <c r="W481" s="22"/>
    </row>
    <row r="482" ht="16.5" spans="1:23">
      <c r="A482" s="19">
        <v>399814</v>
      </c>
      <c r="B482" s="19" t="s">
        <v>540</v>
      </c>
      <c r="C482" s="19">
        <v>1018.972</v>
      </c>
      <c r="D482" s="19">
        <v>1109.863</v>
      </c>
      <c r="E482" s="19">
        <v>0</v>
      </c>
      <c r="F482" s="19">
        <v>0</v>
      </c>
      <c r="G482" s="19">
        <v>0</v>
      </c>
      <c r="H482" s="19">
        <v>1</v>
      </c>
      <c r="I482" s="20">
        <v>2.621</v>
      </c>
      <c r="J482" s="20">
        <v>10.596</v>
      </c>
      <c r="K482" s="21">
        <v>4</v>
      </c>
      <c r="L482" s="21">
        <v>2</v>
      </c>
      <c r="M482" s="21">
        <v>0</v>
      </c>
      <c r="N482" s="21">
        <v>0</v>
      </c>
      <c r="O482" s="21">
        <v>0</v>
      </c>
      <c r="P482" s="21">
        <v>-5.869</v>
      </c>
      <c r="Q482" s="21">
        <v>0</v>
      </c>
      <c r="R482" s="21">
        <v>0</v>
      </c>
      <c r="S482" s="22"/>
      <c r="T482" s="22"/>
      <c r="U482" s="22"/>
      <c r="V482" s="22"/>
      <c r="W482" s="22"/>
    </row>
    <row r="483" ht="16.5" spans="1:23">
      <c r="A483" s="19">
        <v>399850</v>
      </c>
      <c r="B483" s="19" t="s">
        <v>541</v>
      </c>
      <c r="C483" s="19">
        <v>6765.257</v>
      </c>
      <c r="D483" s="19">
        <v>7746.215</v>
      </c>
      <c r="E483" s="19">
        <v>0</v>
      </c>
      <c r="F483" s="19">
        <v>0</v>
      </c>
      <c r="G483" s="19">
        <v>0</v>
      </c>
      <c r="H483" s="19">
        <v>1</v>
      </c>
      <c r="I483" s="20">
        <v>10.66</v>
      </c>
      <c r="J483" s="20">
        <v>21.974</v>
      </c>
      <c r="K483" s="21">
        <v>4</v>
      </c>
      <c r="L483" s="21">
        <v>0</v>
      </c>
      <c r="M483" s="21">
        <v>0</v>
      </c>
      <c r="N483" s="21">
        <v>0</v>
      </c>
      <c r="O483" s="21">
        <v>0</v>
      </c>
      <c r="P483" s="21">
        <v>-6.443</v>
      </c>
      <c r="Q483" s="21">
        <v>0</v>
      </c>
      <c r="R483" s="21">
        <v>0</v>
      </c>
      <c r="S483" s="22"/>
      <c r="T483" s="22"/>
      <c r="U483" s="22"/>
      <c r="V483" s="22"/>
      <c r="W483" s="22"/>
    </row>
    <row r="484" ht="16.5" spans="1:23">
      <c r="A484" s="19">
        <v>399852</v>
      </c>
      <c r="B484" s="19" t="s">
        <v>206</v>
      </c>
      <c r="C484" s="19">
        <v>5814.126</v>
      </c>
      <c r="D484" s="19">
        <v>6805.752</v>
      </c>
      <c r="E484" s="19">
        <v>0</v>
      </c>
      <c r="F484" s="19">
        <v>0</v>
      </c>
      <c r="G484" s="19">
        <v>0</v>
      </c>
      <c r="H484" s="19">
        <v>1</v>
      </c>
      <c r="I484" s="20">
        <v>5.566</v>
      </c>
      <c r="J484" s="20">
        <v>19.325</v>
      </c>
      <c r="K484" s="21">
        <v>4</v>
      </c>
      <c r="L484" s="21">
        <v>2</v>
      </c>
      <c r="M484" s="21">
        <v>-1</v>
      </c>
      <c r="N484" s="21">
        <v>0</v>
      </c>
      <c r="O484" s="21">
        <v>0</v>
      </c>
      <c r="P484" s="21">
        <v>-11.608</v>
      </c>
      <c r="Q484" s="21">
        <v>0</v>
      </c>
      <c r="R484" s="21">
        <v>0</v>
      </c>
      <c r="S484" s="22"/>
      <c r="T484" s="22"/>
      <c r="U484" s="22"/>
      <c r="V484" s="22"/>
      <c r="W484" s="22"/>
    </row>
    <row r="485" ht="16.5" spans="1:23">
      <c r="A485" s="19">
        <v>399901</v>
      </c>
      <c r="B485" s="19" t="s">
        <v>220</v>
      </c>
      <c r="C485" s="19">
        <v>5619.207</v>
      </c>
      <c r="D485" s="19">
        <v>6159.314</v>
      </c>
      <c r="E485" s="19">
        <v>0</v>
      </c>
      <c r="F485" s="19">
        <v>0</v>
      </c>
      <c r="G485" s="19">
        <v>0</v>
      </c>
      <c r="H485" s="19">
        <v>1</v>
      </c>
      <c r="I485" s="20">
        <v>1.031</v>
      </c>
      <c r="J485" s="20">
        <v>9.71</v>
      </c>
      <c r="K485" s="21">
        <v>4</v>
      </c>
      <c r="L485" s="21">
        <v>1</v>
      </c>
      <c r="M485" s="21">
        <v>0</v>
      </c>
      <c r="N485" s="21">
        <v>0</v>
      </c>
      <c r="O485" s="21">
        <v>0</v>
      </c>
      <c r="P485" s="21">
        <v>-17.543</v>
      </c>
      <c r="Q485" s="21">
        <v>0</v>
      </c>
      <c r="R485" s="21">
        <v>0</v>
      </c>
      <c r="S485" s="22"/>
      <c r="T485" s="22"/>
      <c r="U485" s="22"/>
      <c r="V485" s="22"/>
      <c r="W485" s="22"/>
    </row>
    <row r="486" ht="16.5" spans="1:23">
      <c r="A486" s="19">
        <v>399903</v>
      </c>
      <c r="B486" s="19" t="s">
        <v>542</v>
      </c>
      <c r="C486" s="19">
        <v>3587.326</v>
      </c>
      <c r="D486" s="19">
        <v>3960.389</v>
      </c>
      <c r="E486" s="19">
        <v>0</v>
      </c>
      <c r="F486" s="19">
        <v>0</v>
      </c>
      <c r="G486" s="19">
        <v>0</v>
      </c>
      <c r="H486" s="19">
        <v>1</v>
      </c>
      <c r="I486" s="20">
        <v>6.947</v>
      </c>
      <c r="J486" s="20">
        <v>15.712</v>
      </c>
      <c r="K486" s="21">
        <v>4</v>
      </c>
      <c r="L486" s="21">
        <v>2</v>
      </c>
      <c r="M486" s="21">
        <v>0</v>
      </c>
      <c r="N486" s="21">
        <v>0</v>
      </c>
      <c r="O486" s="21">
        <v>0</v>
      </c>
      <c r="P486" s="21">
        <v>-59.684</v>
      </c>
      <c r="Q486" s="21">
        <v>0</v>
      </c>
      <c r="R486" s="21">
        <v>0</v>
      </c>
      <c r="S486" s="22"/>
      <c r="T486" s="22"/>
      <c r="U486" s="22"/>
      <c r="V486" s="22"/>
      <c r="W486" s="22"/>
    </row>
    <row r="487" ht="16.5" spans="1:23">
      <c r="A487" s="19">
        <v>399905</v>
      </c>
      <c r="B487" s="19" t="s">
        <v>543</v>
      </c>
      <c r="C487" s="19">
        <v>5523.51</v>
      </c>
      <c r="D487" s="19">
        <v>6347.696</v>
      </c>
      <c r="E487" s="19">
        <v>0</v>
      </c>
      <c r="F487" s="19">
        <v>0</v>
      </c>
      <c r="G487" s="19">
        <v>0</v>
      </c>
      <c r="H487" s="19">
        <v>1</v>
      </c>
      <c r="I487" s="20">
        <v>7.582</v>
      </c>
      <c r="J487" s="20">
        <v>19.582</v>
      </c>
      <c r="K487" s="21">
        <v>4</v>
      </c>
      <c r="L487" s="21">
        <v>2</v>
      </c>
      <c r="M487" s="21">
        <v>-1</v>
      </c>
      <c r="N487" s="21">
        <v>0</v>
      </c>
      <c r="O487" s="21">
        <v>0</v>
      </c>
      <c r="P487" s="21">
        <v>-12.07</v>
      </c>
      <c r="Q487" s="21">
        <v>0</v>
      </c>
      <c r="R487" s="21">
        <v>0</v>
      </c>
      <c r="S487" s="22"/>
      <c r="T487" s="22"/>
      <c r="U487" s="22"/>
      <c r="V487" s="22"/>
      <c r="W487" s="22"/>
    </row>
    <row r="488" ht="16.5" spans="1:23">
      <c r="A488" s="19">
        <v>399913</v>
      </c>
      <c r="B488" s="19" t="s">
        <v>544</v>
      </c>
      <c r="C488" s="19">
        <v>7666.91</v>
      </c>
      <c r="D488" s="19">
        <v>8941.664</v>
      </c>
      <c r="E488" s="19">
        <v>0</v>
      </c>
      <c r="F488" s="19">
        <v>0</v>
      </c>
      <c r="G488" s="19">
        <v>0</v>
      </c>
      <c r="H488" s="19">
        <v>1</v>
      </c>
      <c r="I488" s="20">
        <v>8.496</v>
      </c>
      <c r="J488" s="20">
        <v>21.541</v>
      </c>
      <c r="K488" s="21">
        <v>4</v>
      </c>
      <c r="L488" s="21">
        <v>2</v>
      </c>
      <c r="M488" s="21">
        <v>-1</v>
      </c>
      <c r="N488" s="21">
        <v>0</v>
      </c>
      <c r="O488" s="21">
        <v>0</v>
      </c>
      <c r="P488" s="21">
        <v>-10.247</v>
      </c>
      <c r="Q488" s="21">
        <v>0</v>
      </c>
      <c r="R488" s="21">
        <v>0</v>
      </c>
      <c r="S488" s="22"/>
      <c r="T488" s="22"/>
      <c r="U488" s="22"/>
      <c r="V488" s="22"/>
      <c r="W488" s="22"/>
    </row>
    <row r="489" ht="16.5" spans="1:23">
      <c r="A489" s="19">
        <v>399933</v>
      </c>
      <c r="B489" s="19" t="s">
        <v>238</v>
      </c>
      <c r="C489" s="19">
        <v>7566.612</v>
      </c>
      <c r="D489" s="19">
        <v>8764.596</v>
      </c>
      <c r="E489" s="19">
        <v>0</v>
      </c>
      <c r="F489" s="19">
        <v>0</v>
      </c>
      <c r="G489" s="19">
        <v>0</v>
      </c>
      <c r="H489" s="19">
        <v>1</v>
      </c>
      <c r="I489" s="20">
        <v>7.354</v>
      </c>
      <c r="J489" s="20">
        <v>20.017</v>
      </c>
      <c r="K489" s="21">
        <v>4</v>
      </c>
      <c r="L489" s="21">
        <v>0</v>
      </c>
      <c r="M489" s="21">
        <v>0</v>
      </c>
      <c r="N489" s="21">
        <v>0</v>
      </c>
      <c r="O489" s="21">
        <v>0</v>
      </c>
      <c r="P489" s="21">
        <v>-9.691</v>
      </c>
      <c r="Q489" s="21">
        <v>0</v>
      </c>
      <c r="R489" s="21">
        <v>-1</v>
      </c>
      <c r="S489" s="22"/>
      <c r="T489" s="22"/>
      <c r="U489" s="22"/>
      <c r="V489" s="22"/>
      <c r="W489" s="22"/>
    </row>
    <row r="490" ht="16.5" spans="1:23">
      <c r="A490" s="19">
        <v>399935</v>
      </c>
      <c r="B490" s="19" t="s">
        <v>239</v>
      </c>
      <c r="C490" s="19">
        <v>4277.523</v>
      </c>
      <c r="D490" s="19">
        <v>5127.78</v>
      </c>
      <c r="E490" s="19">
        <v>0</v>
      </c>
      <c r="F490" s="19">
        <v>0</v>
      </c>
      <c r="G490" s="19">
        <v>0</v>
      </c>
      <c r="H490" s="19">
        <v>1</v>
      </c>
      <c r="I490" s="20">
        <v>13.499</v>
      </c>
      <c r="J490" s="20">
        <v>27.842</v>
      </c>
      <c r="K490" s="21">
        <v>4</v>
      </c>
      <c r="L490" s="21">
        <v>1</v>
      </c>
      <c r="M490" s="21">
        <v>0</v>
      </c>
      <c r="N490" s="21">
        <v>0</v>
      </c>
      <c r="O490" s="21">
        <v>0</v>
      </c>
      <c r="P490" s="21">
        <v>-15.584</v>
      </c>
      <c r="Q490" s="21">
        <v>0</v>
      </c>
      <c r="R490" s="21">
        <v>0</v>
      </c>
      <c r="S490" s="22"/>
      <c r="T490" s="22"/>
      <c r="U490" s="22"/>
      <c r="V490" s="22"/>
      <c r="W490" s="22"/>
    </row>
    <row r="491" ht="16.5" spans="1:23">
      <c r="A491" s="19">
        <v>399967</v>
      </c>
      <c r="B491" s="19" t="s">
        <v>545</v>
      </c>
      <c r="C491" s="19">
        <v>10224.176</v>
      </c>
      <c r="D491" s="19">
        <v>12295.574</v>
      </c>
      <c r="E491" s="19">
        <v>0</v>
      </c>
      <c r="F491" s="19">
        <v>0</v>
      </c>
      <c r="G491" s="19">
        <v>0</v>
      </c>
      <c r="H491" s="19">
        <v>1</v>
      </c>
      <c r="I491" s="20">
        <v>0.144</v>
      </c>
      <c r="J491" s="20">
        <v>16.966</v>
      </c>
      <c r="K491" s="21">
        <v>4</v>
      </c>
      <c r="L491" s="21">
        <v>2</v>
      </c>
      <c r="M491" s="21">
        <v>0</v>
      </c>
      <c r="N491" s="21">
        <v>0</v>
      </c>
      <c r="O491" s="21">
        <v>0</v>
      </c>
      <c r="P491" s="21">
        <v>-9.482</v>
      </c>
      <c r="Q491" s="21">
        <v>0</v>
      </c>
      <c r="R491" s="21">
        <v>0</v>
      </c>
      <c r="S491" s="22"/>
      <c r="T491" s="22"/>
      <c r="U491" s="22"/>
      <c r="V491" s="22"/>
      <c r="W491" s="22"/>
    </row>
    <row r="492" ht="16.5" spans="1:23">
      <c r="A492" s="19">
        <v>399970</v>
      </c>
      <c r="B492" s="19" t="s">
        <v>546</v>
      </c>
      <c r="C492" s="19">
        <v>2960.081</v>
      </c>
      <c r="D492" s="19">
        <v>3615.132</v>
      </c>
      <c r="E492" s="19">
        <v>0</v>
      </c>
      <c r="F492" s="19">
        <v>0</v>
      </c>
      <c r="G492" s="19">
        <v>0</v>
      </c>
      <c r="H492" s="19">
        <v>1</v>
      </c>
      <c r="I492" s="20">
        <v>14.496</v>
      </c>
      <c r="J492" s="20">
        <v>29.989</v>
      </c>
      <c r="K492" s="21">
        <v>4</v>
      </c>
      <c r="L492" s="21">
        <v>2</v>
      </c>
      <c r="M492" s="21">
        <v>0</v>
      </c>
      <c r="N492" s="21">
        <v>0</v>
      </c>
      <c r="O492" s="21">
        <v>0</v>
      </c>
      <c r="P492" s="21">
        <v>-26.646</v>
      </c>
      <c r="Q492" s="21">
        <v>0</v>
      </c>
      <c r="R492" s="21">
        <v>0</v>
      </c>
      <c r="S492" s="22"/>
      <c r="T492" s="22"/>
      <c r="U492" s="22"/>
      <c r="V492" s="22"/>
      <c r="W492" s="22"/>
    </row>
    <row r="493" ht="16.5" spans="1:23">
      <c r="A493" s="19">
        <v>399971</v>
      </c>
      <c r="B493" s="19" t="s">
        <v>547</v>
      </c>
      <c r="C493" s="19">
        <v>1155.249</v>
      </c>
      <c r="D493" s="19">
        <v>1350.755</v>
      </c>
      <c r="E493" s="19">
        <v>0</v>
      </c>
      <c r="F493" s="19">
        <v>0</v>
      </c>
      <c r="G493" s="19">
        <v>0</v>
      </c>
      <c r="H493" s="19">
        <v>1</v>
      </c>
      <c r="I493" s="20">
        <v>8.306</v>
      </c>
      <c r="J493" s="20">
        <v>21.577</v>
      </c>
      <c r="K493" s="21">
        <v>4</v>
      </c>
      <c r="L493" s="21">
        <v>0</v>
      </c>
      <c r="M493" s="21">
        <v>0</v>
      </c>
      <c r="N493" s="21">
        <v>0</v>
      </c>
      <c r="O493" s="21">
        <v>0</v>
      </c>
      <c r="P493" s="21">
        <v>-40.636</v>
      </c>
      <c r="Q493" s="21">
        <v>0</v>
      </c>
      <c r="R493" s="21">
        <v>0</v>
      </c>
      <c r="S493" s="22"/>
      <c r="T493" s="22"/>
      <c r="U493" s="22"/>
      <c r="V493" s="22"/>
      <c r="W493" s="22"/>
    </row>
    <row r="494" ht="16.5" spans="1:23">
      <c r="A494" s="19">
        <v>399972</v>
      </c>
      <c r="B494" s="19" t="s">
        <v>548</v>
      </c>
      <c r="C494" s="19">
        <v>4160.769</v>
      </c>
      <c r="D494" s="19">
        <v>4765.437</v>
      </c>
      <c r="E494" s="19">
        <v>0</v>
      </c>
      <c r="F494" s="19">
        <v>0</v>
      </c>
      <c r="G494" s="19">
        <v>0</v>
      </c>
      <c r="H494" s="19">
        <v>1</v>
      </c>
      <c r="I494" s="20">
        <v>10.234</v>
      </c>
      <c r="J494" s="20">
        <v>21.624</v>
      </c>
      <c r="K494" s="21">
        <v>4</v>
      </c>
      <c r="L494" s="21">
        <v>1</v>
      </c>
      <c r="M494" s="21">
        <v>0</v>
      </c>
      <c r="N494" s="21">
        <v>0</v>
      </c>
      <c r="O494" s="21">
        <v>0</v>
      </c>
      <c r="P494" s="21">
        <v>-16.267</v>
      </c>
      <c r="Q494" s="21">
        <v>0</v>
      </c>
      <c r="R494" s="21">
        <v>0</v>
      </c>
      <c r="S494" s="22"/>
      <c r="T494" s="22"/>
      <c r="U494" s="22"/>
      <c r="V494" s="22"/>
      <c r="W494" s="22"/>
    </row>
    <row r="495" ht="16.5" spans="1:23">
      <c r="A495" s="19">
        <v>399974</v>
      </c>
      <c r="B495" s="19" t="s">
        <v>549</v>
      </c>
      <c r="C495" s="19">
        <v>1618.689</v>
      </c>
      <c r="D495" s="19">
        <v>1774.458</v>
      </c>
      <c r="E495" s="19">
        <v>0</v>
      </c>
      <c r="F495" s="19">
        <v>0</v>
      </c>
      <c r="G495" s="19">
        <v>0</v>
      </c>
      <c r="H495" s="19">
        <v>1</v>
      </c>
      <c r="I495" s="20">
        <v>3.58</v>
      </c>
      <c r="J495" s="20">
        <v>12.044</v>
      </c>
      <c r="K495" s="21">
        <v>4</v>
      </c>
      <c r="L495" s="21">
        <v>1</v>
      </c>
      <c r="M495" s="21">
        <v>0</v>
      </c>
      <c r="N495" s="21">
        <v>0</v>
      </c>
      <c r="O495" s="21">
        <v>0</v>
      </c>
      <c r="P495" s="21">
        <v>-49.71</v>
      </c>
      <c r="Q495" s="21">
        <v>0</v>
      </c>
      <c r="R495" s="21">
        <v>0</v>
      </c>
      <c r="S495" s="22"/>
      <c r="T495" s="22"/>
      <c r="U495" s="22"/>
      <c r="V495" s="22"/>
      <c r="W495" s="22"/>
    </row>
    <row r="496" ht="16.5" spans="1:23">
      <c r="A496" s="19">
        <v>399975</v>
      </c>
      <c r="B496" s="19" t="s">
        <v>550</v>
      </c>
      <c r="C496" s="19">
        <v>727.995</v>
      </c>
      <c r="D496" s="19">
        <v>879.835</v>
      </c>
      <c r="E496" s="19">
        <v>0</v>
      </c>
      <c r="F496" s="19">
        <v>0</v>
      </c>
      <c r="G496" s="19">
        <v>0</v>
      </c>
      <c r="H496" s="19">
        <v>1</v>
      </c>
      <c r="I496" s="20">
        <v>0.249</v>
      </c>
      <c r="J496" s="20">
        <v>17.464</v>
      </c>
      <c r="K496" s="21">
        <v>4</v>
      </c>
      <c r="L496" s="21">
        <v>1</v>
      </c>
      <c r="M496" s="21">
        <v>0</v>
      </c>
      <c r="N496" s="21">
        <v>0</v>
      </c>
      <c r="O496" s="21">
        <v>0</v>
      </c>
      <c r="P496" s="21">
        <v>-42.882</v>
      </c>
      <c r="Q496" s="21">
        <v>0</v>
      </c>
      <c r="R496" s="21">
        <v>0</v>
      </c>
      <c r="S496" s="22"/>
      <c r="T496" s="22"/>
      <c r="U496" s="22"/>
      <c r="V496" s="22"/>
      <c r="W496" s="22"/>
    </row>
    <row r="497" ht="16.5" spans="1:23">
      <c r="A497" s="19">
        <v>399976</v>
      </c>
      <c r="B497" s="19" t="s">
        <v>551</v>
      </c>
      <c r="C497" s="19">
        <v>2777.839</v>
      </c>
      <c r="D497" s="19">
        <v>3242.21</v>
      </c>
      <c r="E497" s="19">
        <v>0</v>
      </c>
      <c r="F497" s="19">
        <v>0</v>
      </c>
      <c r="G497" s="19">
        <v>0</v>
      </c>
      <c r="H497" s="19">
        <v>1</v>
      </c>
      <c r="I497" s="20">
        <v>9.606</v>
      </c>
      <c r="J497" s="20">
        <v>22.553</v>
      </c>
      <c r="K497" s="21">
        <v>4</v>
      </c>
      <c r="L497" s="21">
        <v>1</v>
      </c>
      <c r="M497" s="21">
        <v>-1</v>
      </c>
      <c r="N497" s="21">
        <v>0</v>
      </c>
      <c r="O497" s="21">
        <v>0</v>
      </c>
      <c r="P497" s="21">
        <v>-56.089</v>
      </c>
      <c r="Q497" s="21">
        <v>0</v>
      </c>
      <c r="R497" s="21">
        <v>0</v>
      </c>
      <c r="S497" s="22"/>
      <c r="T497" s="22"/>
      <c r="U497" s="22"/>
      <c r="V497" s="22"/>
      <c r="W497" s="22"/>
    </row>
    <row r="498" ht="16.5" spans="1:23">
      <c r="A498" s="19">
        <v>399982</v>
      </c>
      <c r="B498" s="19" t="s">
        <v>256</v>
      </c>
      <c r="C498" s="19">
        <v>6899.456</v>
      </c>
      <c r="D498" s="19">
        <v>7866.698</v>
      </c>
      <c r="E498" s="19">
        <v>0</v>
      </c>
      <c r="F498" s="19">
        <v>0</v>
      </c>
      <c r="G498" s="19">
        <v>0</v>
      </c>
      <c r="H498" s="19">
        <v>1</v>
      </c>
      <c r="I498" s="20">
        <v>6.005</v>
      </c>
      <c r="J498" s="20">
        <v>17.562</v>
      </c>
      <c r="K498" s="21">
        <v>0</v>
      </c>
      <c r="L498" s="21">
        <v>2</v>
      </c>
      <c r="M498" s="21">
        <v>0</v>
      </c>
      <c r="N498" s="21">
        <v>0</v>
      </c>
      <c r="O498" s="21">
        <v>0</v>
      </c>
      <c r="P498" s="21">
        <v>-3.798</v>
      </c>
      <c r="Q498" s="21">
        <v>0</v>
      </c>
      <c r="R498" s="21">
        <v>0</v>
      </c>
      <c r="S498" s="22"/>
      <c r="T498" s="22"/>
      <c r="U498" s="22"/>
      <c r="V498" s="22"/>
      <c r="W498" s="22"/>
    </row>
    <row r="499" ht="16.5" spans="1:23">
      <c r="A499" s="19">
        <v>399989</v>
      </c>
      <c r="B499" s="19" t="s">
        <v>552</v>
      </c>
      <c r="C499" s="19">
        <v>6241.586</v>
      </c>
      <c r="D499" s="19">
        <v>7318.896</v>
      </c>
      <c r="E499" s="19">
        <v>0</v>
      </c>
      <c r="F499" s="19">
        <v>0</v>
      </c>
      <c r="G499" s="19">
        <v>0</v>
      </c>
      <c r="H499" s="19">
        <v>1</v>
      </c>
      <c r="I499" s="20">
        <v>6.033</v>
      </c>
      <c r="J499" s="20">
        <v>19.864</v>
      </c>
      <c r="K499" s="21">
        <v>4</v>
      </c>
      <c r="L499" s="21">
        <v>2</v>
      </c>
      <c r="M499" s="21">
        <v>0</v>
      </c>
      <c r="N499" s="21">
        <v>0</v>
      </c>
      <c r="O499" s="21">
        <v>0</v>
      </c>
      <c r="P499" s="21">
        <v>-45.682</v>
      </c>
      <c r="Q499" s="21">
        <v>0</v>
      </c>
      <c r="R499" s="21">
        <v>0</v>
      </c>
      <c r="S499" s="22"/>
      <c r="T499" s="22"/>
      <c r="U499" s="22"/>
      <c r="V499" s="22"/>
      <c r="W499" s="22"/>
    </row>
    <row r="500" ht="16.5" spans="1:23">
      <c r="A500" s="19">
        <v>399991</v>
      </c>
      <c r="B500" s="19" t="s">
        <v>553</v>
      </c>
      <c r="C500" s="19">
        <v>1910.692</v>
      </c>
      <c r="D500" s="19">
        <v>2262.88</v>
      </c>
      <c r="E500" s="19">
        <v>0</v>
      </c>
      <c r="F500" s="19">
        <v>0</v>
      </c>
      <c r="G500" s="19">
        <v>0</v>
      </c>
      <c r="H500" s="19">
        <v>1</v>
      </c>
      <c r="I500" s="20">
        <v>13.779</v>
      </c>
      <c r="J500" s="20">
        <v>27.198</v>
      </c>
      <c r="K500" s="21">
        <v>4</v>
      </c>
      <c r="L500" s="21">
        <v>2</v>
      </c>
      <c r="M500" s="21">
        <v>0</v>
      </c>
      <c r="N500" s="21">
        <v>0</v>
      </c>
      <c r="O500" s="21">
        <v>0</v>
      </c>
      <c r="P500" s="21">
        <v>-14.365</v>
      </c>
      <c r="Q500" s="21">
        <v>0</v>
      </c>
      <c r="R500" s="21">
        <v>-1</v>
      </c>
      <c r="S500" s="22"/>
      <c r="T500" s="22"/>
      <c r="U500" s="22"/>
      <c r="V500" s="22"/>
      <c r="W500" s="22"/>
    </row>
    <row r="501" ht="16.5" spans="1:23">
      <c r="A501" s="19">
        <v>399992</v>
      </c>
      <c r="B501" s="19" t="s">
        <v>554</v>
      </c>
      <c r="C501" s="19">
        <v>1605.079</v>
      </c>
      <c r="D501" s="19">
        <v>1848.761</v>
      </c>
      <c r="E501" s="19">
        <v>0</v>
      </c>
      <c r="F501" s="19">
        <v>0</v>
      </c>
      <c r="G501" s="19">
        <v>0</v>
      </c>
      <c r="H501" s="19">
        <v>1</v>
      </c>
      <c r="I501" s="20">
        <v>7.22</v>
      </c>
      <c r="J501" s="20">
        <v>19.45</v>
      </c>
      <c r="K501" s="21">
        <v>4</v>
      </c>
      <c r="L501" s="21">
        <v>2</v>
      </c>
      <c r="M501" s="21">
        <v>0</v>
      </c>
      <c r="N501" s="21">
        <v>0</v>
      </c>
      <c r="O501" s="21">
        <v>0</v>
      </c>
      <c r="P501" s="21">
        <v>-11.045</v>
      </c>
      <c r="Q501" s="21">
        <v>0</v>
      </c>
      <c r="R501" s="21">
        <v>0</v>
      </c>
      <c r="S501" s="22"/>
      <c r="T501" s="22"/>
      <c r="U501" s="22"/>
      <c r="V501" s="22"/>
      <c r="W501" s="22"/>
    </row>
    <row r="502" ht="16.5" spans="1:23">
      <c r="A502" s="19">
        <v>399993</v>
      </c>
      <c r="B502" s="19" t="s">
        <v>555</v>
      </c>
      <c r="C502" s="19">
        <v>2311.581</v>
      </c>
      <c r="D502" s="19">
        <v>2898.83</v>
      </c>
      <c r="E502" s="19">
        <v>0</v>
      </c>
      <c r="F502" s="19">
        <v>0</v>
      </c>
      <c r="G502" s="19">
        <v>0</v>
      </c>
      <c r="H502" s="19">
        <v>1</v>
      </c>
      <c r="I502" s="20">
        <v>7.914</v>
      </c>
      <c r="J502" s="20">
        <v>26.569</v>
      </c>
      <c r="K502" s="21">
        <v>4</v>
      </c>
      <c r="L502" s="21">
        <v>2</v>
      </c>
      <c r="M502" s="21">
        <v>-1</v>
      </c>
      <c r="N502" s="21">
        <v>0</v>
      </c>
      <c r="O502" s="21">
        <v>0</v>
      </c>
      <c r="P502" s="21">
        <v>-5.776</v>
      </c>
      <c r="Q502" s="21">
        <v>0</v>
      </c>
      <c r="R502" s="21">
        <v>0</v>
      </c>
      <c r="S502" s="22"/>
      <c r="T502" s="22"/>
      <c r="U502" s="22"/>
      <c r="V502" s="22"/>
      <c r="W502" s="22"/>
    </row>
    <row r="503" ht="16.5" spans="1:23">
      <c r="A503" s="19">
        <v>399994</v>
      </c>
      <c r="B503" s="19" t="s">
        <v>556</v>
      </c>
      <c r="C503" s="19">
        <v>1515.188</v>
      </c>
      <c r="D503" s="19">
        <v>1793.464</v>
      </c>
      <c r="E503" s="19">
        <v>0</v>
      </c>
      <c r="F503" s="19">
        <v>0</v>
      </c>
      <c r="G503" s="19">
        <v>0</v>
      </c>
      <c r="H503" s="19">
        <v>1</v>
      </c>
      <c r="I503" s="20">
        <v>3.288</v>
      </c>
      <c r="J503" s="20">
        <v>18.294</v>
      </c>
      <c r="K503" s="21">
        <v>4</v>
      </c>
      <c r="L503" s="21">
        <v>0</v>
      </c>
      <c r="M503" s="21">
        <v>0</v>
      </c>
      <c r="N503" s="21">
        <v>0</v>
      </c>
      <c r="O503" s="21">
        <v>0</v>
      </c>
      <c r="P503" s="21">
        <v>-7.648</v>
      </c>
      <c r="Q503" s="21">
        <v>0</v>
      </c>
      <c r="R503" s="21">
        <v>0</v>
      </c>
      <c r="S503" s="22"/>
      <c r="T503" s="22"/>
      <c r="U503" s="22"/>
      <c r="V503" s="22"/>
      <c r="W503" s="22"/>
    </row>
    <row r="504" ht="16.5" spans="1:23">
      <c r="A504" s="19">
        <v>399996</v>
      </c>
      <c r="B504" s="19" t="s">
        <v>557</v>
      </c>
      <c r="C504" s="19">
        <v>3240.861</v>
      </c>
      <c r="D504" s="19">
        <v>3850.101</v>
      </c>
      <c r="E504" s="19">
        <v>0</v>
      </c>
      <c r="F504" s="19">
        <v>0</v>
      </c>
      <c r="G504" s="19">
        <v>0</v>
      </c>
      <c r="H504" s="19">
        <v>1</v>
      </c>
      <c r="I504" s="20">
        <v>9.495</v>
      </c>
      <c r="J504" s="20">
        <v>23.817</v>
      </c>
      <c r="K504" s="21">
        <v>4</v>
      </c>
      <c r="L504" s="21">
        <v>2</v>
      </c>
      <c r="M504" s="21">
        <v>0</v>
      </c>
      <c r="N504" s="21">
        <v>0</v>
      </c>
      <c r="O504" s="21">
        <v>0</v>
      </c>
      <c r="P504" s="21">
        <v>-12.833</v>
      </c>
      <c r="Q504" s="21">
        <v>0</v>
      </c>
      <c r="R504" s="21">
        <v>-1</v>
      </c>
      <c r="S504" s="22"/>
      <c r="T504" s="22"/>
      <c r="U504" s="22"/>
      <c r="V504" s="22"/>
      <c r="W504" s="22"/>
    </row>
    <row r="505" ht="16.5" spans="1:23">
      <c r="A505" s="19">
        <v>980001</v>
      </c>
      <c r="B505" s="19" t="s">
        <v>558</v>
      </c>
      <c r="C505" s="19">
        <v>1245.422</v>
      </c>
      <c r="D505" s="19">
        <v>1410.051</v>
      </c>
      <c r="E505" s="19">
        <v>0</v>
      </c>
      <c r="F505" s="19">
        <v>0</v>
      </c>
      <c r="G505" s="19">
        <v>0</v>
      </c>
      <c r="H505" s="19">
        <v>1</v>
      </c>
      <c r="I505" s="20">
        <v>5.016</v>
      </c>
      <c r="J505" s="20">
        <v>16.105</v>
      </c>
      <c r="K505" s="21">
        <v>3</v>
      </c>
      <c r="L505" s="21">
        <v>1</v>
      </c>
      <c r="M505" s="21">
        <v>0</v>
      </c>
      <c r="N505" s="21">
        <v>-1</v>
      </c>
      <c r="O505" s="21">
        <v>0</v>
      </c>
      <c r="P505" s="21">
        <v>-11.227</v>
      </c>
      <c r="Q505" s="21">
        <v>0</v>
      </c>
      <c r="R505" s="21">
        <v>-1</v>
      </c>
      <c r="S505" s="22"/>
      <c r="T505" s="22"/>
      <c r="U505" s="22"/>
      <c r="V505" s="22"/>
      <c r="W505" s="22"/>
    </row>
    <row r="506" ht="16.5" spans="1:23">
      <c r="A506" s="19">
        <v>980015</v>
      </c>
      <c r="B506" s="19" t="s">
        <v>559</v>
      </c>
      <c r="C506" s="19">
        <v>5929.148</v>
      </c>
      <c r="D506" s="19">
        <v>6920.964</v>
      </c>
      <c r="E506" s="19">
        <v>0</v>
      </c>
      <c r="F506" s="19">
        <v>0</v>
      </c>
      <c r="G506" s="19">
        <v>0</v>
      </c>
      <c r="H506" s="19">
        <v>1</v>
      </c>
      <c r="I506" s="20">
        <v>6.227</v>
      </c>
      <c r="J506" s="20">
        <v>19.666</v>
      </c>
      <c r="K506" s="21">
        <v>4</v>
      </c>
      <c r="L506" s="21">
        <v>2</v>
      </c>
      <c r="M506" s="21">
        <v>0</v>
      </c>
      <c r="N506" s="21">
        <v>0</v>
      </c>
      <c r="O506" s="21">
        <v>0</v>
      </c>
      <c r="P506" s="21">
        <v>-6.171</v>
      </c>
      <c r="Q506" s="21">
        <v>0</v>
      </c>
      <c r="R506" s="21">
        <v>0</v>
      </c>
      <c r="S506" s="22"/>
      <c r="T506" s="22"/>
      <c r="U506" s="22"/>
      <c r="V506" s="22"/>
      <c r="W506" s="22"/>
    </row>
    <row r="507" ht="16.5" spans="1:23">
      <c r="A507" s="19">
        <v>980016</v>
      </c>
      <c r="B507" s="19" t="s">
        <v>560</v>
      </c>
      <c r="C507" s="19">
        <v>5726.497</v>
      </c>
      <c r="D507" s="19">
        <v>6645.556</v>
      </c>
      <c r="E507" s="19">
        <v>0</v>
      </c>
      <c r="F507" s="19">
        <v>0</v>
      </c>
      <c r="G507" s="19">
        <v>0</v>
      </c>
      <c r="H507" s="19">
        <v>1</v>
      </c>
      <c r="I507" s="20">
        <v>8.091</v>
      </c>
      <c r="J507" s="20">
        <v>20.802</v>
      </c>
      <c r="K507" s="21">
        <v>4</v>
      </c>
      <c r="L507" s="21">
        <v>0</v>
      </c>
      <c r="M507" s="21">
        <v>0</v>
      </c>
      <c r="N507" s="21">
        <v>0</v>
      </c>
      <c r="O507" s="21">
        <v>0</v>
      </c>
      <c r="P507" s="21">
        <v>-7.919</v>
      </c>
      <c r="Q507" s="21">
        <v>0</v>
      </c>
      <c r="R507" s="21">
        <v>0</v>
      </c>
      <c r="S507" s="22"/>
      <c r="T507" s="22"/>
      <c r="U507" s="22"/>
      <c r="V507" s="22"/>
      <c r="W507" s="22"/>
    </row>
    <row r="508" ht="16.5" spans="1:23">
      <c r="A508" s="19">
        <v>980017</v>
      </c>
      <c r="B508" s="19" t="s">
        <v>561</v>
      </c>
      <c r="C508" s="19">
        <v>8432.925</v>
      </c>
      <c r="D508" s="19">
        <v>10047.017</v>
      </c>
      <c r="E508" s="19">
        <v>0</v>
      </c>
      <c r="F508" s="19">
        <v>0</v>
      </c>
      <c r="G508" s="19">
        <v>0</v>
      </c>
      <c r="H508" s="19">
        <v>1</v>
      </c>
      <c r="I508" s="20">
        <v>14.63</v>
      </c>
      <c r="J508" s="20">
        <v>28.345</v>
      </c>
      <c r="K508" s="21">
        <v>4</v>
      </c>
      <c r="L508" s="21">
        <v>0</v>
      </c>
      <c r="M508" s="21">
        <v>0</v>
      </c>
      <c r="N508" s="21">
        <v>0</v>
      </c>
      <c r="O508" s="21">
        <v>0</v>
      </c>
      <c r="P508" s="21">
        <v>-24.078</v>
      </c>
      <c r="Q508" s="21">
        <v>0</v>
      </c>
      <c r="R508" s="21">
        <v>0</v>
      </c>
      <c r="S508" s="22"/>
      <c r="T508" s="22"/>
      <c r="U508" s="22"/>
      <c r="V508" s="22"/>
      <c r="W508" s="22"/>
    </row>
    <row r="509" ht="16.5" spans="1:23">
      <c r="A509" s="19">
        <v>980018</v>
      </c>
      <c r="B509" s="19" t="s">
        <v>562</v>
      </c>
      <c r="C509" s="19">
        <v>2793.697</v>
      </c>
      <c r="D509" s="19">
        <v>3413.044</v>
      </c>
      <c r="E509" s="19">
        <v>0</v>
      </c>
      <c r="F509" s="19">
        <v>0</v>
      </c>
      <c r="G509" s="19">
        <v>0</v>
      </c>
      <c r="H509" s="19">
        <v>1</v>
      </c>
      <c r="I509" s="20">
        <v>4.853</v>
      </c>
      <c r="J509" s="20">
        <v>22.118</v>
      </c>
      <c r="K509" s="21">
        <v>4</v>
      </c>
      <c r="L509" s="21">
        <v>1</v>
      </c>
      <c r="M509" s="21">
        <v>0</v>
      </c>
      <c r="N509" s="21">
        <v>0</v>
      </c>
      <c r="O509" s="21">
        <v>0</v>
      </c>
      <c r="P509" s="21">
        <v>-29.458</v>
      </c>
      <c r="Q509" s="21">
        <v>0</v>
      </c>
      <c r="R509" s="21">
        <v>0</v>
      </c>
      <c r="S509" s="22"/>
      <c r="T509" s="22"/>
      <c r="U509" s="22"/>
      <c r="V509" s="22"/>
      <c r="W509" s="22"/>
    </row>
    <row r="510" ht="16.5" spans="1:23">
      <c r="A510" s="19">
        <v>980022</v>
      </c>
      <c r="B510" s="19" t="s">
        <v>563</v>
      </c>
      <c r="C510" s="19">
        <v>1941.333</v>
      </c>
      <c r="D510" s="19">
        <v>2410.79</v>
      </c>
      <c r="E510" s="19">
        <v>0</v>
      </c>
      <c r="F510" s="19">
        <v>0</v>
      </c>
      <c r="G510" s="19">
        <v>0</v>
      </c>
      <c r="H510" s="19">
        <v>1</v>
      </c>
      <c r="I510" s="20">
        <v>5.078</v>
      </c>
      <c r="J510" s="20">
        <v>23.562</v>
      </c>
      <c r="K510" s="21">
        <v>4</v>
      </c>
      <c r="L510" s="21">
        <v>1</v>
      </c>
      <c r="M510" s="21">
        <v>0</v>
      </c>
      <c r="N510" s="21">
        <v>0</v>
      </c>
      <c r="O510" s="21">
        <v>0</v>
      </c>
      <c r="P510" s="21">
        <v>-19.1</v>
      </c>
      <c r="Q510" s="21">
        <v>0</v>
      </c>
      <c r="R510" s="21">
        <v>0</v>
      </c>
      <c r="S510" s="22"/>
      <c r="T510" s="22"/>
      <c r="U510" s="22"/>
      <c r="V510" s="22"/>
      <c r="W510" s="22"/>
    </row>
    <row r="511" ht="16.5" spans="1:23">
      <c r="A511" s="19">
        <v>980023</v>
      </c>
      <c r="B511" s="19" t="s">
        <v>564</v>
      </c>
      <c r="C511" s="19">
        <v>1956.313</v>
      </c>
      <c r="D511" s="19">
        <v>2286.349</v>
      </c>
      <c r="E511" s="19">
        <v>0</v>
      </c>
      <c r="F511" s="19">
        <v>0</v>
      </c>
      <c r="G511" s="19">
        <v>0</v>
      </c>
      <c r="H511" s="19">
        <v>1</v>
      </c>
      <c r="I511" s="20">
        <v>6.28</v>
      </c>
      <c r="J511" s="20">
        <v>19.809</v>
      </c>
      <c r="K511" s="21">
        <v>4</v>
      </c>
      <c r="L511" s="21">
        <v>2</v>
      </c>
      <c r="M511" s="21">
        <v>0</v>
      </c>
      <c r="N511" s="21">
        <v>0</v>
      </c>
      <c r="O511" s="21">
        <v>0</v>
      </c>
      <c r="P511" s="21">
        <v>-9.961</v>
      </c>
      <c r="Q511" s="21">
        <v>0</v>
      </c>
      <c r="R511" s="21">
        <v>0</v>
      </c>
      <c r="S511" s="22"/>
      <c r="T511" s="22"/>
      <c r="U511" s="22"/>
      <c r="V511" s="22"/>
      <c r="W511" s="22"/>
    </row>
    <row r="512" ht="16.5" spans="1:23">
      <c r="A512" s="19">
        <v>980027</v>
      </c>
      <c r="B512" s="19" t="s">
        <v>565</v>
      </c>
      <c r="C512" s="19">
        <v>1942.77</v>
      </c>
      <c r="D512" s="19">
        <v>2388.755</v>
      </c>
      <c r="E512" s="19">
        <v>0</v>
      </c>
      <c r="F512" s="19">
        <v>0</v>
      </c>
      <c r="G512" s="19">
        <v>0</v>
      </c>
      <c r="H512" s="19">
        <v>1</v>
      </c>
      <c r="I512" s="20">
        <v>17.069</v>
      </c>
      <c r="J512" s="20">
        <v>32.552</v>
      </c>
      <c r="K512" s="21">
        <v>4</v>
      </c>
      <c r="L512" s="21">
        <v>2</v>
      </c>
      <c r="M512" s="21">
        <v>-1</v>
      </c>
      <c r="N512" s="21">
        <v>0</v>
      </c>
      <c r="O512" s="21">
        <v>0</v>
      </c>
      <c r="P512" s="21">
        <v>-15.961</v>
      </c>
      <c r="Q512" s="21">
        <v>0</v>
      </c>
      <c r="R512" s="21">
        <v>0</v>
      </c>
      <c r="S512" s="22"/>
      <c r="T512" s="22"/>
      <c r="U512" s="22"/>
      <c r="V512" s="22"/>
      <c r="W512" s="22"/>
    </row>
    <row r="513" ht="16.5" spans="1:23">
      <c r="A513" s="19">
        <v>980030</v>
      </c>
      <c r="B513" s="19" t="s">
        <v>566</v>
      </c>
      <c r="C513" s="19">
        <v>4846.412</v>
      </c>
      <c r="D513" s="19">
        <v>5882.09</v>
      </c>
      <c r="E513" s="19">
        <v>0</v>
      </c>
      <c r="F513" s="19">
        <v>0</v>
      </c>
      <c r="G513" s="19">
        <v>0</v>
      </c>
      <c r="H513" s="19">
        <v>1</v>
      </c>
      <c r="I513" s="20">
        <v>11.103</v>
      </c>
      <c r="J513" s="20">
        <v>26.755</v>
      </c>
      <c r="K513" s="21">
        <v>4</v>
      </c>
      <c r="L513" s="21">
        <v>2</v>
      </c>
      <c r="M513" s="21">
        <v>0</v>
      </c>
      <c r="N513" s="21">
        <v>0</v>
      </c>
      <c r="O513" s="21">
        <v>0</v>
      </c>
      <c r="P513" s="21">
        <v>-8.032</v>
      </c>
      <c r="Q513" s="21">
        <v>0</v>
      </c>
      <c r="R513" s="21">
        <v>-1</v>
      </c>
      <c r="S513" s="22"/>
      <c r="T513" s="22"/>
      <c r="U513" s="22"/>
      <c r="V513" s="22"/>
      <c r="W513" s="22"/>
    </row>
    <row r="514" ht="16.5" spans="1:23">
      <c r="A514" s="19">
        <v>980032</v>
      </c>
      <c r="B514" s="19" t="s">
        <v>567</v>
      </c>
      <c r="C514" s="19">
        <v>9423.674</v>
      </c>
      <c r="D514" s="19">
        <v>11136.498</v>
      </c>
      <c r="E514" s="19">
        <v>0</v>
      </c>
      <c r="F514" s="19">
        <v>0</v>
      </c>
      <c r="G514" s="19">
        <v>0</v>
      </c>
      <c r="H514" s="19">
        <v>1</v>
      </c>
      <c r="I514" s="20">
        <v>11.164</v>
      </c>
      <c r="J514" s="20">
        <v>24.827</v>
      </c>
      <c r="K514" s="21">
        <v>4</v>
      </c>
      <c r="L514" s="21">
        <v>1</v>
      </c>
      <c r="M514" s="21">
        <v>-1</v>
      </c>
      <c r="N514" s="21">
        <v>0</v>
      </c>
      <c r="O514" s="21">
        <v>0</v>
      </c>
      <c r="P514" s="21">
        <v>4.409</v>
      </c>
      <c r="Q514" s="21">
        <v>0</v>
      </c>
      <c r="R514" s="21">
        <v>0</v>
      </c>
      <c r="S514" s="22"/>
      <c r="T514" s="22"/>
      <c r="U514" s="22"/>
      <c r="V514" s="22"/>
      <c r="W514" s="22"/>
    </row>
    <row r="515" ht="16.5" spans="1:23">
      <c r="A515" s="19">
        <v>980035</v>
      </c>
      <c r="B515" s="19" t="s">
        <v>568</v>
      </c>
      <c r="C515" s="19">
        <v>1588.244</v>
      </c>
      <c r="D515" s="19">
        <v>1840.423</v>
      </c>
      <c r="E515" s="19">
        <v>0</v>
      </c>
      <c r="F515" s="19">
        <v>0</v>
      </c>
      <c r="G515" s="19">
        <v>0</v>
      </c>
      <c r="H515" s="19">
        <v>1</v>
      </c>
      <c r="I515" s="20">
        <v>4.667</v>
      </c>
      <c r="J515" s="20">
        <v>17.73</v>
      </c>
      <c r="K515" s="21">
        <v>4</v>
      </c>
      <c r="L515" s="21">
        <v>0</v>
      </c>
      <c r="M515" s="21">
        <v>0</v>
      </c>
      <c r="N515" s="21">
        <v>0</v>
      </c>
      <c r="O515" s="21">
        <v>0</v>
      </c>
      <c r="P515" s="21">
        <v>-7.31</v>
      </c>
      <c r="Q515" s="21">
        <v>0</v>
      </c>
      <c r="R515" s="21">
        <v>0</v>
      </c>
      <c r="S515" s="22"/>
      <c r="T515" s="22"/>
      <c r="U515" s="22"/>
      <c r="V515" s="22"/>
      <c r="W515" s="22"/>
    </row>
    <row r="516" ht="16.5" spans="1:23">
      <c r="A516" s="19">
        <v>980068</v>
      </c>
      <c r="B516" s="19" t="s">
        <v>569</v>
      </c>
      <c r="C516" s="19">
        <v>2831.41</v>
      </c>
      <c r="D516" s="19">
        <v>3307.127</v>
      </c>
      <c r="E516" s="19">
        <v>0</v>
      </c>
      <c r="F516" s="19">
        <v>0</v>
      </c>
      <c r="G516" s="19">
        <v>0</v>
      </c>
      <c r="H516" s="19">
        <v>1</v>
      </c>
      <c r="I516" s="20">
        <v>1.28</v>
      </c>
      <c r="J516" s="20">
        <v>15.48</v>
      </c>
      <c r="K516" s="21">
        <v>4</v>
      </c>
      <c r="L516" s="21">
        <v>1</v>
      </c>
      <c r="M516" s="21">
        <v>0</v>
      </c>
      <c r="N516" s="21">
        <v>0</v>
      </c>
      <c r="O516" s="21">
        <v>0</v>
      </c>
      <c r="P516" s="21">
        <v>-13.348</v>
      </c>
      <c r="Q516" s="21">
        <v>0</v>
      </c>
      <c r="R516" s="21">
        <v>0</v>
      </c>
      <c r="S516" s="22"/>
      <c r="T516" s="22"/>
      <c r="U516" s="22"/>
      <c r="V516" s="22"/>
      <c r="W516" s="22"/>
    </row>
    <row r="517" ht="16.5" spans="1:23">
      <c r="A517" s="19">
        <v>980092</v>
      </c>
      <c r="B517" s="19" t="s">
        <v>570</v>
      </c>
      <c r="C517" s="19">
        <v>4368.83</v>
      </c>
      <c r="D517" s="19">
        <v>4827.431</v>
      </c>
      <c r="E517" s="19">
        <v>0</v>
      </c>
      <c r="F517" s="19">
        <v>0</v>
      </c>
      <c r="G517" s="19">
        <v>0</v>
      </c>
      <c r="H517" s="19">
        <v>1</v>
      </c>
      <c r="I517" s="20">
        <v>3.609</v>
      </c>
      <c r="J517" s="20">
        <v>12.766</v>
      </c>
      <c r="K517" s="21">
        <v>4</v>
      </c>
      <c r="L517" s="21">
        <v>2</v>
      </c>
      <c r="M517" s="21">
        <v>0</v>
      </c>
      <c r="N517" s="21">
        <v>0</v>
      </c>
      <c r="O517" s="21">
        <v>0</v>
      </c>
      <c r="P517" s="21">
        <v>-11.568</v>
      </c>
      <c r="Q517" s="21">
        <v>0</v>
      </c>
      <c r="R517" s="21">
        <v>0</v>
      </c>
      <c r="S517" s="22"/>
      <c r="T517" s="22"/>
      <c r="U517" s="22"/>
      <c r="V517" s="22"/>
      <c r="W517" s="22"/>
    </row>
    <row r="518" ht="16.5" spans="1:23">
      <c r="A518" s="19">
        <v>988006</v>
      </c>
      <c r="B518" s="19" t="s">
        <v>571</v>
      </c>
      <c r="C518" s="19">
        <v>1825.722</v>
      </c>
      <c r="D518" s="19">
        <v>2304.441</v>
      </c>
      <c r="E518" s="19">
        <v>0</v>
      </c>
      <c r="F518" s="19">
        <v>0</v>
      </c>
      <c r="G518" s="19">
        <v>0</v>
      </c>
      <c r="H518" s="19">
        <v>1</v>
      </c>
      <c r="I518" s="20">
        <v>17.035</v>
      </c>
      <c r="J518" s="20">
        <v>34.27</v>
      </c>
      <c r="K518" s="21">
        <v>4</v>
      </c>
      <c r="L518" s="21">
        <v>2</v>
      </c>
      <c r="M518" s="21">
        <v>0</v>
      </c>
      <c r="N518" s="21">
        <v>0</v>
      </c>
      <c r="O518" s="21">
        <v>0</v>
      </c>
      <c r="P518" s="21">
        <v>-12.292</v>
      </c>
      <c r="Q518" s="21">
        <v>0</v>
      </c>
      <c r="R518" s="21">
        <v>0</v>
      </c>
      <c r="S518" s="22"/>
      <c r="T518" s="22"/>
      <c r="U518" s="22"/>
      <c r="V518" s="22"/>
      <c r="W518" s="22"/>
    </row>
    <row r="519" ht="16.5" spans="1:23">
      <c r="A519" s="19">
        <v>988007</v>
      </c>
      <c r="B519" s="19" t="s">
        <v>572</v>
      </c>
      <c r="C519" s="19">
        <v>1821.286</v>
      </c>
      <c r="D519" s="19">
        <v>2290.693</v>
      </c>
      <c r="E519" s="19">
        <v>0</v>
      </c>
      <c r="F519" s="19">
        <v>0</v>
      </c>
      <c r="G519" s="19">
        <v>0</v>
      </c>
      <c r="H519" s="19">
        <v>1</v>
      </c>
      <c r="I519" s="20">
        <v>17.318</v>
      </c>
      <c r="J519" s="20">
        <v>34.261</v>
      </c>
      <c r="K519" s="21">
        <v>4</v>
      </c>
      <c r="L519" s="21">
        <v>2</v>
      </c>
      <c r="M519" s="21">
        <v>-1</v>
      </c>
      <c r="N519" s="21">
        <v>0</v>
      </c>
      <c r="O519" s="21">
        <v>0</v>
      </c>
      <c r="P519" s="21">
        <v>-13.331</v>
      </c>
      <c r="Q519" s="21">
        <v>0</v>
      </c>
      <c r="R519" s="21">
        <v>0</v>
      </c>
      <c r="S519" s="22"/>
      <c r="T519" s="22"/>
      <c r="U519" s="22"/>
      <c r="V519" s="22"/>
      <c r="W519" s="22"/>
    </row>
    <row r="520" ht="16.5" spans="1:23">
      <c r="A520" s="19">
        <v>988106</v>
      </c>
      <c r="B520" s="19" t="s">
        <v>573</v>
      </c>
      <c r="C520" s="19">
        <v>2009.815</v>
      </c>
      <c r="D520" s="19">
        <v>2548.276</v>
      </c>
      <c r="E520" s="19">
        <v>0</v>
      </c>
      <c r="F520" s="19">
        <v>0</v>
      </c>
      <c r="G520" s="19">
        <v>0</v>
      </c>
      <c r="H520" s="19">
        <v>1</v>
      </c>
      <c r="I520" s="20">
        <v>17.119</v>
      </c>
      <c r="J520" s="20">
        <v>34.632</v>
      </c>
      <c r="K520" s="21">
        <v>4</v>
      </c>
      <c r="L520" s="21">
        <v>0</v>
      </c>
      <c r="M520" s="21">
        <v>0</v>
      </c>
      <c r="N520" s="21">
        <v>0</v>
      </c>
      <c r="O520" s="21">
        <v>-1</v>
      </c>
      <c r="P520" s="21">
        <v>-15.243</v>
      </c>
      <c r="Q520" s="21">
        <v>0</v>
      </c>
      <c r="R520" s="21">
        <v>0</v>
      </c>
      <c r="S520" s="22"/>
      <c r="T520" s="22"/>
      <c r="U520" s="22"/>
      <c r="V520" s="22"/>
      <c r="W520" s="22"/>
    </row>
    <row r="521" ht="16.5" spans="1:23">
      <c r="A521" s="23">
        <v>988107</v>
      </c>
      <c r="B521" s="23" t="s">
        <v>574</v>
      </c>
      <c r="C521" s="23">
        <v>2004.963</v>
      </c>
      <c r="D521" s="23">
        <v>2532.848</v>
      </c>
      <c r="E521" s="23">
        <v>0</v>
      </c>
      <c r="F521" s="23">
        <v>0</v>
      </c>
      <c r="G521" s="23">
        <v>0</v>
      </c>
      <c r="H521" s="23">
        <v>1</v>
      </c>
      <c r="I521" s="29">
        <v>17.408</v>
      </c>
      <c r="J521" s="29">
        <v>34.621</v>
      </c>
      <c r="K521" s="21">
        <v>4</v>
      </c>
      <c r="L521" s="21">
        <v>0</v>
      </c>
      <c r="M521" s="21">
        <v>0</v>
      </c>
      <c r="N521" s="21">
        <v>0</v>
      </c>
      <c r="O521" s="21">
        <v>-1</v>
      </c>
      <c r="P521" s="21">
        <v>-35.665</v>
      </c>
      <c r="Q521" s="21">
        <v>0</v>
      </c>
      <c r="R521" s="21">
        <v>-1</v>
      </c>
      <c r="S521" s="22"/>
      <c r="T521" s="22"/>
      <c r="U521" s="22"/>
      <c r="V521" s="22"/>
      <c r="W521" s="22"/>
    </row>
    <row r="522" ht="16.5" spans="1:23">
      <c r="A522" s="23">
        <v>988201</v>
      </c>
      <c r="B522" s="23" t="s">
        <v>575</v>
      </c>
      <c r="C522" s="23">
        <v>1499.302</v>
      </c>
      <c r="D522" s="23">
        <v>1713.823</v>
      </c>
      <c r="E522" s="23">
        <v>0</v>
      </c>
      <c r="F522" s="23">
        <v>0</v>
      </c>
      <c r="G522" s="23">
        <v>0</v>
      </c>
      <c r="H522" s="23">
        <v>1</v>
      </c>
      <c r="I522" s="29">
        <v>5.587</v>
      </c>
      <c r="J522" s="29">
        <v>17.405</v>
      </c>
      <c r="K522" s="21">
        <v>4</v>
      </c>
      <c r="L522" s="21">
        <v>2</v>
      </c>
      <c r="M522" s="21">
        <v>0</v>
      </c>
      <c r="N522" s="21">
        <v>0</v>
      </c>
      <c r="O522" s="21">
        <v>0</v>
      </c>
      <c r="P522" s="21">
        <v>-30.769</v>
      </c>
      <c r="Q522" s="21">
        <v>0</v>
      </c>
      <c r="R522" s="21">
        <v>0</v>
      </c>
      <c r="S522" s="22"/>
      <c r="T522" s="22"/>
      <c r="U522" s="22"/>
      <c r="V522" s="22"/>
      <c r="W522" s="22"/>
    </row>
    <row r="523" ht="16.5" spans="1:23">
      <c r="A523" s="24">
        <v>917</v>
      </c>
      <c r="B523" s="24" t="s">
        <v>576</v>
      </c>
      <c r="C523" s="24">
        <v>2535.574</v>
      </c>
      <c r="D523" s="24">
        <v>2723.446</v>
      </c>
      <c r="E523" s="24">
        <v>0</v>
      </c>
      <c r="F523" s="24">
        <v>0</v>
      </c>
      <c r="G523" s="24">
        <v>1</v>
      </c>
      <c r="H523" s="20">
        <v>0</v>
      </c>
      <c r="I523" s="20">
        <v>0</v>
      </c>
      <c r="J523" s="20">
        <v>0</v>
      </c>
      <c r="K523" s="21">
        <v>4</v>
      </c>
      <c r="L523" s="21">
        <v>1</v>
      </c>
      <c r="M523" s="21">
        <v>0</v>
      </c>
      <c r="N523" s="21">
        <v>0</v>
      </c>
      <c r="O523" s="21">
        <v>0</v>
      </c>
      <c r="P523" s="21">
        <v>-15.242</v>
      </c>
      <c r="Q523" s="21">
        <v>0</v>
      </c>
      <c r="R523" s="21">
        <v>0</v>
      </c>
      <c r="S523" s="22"/>
      <c r="T523" s="22"/>
      <c r="U523" s="22"/>
      <c r="V523" s="22"/>
      <c r="W523" s="22"/>
    </row>
    <row r="524" ht="16.5" spans="1:23">
      <c r="A524" s="24">
        <v>399359</v>
      </c>
      <c r="B524" s="24" t="s">
        <v>25</v>
      </c>
      <c r="C524" s="24">
        <v>2714.519</v>
      </c>
      <c r="D524" s="24">
        <v>2866.96</v>
      </c>
      <c r="E524" s="24">
        <v>0</v>
      </c>
      <c r="F524" s="24">
        <v>0</v>
      </c>
      <c r="G524" s="24">
        <v>1</v>
      </c>
      <c r="H524" s="20">
        <v>0</v>
      </c>
      <c r="I524" s="20">
        <v>0</v>
      </c>
      <c r="J524" s="20">
        <v>0</v>
      </c>
      <c r="K524" s="21">
        <v>4</v>
      </c>
      <c r="L524" s="21">
        <v>1</v>
      </c>
      <c r="M524" s="21">
        <v>0</v>
      </c>
      <c r="N524" s="21">
        <v>0</v>
      </c>
      <c r="O524" s="21">
        <v>0</v>
      </c>
      <c r="P524" s="21">
        <v>-49.651</v>
      </c>
      <c r="Q524" s="21">
        <v>0</v>
      </c>
      <c r="R524" s="21">
        <v>-1</v>
      </c>
      <c r="S524" s="22"/>
      <c r="T524" s="22"/>
      <c r="U524" s="22"/>
      <c r="V524" s="22"/>
      <c r="W524" s="22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30"/>
      <c r="J525" s="30"/>
      <c r="K525" s="31"/>
      <c r="L525" s="31"/>
      <c r="M525" s="31"/>
      <c r="N525" s="31"/>
      <c r="O525" s="31"/>
      <c r="P525" s="31"/>
      <c r="Q525" s="31"/>
      <c r="R525" s="31"/>
      <c r="S525" s="22"/>
      <c r="T525" s="22"/>
      <c r="U525" s="22"/>
      <c r="V525" s="22"/>
      <c r="W525" s="22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30"/>
      <c r="J526" s="30"/>
      <c r="K526" s="31"/>
      <c r="L526" s="31"/>
      <c r="M526" s="31"/>
      <c r="N526" s="31"/>
      <c r="O526" s="31"/>
      <c r="P526" s="31"/>
      <c r="Q526" s="31"/>
      <c r="R526" s="31"/>
      <c r="S526" s="22"/>
      <c r="T526" s="22"/>
      <c r="U526" s="22"/>
      <c r="V526" s="22"/>
      <c r="W526" s="22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30"/>
      <c r="J527" s="30"/>
      <c r="K527" s="31"/>
      <c r="L527" s="31"/>
      <c r="M527" s="31"/>
      <c r="N527" s="31"/>
      <c r="O527" s="31"/>
      <c r="P527" s="31"/>
      <c r="Q527" s="31"/>
      <c r="R527" s="31"/>
      <c r="S527" s="22"/>
      <c r="T527" s="22"/>
      <c r="U527" s="22"/>
      <c r="V527" s="22"/>
      <c r="W527" s="22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30"/>
      <c r="J528" s="30"/>
      <c r="K528" s="31"/>
      <c r="L528" s="31"/>
      <c r="M528" s="31"/>
      <c r="N528" s="31"/>
      <c r="O528" s="31"/>
      <c r="P528" s="31"/>
      <c r="Q528" s="31"/>
      <c r="R528" s="31"/>
      <c r="S528" s="22"/>
      <c r="T528" s="22"/>
      <c r="U528" s="22"/>
      <c r="V528" s="22"/>
      <c r="W528" s="22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30"/>
      <c r="J529" s="30"/>
      <c r="K529" s="31"/>
      <c r="L529" s="31"/>
      <c r="M529" s="31"/>
      <c r="N529" s="31"/>
      <c r="O529" s="31"/>
      <c r="P529" s="31"/>
      <c r="Q529" s="31"/>
      <c r="R529" s="31"/>
      <c r="S529" s="22"/>
      <c r="T529" s="22"/>
      <c r="U529" s="22"/>
      <c r="V529" s="22"/>
      <c r="W529" s="22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30"/>
      <c r="J530" s="30"/>
      <c r="K530" s="31"/>
      <c r="L530" s="31"/>
      <c r="M530" s="31"/>
      <c r="N530" s="31"/>
      <c r="O530" s="31"/>
      <c r="P530" s="31"/>
      <c r="Q530" s="31"/>
      <c r="R530" s="31"/>
      <c r="S530" s="22"/>
      <c r="T530" s="22"/>
      <c r="U530" s="22"/>
      <c r="V530" s="22"/>
      <c r="W530" s="22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30"/>
      <c r="J531" s="30"/>
      <c r="K531" s="31"/>
      <c r="L531" s="31"/>
      <c r="M531" s="31"/>
      <c r="N531" s="31"/>
      <c r="O531" s="31"/>
      <c r="P531" s="31"/>
      <c r="Q531" s="31"/>
      <c r="R531" s="31"/>
      <c r="S531" s="22"/>
      <c r="T531" s="22"/>
      <c r="U531" s="22"/>
      <c r="V531" s="22"/>
      <c r="W531" s="22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30"/>
      <c r="J532" s="30"/>
      <c r="K532" s="31"/>
      <c r="L532" s="31"/>
      <c r="M532" s="31"/>
      <c r="N532" s="31"/>
      <c r="O532" s="31"/>
      <c r="P532" s="31"/>
      <c r="Q532" s="31"/>
      <c r="R532" s="31"/>
      <c r="S532" s="22"/>
      <c r="T532" s="22"/>
      <c r="U532" s="22"/>
      <c r="V532" s="22"/>
      <c r="W532" s="22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30"/>
      <c r="J533" s="30"/>
      <c r="K533" s="31"/>
      <c r="L533" s="31"/>
      <c r="M533" s="31"/>
      <c r="N533" s="31"/>
      <c r="O533" s="31"/>
      <c r="P533" s="31"/>
      <c r="Q533" s="31"/>
      <c r="R533" s="31"/>
      <c r="S533" s="22"/>
      <c r="T533" s="22"/>
      <c r="U533" s="22"/>
      <c r="V533" s="22"/>
      <c r="W533" s="22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30"/>
      <c r="J534" s="30"/>
      <c r="K534" s="31"/>
      <c r="L534" s="31"/>
      <c r="M534" s="31"/>
      <c r="N534" s="31"/>
      <c r="O534" s="31"/>
      <c r="P534" s="31"/>
      <c r="Q534" s="31"/>
      <c r="R534" s="31"/>
      <c r="S534" s="22"/>
      <c r="T534" s="22"/>
      <c r="U534" s="22"/>
      <c r="V534" s="22"/>
      <c r="W534" s="22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30"/>
      <c r="J535" s="30"/>
      <c r="K535" s="31"/>
      <c r="L535" s="31"/>
      <c r="M535" s="31"/>
      <c r="N535" s="31"/>
      <c r="O535" s="31"/>
      <c r="P535" s="31"/>
      <c r="Q535" s="31"/>
      <c r="R535" s="31"/>
      <c r="S535" s="22"/>
      <c r="T535" s="22"/>
      <c r="U535" s="22"/>
      <c r="V535" s="22"/>
      <c r="W535" s="22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30"/>
      <c r="J536" s="30"/>
      <c r="K536" s="31"/>
      <c r="L536" s="31"/>
      <c r="M536" s="31"/>
      <c r="N536" s="31"/>
      <c r="O536" s="31"/>
      <c r="P536" s="31"/>
      <c r="Q536" s="31"/>
      <c r="R536" s="31"/>
      <c r="S536" s="22"/>
      <c r="T536" s="22"/>
      <c r="U536" s="22"/>
      <c r="V536" s="22"/>
      <c r="W536" s="22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30"/>
      <c r="J537" s="30"/>
      <c r="K537" s="31"/>
      <c r="L537" s="31"/>
      <c r="M537" s="31"/>
      <c r="N537" s="31"/>
      <c r="O537" s="31"/>
      <c r="P537" s="31"/>
      <c r="Q537" s="31"/>
      <c r="R537" s="31"/>
      <c r="S537" s="22"/>
      <c r="T537" s="22"/>
      <c r="U537" s="22"/>
      <c r="V537" s="22"/>
      <c r="W537" s="22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30"/>
      <c r="J538" s="30"/>
      <c r="K538" s="31"/>
      <c r="L538" s="31"/>
      <c r="M538" s="31"/>
      <c r="N538" s="31"/>
      <c r="O538" s="31"/>
      <c r="P538" s="31"/>
      <c r="Q538" s="31"/>
      <c r="R538" s="31"/>
      <c r="S538" s="22"/>
      <c r="T538" s="22"/>
      <c r="U538" s="22"/>
      <c r="V538" s="22"/>
      <c r="W538" s="22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30"/>
      <c r="J539" s="30"/>
      <c r="K539" s="31"/>
      <c r="L539" s="31"/>
      <c r="M539" s="31"/>
      <c r="N539" s="31"/>
      <c r="O539" s="31"/>
      <c r="P539" s="31"/>
      <c r="Q539" s="31"/>
      <c r="R539" s="31"/>
      <c r="S539" s="22"/>
      <c r="T539" s="22"/>
      <c r="U539" s="22"/>
      <c r="V539" s="22"/>
      <c r="W539" s="22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30"/>
      <c r="J540" s="30"/>
      <c r="K540" s="31"/>
      <c r="L540" s="31"/>
      <c r="M540" s="31"/>
      <c r="N540" s="31"/>
      <c r="O540" s="31"/>
      <c r="P540" s="31"/>
      <c r="Q540" s="31"/>
      <c r="R540" s="31"/>
      <c r="S540" s="22"/>
      <c r="T540" s="22"/>
      <c r="U540" s="22"/>
      <c r="V540" s="22"/>
      <c r="W540" s="22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30"/>
      <c r="J541" s="30"/>
      <c r="K541" s="31"/>
      <c r="L541" s="31"/>
      <c r="M541" s="31"/>
      <c r="N541" s="31"/>
      <c r="O541" s="31"/>
      <c r="P541" s="31"/>
      <c r="Q541" s="31"/>
      <c r="R541" s="31"/>
      <c r="S541" s="22"/>
      <c r="T541" s="22"/>
      <c r="U541" s="22"/>
      <c r="V541" s="22"/>
      <c r="W541" s="22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30"/>
      <c r="J542" s="30"/>
      <c r="K542" s="31"/>
      <c r="L542" s="31"/>
      <c r="M542" s="31"/>
      <c r="N542" s="31"/>
      <c r="O542" s="31"/>
      <c r="P542" s="31"/>
      <c r="Q542" s="31"/>
      <c r="R542" s="31"/>
      <c r="S542" s="22"/>
      <c r="T542" s="22"/>
      <c r="U542" s="22"/>
      <c r="V542" s="22"/>
      <c r="W542" s="22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30"/>
      <c r="J543" s="30"/>
      <c r="K543" s="31"/>
      <c r="L543" s="31"/>
      <c r="M543" s="31"/>
      <c r="N543" s="31"/>
      <c r="O543" s="31"/>
      <c r="P543" s="31"/>
      <c r="Q543" s="31"/>
      <c r="R543" s="31"/>
      <c r="S543" s="22"/>
      <c r="T543" s="22"/>
      <c r="U543" s="22"/>
      <c r="V543" s="22"/>
      <c r="W543" s="22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30"/>
      <c r="J544" s="30"/>
      <c r="K544" s="31"/>
      <c r="L544" s="31"/>
      <c r="M544" s="31"/>
      <c r="N544" s="31"/>
      <c r="O544" s="31"/>
      <c r="P544" s="31"/>
      <c r="Q544" s="31"/>
      <c r="R544" s="31"/>
      <c r="S544" s="22"/>
      <c r="T544" s="22"/>
      <c r="U544" s="22"/>
      <c r="V544" s="22"/>
      <c r="W544" s="22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30"/>
      <c r="J545" s="30"/>
      <c r="K545" s="31"/>
      <c r="L545" s="31"/>
      <c r="M545" s="31"/>
      <c r="N545" s="31"/>
      <c r="O545" s="31"/>
      <c r="P545" s="31"/>
      <c r="Q545" s="31"/>
      <c r="R545" s="31"/>
      <c r="S545" s="22"/>
      <c r="T545" s="22"/>
      <c r="U545" s="22"/>
      <c r="V545" s="22"/>
      <c r="W545" s="22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30"/>
      <c r="J546" s="30"/>
      <c r="K546" s="31"/>
      <c r="L546" s="31"/>
      <c r="M546" s="31"/>
      <c r="N546" s="31"/>
      <c r="O546" s="31"/>
      <c r="P546" s="31"/>
      <c r="Q546" s="31"/>
      <c r="R546" s="31"/>
      <c r="S546" s="22"/>
      <c r="T546" s="22"/>
      <c r="U546" s="22"/>
      <c r="V546" s="22"/>
      <c r="W546" s="22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30"/>
      <c r="J547" s="30"/>
      <c r="K547" s="31"/>
      <c r="L547" s="31"/>
      <c r="M547" s="31"/>
      <c r="N547" s="31"/>
      <c r="O547" s="31"/>
      <c r="P547" s="31"/>
      <c r="Q547" s="31"/>
      <c r="R547" s="31"/>
      <c r="S547" s="22"/>
      <c r="T547" s="22"/>
      <c r="U547" s="22"/>
      <c r="V547" s="22"/>
      <c r="W547" s="22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30"/>
      <c r="J548" s="30"/>
      <c r="K548" s="31"/>
      <c r="L548" s="31"/>
      <c r="M548" s="31"/>
      <c r="N548" s="31"/>
      <c r="O548" s="31"/>
      <c r="P548" s="31"/>
      <c r="Q548" s="31"/>
      <c r="R548" s="31"/>
      <c r="S548" s="22"/>
      <c r="T548" s="22"/>
      <c r="U548" s="22"/>
      <c r="V548" s="22"/>
      <c r="W548" s="22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30"/>
      <c r="J549" s="30"/>
      <c r="K549" s="31"/>
      <c r="L549" s="31"/>
      <c r="M549" s="31"/>
      <c r="N549" s="31"/>
      <c r="O549" s="31"/>
      <c r="P549" s="31"/>
      <c r="Q549" s="31"/>
      <c r="R549" s="31"/>
      <c r="S549" s="22"/>
      <c r="T549" s="22"/>
      <c r="U549" s="22"/>
      <c r="V549" s="22"/>
      <c r="W549" s="22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30"/>
      <c r="J550" s="30"/>
      <c r="K550" s="31"/>
      <c r="L550" s="31"/>
      <c r="M550" s="31"/>
      <c r="N550" s="31"/>
      <c r="O550" s="31"/>
      <c r="P550" s="31"/>
      <c r="Q550" s="31"/>
      <c r="R550" s="31"/>
      <c r="S550" s="22"/>
      <c r="T550" s="22"/>
      <c r="U550" s="22"/>
      <c r="V550" s="22"/>
      <c r="W550" s="22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30"/>
      <c r="J551" s="30"/>
      <c r="K551" s="31"/>
      <c r="L551" s="31"/>
      <c r="M551" s="31"/>
      <c r="N551" s="31"/>
      <c r="O551" s="31"/>
      <c r="P551" s="31"/>
      <c r="Q551" s="31"/>
      <c r="R551" s="31"/>
      <c r="S551" s="22"/>
      <c r="T551" s="22"/>
      <c r="U551" s="22"/>
      <c r="V551" s="22"/>
      <c r="W551" s="22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30"/>
      <c r="J552" s="30"/>
      <c r="K552" s="31"/>
      <c r="L552" s="31"/>
      <c r="M552" s="31"/>
      <c r="N552" s="31"/>
      <c r="O552" s="31"/>
      <c r="P552" s="31"/>
      <c r="Q552" s="31"/>
      <c r="R552" s="31"/>
      <c r="S552" s="22"/>
      <c r="T552" s="22"/>
      <c r="U552" s="22"/>
      <c r="V552" s="22"/>
      <c r="W552" s="22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30"/>
      <c r="J553" s="30"/>
      <c r="K553" s="31"/>
      <c r="L553" s="31"/>
      <c r="M553" s="31"/>
      <c r="N553" s="31"/>
      <c r="O553" s="31"/>
      <c r="P553" s="31"/>
      <c r="Q553" s="31"/>
      <c r="R553" s="31"/>
      <c r="S553" s="22"/>
      <c r="T553" s="22"/>
      <c r="U553" s="22"/>
      <c r="V553" s="22"/>
      <c r="W553" s="22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30"/>
      <c r="J554" s="30"/>
      <c r="K554" s="31"/>
      <c r="L554" s="31"/>
      <c r="M554" s="31"/>
      <c r="N554" s="31"/>
      <c r="O554" s="31"/>
      <c r="P554" s="31"/>
      <c r="Q554" s="31"/>
      <c r="R554" s="31"/>
      <c r="S554" s="22"/>
      <c r="T554" s="22"/>
      <c r="U554" s="22"/>
      <c r="V554" s="22"/>
      <c r="W554" s="22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30"/>
      <c r="J555" s="30"/>
      <c r="K555" s="31"/>
      <c r="L555" s="31"/>
      <c r="M555" s="31"/>
      <c r="N555" s="31"/>
      <c r="O555" s="31"/>
      <c r="P555" s="31"/>
      <c r="Q555" s="31"/>
      <c r="R555" s="31"/>
      <c r="S555" s="22"/>
      <c r="T555" s="22"/>
      <c r="U555" s="22"/>
      <c r="V555" s="22"/>
      <c r="W555" s="22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30"/>
      <c r="J556" s="30"/>
      <c r="K556" s="31"/>
      <c r="L556" s="31"/>
      <c r="M556" s="31"/>
      <c r="N556" s="31"/>
      <c r="O556" s="31"/>
      <c r="P556" s="31"/>
      <c r="Q556" s="31"/>
      <c r="R556" s="31"/>
      <c r="S556" s="22"/>
      <c r="T556" s="22"/>
      <c r="U556" s="22"/>
      <c r="V556" s="22"/>
      <c r="W556" s="22"/>
    </row>
    <row r="557" ht="16.5" spans="1:23">
      <c r="A557" s="26"/>
      <c r="B557" s="26"/>
      <c r="C557" s="26"/>
      <c r="D557" s="26"/>
      <c r="E557" s="26"/>
      <c r="F557" s="26"/>
      <c r="G557" s="26"/>
      <c r="H557" s="26"/>
      <c r="I557" s="32"/>
      <c r="J557" s="32"/>
      <c r="K557" s="31"/>
      <c r="L557" s="31"/>
      <c r="M557" s="31"/>
      <c r="N557" s="31"/>
      <c r="O557" s="31"/>
      <c r="P557" s="31"/>
      <c r="Q557" s="31"/>
      <c r="R557" s="31"/>
      <c r="S557" s="22"/>
      <c r="T557" s="22"/>
      <c r="U557" s="22"/>
      <c r="V557" s="22"/>
      <c r="W557" s="22"/>
    </row>
    <row r="558" ht="16.5" spans="1:23">
      <c r="A558" s="26"/>
      <c r="B558" s="26"/>
      <c r="C558" s="26"/>
      <c r="D558" s="26"/>
      <c r="E558" s="26"/>
      <c r="F558" s="26"/>
      <c r="G558" s="26"/>
      <c r="H558" s="26"/>
      <c r="I558" s="32"/>
      <c r="J558" s="32"/>
      <c r="K558" s="31"/>
      <c r="L558" s="31"/>
      <c r="M558" s="31"/>
      <c r="N558" s="31"/>
      <c r="O558" s="31"/>
      <c r="P558" s="31"/>
      <c r="Q558" s="31"/>
      <c r="R558" s="31"/>
      <c r="S558" s="22"/>
      <c r="T558" s="22"/>
      <c r="U558" s="22"/>
      <c r="V558" s="22"/>
      <c r="W558" s="22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33"/>
      <c r="L559" s="33"/>
      <c r="M559" s="33"/>
      <c r="N559" s="33"/>
      <c r="O559" s="33"/>
      <c r="P559" s="33"/>
      <c r="Q559" s="33"/>
      <c r="R559" s="33"/>
      <c r="S559" s="22"/>
      <c r="T559" s="22"/>
      <c r="U559" s="22"/>
      <c r="V559" s="22"/>
      <c r="W559" s="22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33"/>
      <c r="L560" s="33"/>
      <c r="M560" s="33"/>
      <c r="N560" s="33"/>
      <c r="O560" s="33"/>
      <c r="P560" s="33"/>
      <c r="Q560" s="33"/>
      <c r="R560" s="33"/>
      <c r="S560" s="22"/>
      <c r="T560" s="22"/>
      <c r="U560" s="22"/>
      <c r="V560" s="22"/>
      <c r="W560" s="22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33"/>
      <c r="L561" s="33"/>
      <c r="M561" s="33"/>
      <c r="N561" s="33"/>
      <c r="O561" s="33"/>
      <c r="P561" s="33"/>
      <c r="Q561" s="33"/>
      <c r="R561" s="33"/>
      <c r="S561" s="22"/>
      <c r="T561" s="22"/>
      <c r="U561" s="22"/>
      <c r="V561" s="22"/>
      <c r="W561" s="22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33"/>
      <c r="L562" s="33"/>
      <c r="M562" s="33"/>
      <c r="N562" s="33"/>
      <c r="O562" s="33"/>
      <c r="P562" s="33"/>
      <c r="Q562" s="33"/>
      <c r="R562" s="33"/>
      <c r="S562" s="22"/>
      <c r="T562" s="22"/>
      <c r="U562" s="22"/>
      <c r="V562" s="22"/>
      <c r="W562" s="22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33"/>
      <c r="L563" s="33"/>
      <c r="M563" s="33"/>
      <c r="N563" s="33"/>
      <c r="O563" s="33"/>
      <c r="P563" s="33"/>
      <c r="Q563" s="33"/>
      <c r="R563" s="33"/>
      <c r="S563" s="22"/>
      <c r="T563" s="22"/>
      <c r="U563" s="22"/>
      <c r="V563" s="22"/>
      <c r="W563" s="22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33"/>
      <c r="L564" s="33"/>
      <c r="M564" s="33"/>
      <c r="N564" s="33"/>
      <c r="O564" s="33"/>
      <c r="P564" s="33"/>
      <c r="Q564" s="33"/>
      <c r="R564" s="33"/>
      <c r="S564" s="22"/>
      <c r="T564" s="22"/>
      <c r="U564" s="22"/>
      <c r="V564" s="22"/>
      <c r="W564" s="22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33"/>
      <c r="L565" s="33"/>
      <c r="M565" s="33"/>
      <c r="N565" s="33"/>
      <c r="O565" s="33"/>
      <c r="P565" s="33"/>
      <c r="Q565" s="33"/>
      <c r="R565" s="33"/>
      <c r="S565" s="22"/>
      <c r="T565" s="22"/>
      <c r="U565" s="22"/>
      <c r="V565" s="22"/>
      <c r="W565" s="22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33"/>
      <c r="L566" s="33"/>
      <c r="M566" s="33"/>
      <c r="N566" s="33"/>
      <c r="O566" s="33"/>
      <c r="P566" s="33"/>
      <c r="Q566" s="33"/>
      <c r="R566" s="33"/>
      <c r="S566" s="22"/>
      <c r="T566" s="22"/>
      <c r="U566" s="22"/>
      <c r="V566" s="22"/>
      <c r="W566" s="22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33"/>
      <c r="L567" s="33"/>
      <c r="M567" s="33"/>
      <c r="N567" s="33"/>
      <c r="O567" s="33"/>
      <c r="P567" s="33"/>
      <c r="Q567" s="33"/>
      <c r="R567" s="33"/>
      <c r="S567" s="22"/>
      <c r="T567" s="22"/>
      <c r="U567" s="22"/>
      <c r="V567" s="22"/>
      <c r="W567" s="22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33"/>
      <c r="L568" s="33"/>
      <c r="M568" s="33"/>
      <c r="N568" s="33"/>
      <c r="O568" s="33"/>
      <c r="P568" s="33"/>
      <c r="Q568" s="33"/>
      <c r="R568" s="33"/>
      <c r="S568" s="22"/>
      <c r="T568" s="22"/>
      <c r="U568" s="22"/>
      <c r="V568" s="22"/>
      <c r="W568" s="22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33"/>
      <c r="L569" s="33"/>
      <c r="M569" s="33"/>
      <c r="N569" s="33"/>
      <c r="O569" s="33"/>
      <c r="P569" s="33"/>
      <c r="Q569" s="33"/>
      <c r="R569" s="33"/>
      <c r="S569" s="22"/>
      <c r="T569" s="22"/>
      <c r="U569" s="22"/>
      <c r="V569" s="22"/>
      <c r="W569" s="22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33"/>
      <c r="L570" s="33"/>
      <c r="M570" s="33"/>
      <c r="N570" s="33"/>
      <c r="O570" s="33"/>
      <c r="P570" s="33"/>
      <c r="Q570" s="33"/>
      <c r="R570" s="33"/>
      <c r="S570" s="22"/>
      <c r="T570" s="22"/>
      <c r="U570" s="22"/>
      <c r="V570" s="22"/>
      <c r="W570" s="22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33"/>
      <c r="L571" s="33"/>
      <c r="M571" s="33"/>
      <c r="N571" s="33"/>
      <c r="O571" s="33"/>
      <c r="P571" s="33"/>
      <c r="Q571" s="33"/>
      <c r="R571" s="33"/>
      <c r="S571" s="22"/>
      <c r="T571" s="22"/>
      <c r="U571" s="22"/>
      <c r="V571" s="22"/>
      <c r="W571" s="22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33"/>
      <c r="L572" s="33"/>
      <c r="M572" s="33"/>
      <c r="N572" s="33"/>
      <c r="O572" s="33"/>
      <c r="P572" s="33"/>
      <c r="Q572" s="33"/>
      <c r="R572" s="33"/>
      <c r="S572" s="22"/>
      <c r="T572" s="22"/>
      <c r="U572" s="22"/>
      <c r="V572" s="22"/>
      <c r="W572" s="22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33"/>
      <c r="L573" s="33"/>
      <c r="M573" s="33"/>
      <c r="N573" s="33"/>
      <c r="O573" s="33"/>
      <c r="P573" s="33"/>
      <c r="Q573" s="33"/>
      <c r="R573" s="33"/>
      <c r="S573" s="22"/>
      <c r="T573" s="22"/>
      <c r="U573" s="22"/>
      <c r="V573" s="22"/>
      <c r="W573" s="22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33"/>
      <c r="L574" s="33"/>
      <c r="M574" s="33"/>
      <c r="N574" s="33"/>
      <c r="O574" s="33"/>
      <c r="P574" s="33"/>
      <c r="Q574" s="33"/>
      <c r="R574" s="33"/>
      <c r="S574" s="22"/>
      <c r="T574" s="22"/>
      <c r="U574" s="22"/>
      <c r="V574" s="22"/>
      <c r="W574" s="22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33"/>
      <c r="L575" s="33"/>
      <c r="M575" s="33"/>
      <c r="N575" s="33"/>
      <c r="O575" s="33"/>
      <c r="P575" s="33"/>
      <c r="Q575" s="33"/>
      <c r="R575" s="33"/>
      <c r="S575" s="22"/>
      <c r="T575" s="22"/>
      <c r="U575" s="22"/>
      <c r="V575" s="22"/>
      <c r="W575" s="22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33"/>
      <c r="L576" s="33"/>
      <c r="M576" s="33"/>
      <c r="N576" s="33"/>
      <c r="O576" s="33"/>
      <c r="P576" s="33"/>
      <c r="Q576" s="33"/>
      <c r="R576" s="33"/>
      <c r="S576" s="22"/>
      <c r="T576" s="22"/>
      <c r="U576" s="22"/>
      <c r="V576" s="22"/>
      <c r="W576" s="22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33"/>
      <c r="L577" s="33"/>
      <c r="M577" s="33"/>
      <c r="N577" s="33"/>
      <c r="O577" s="33"/>
      <c r="P577" s="33"/>
      <c r="Q577" s="33"/>
      <c r="R577" s="33"/>
      <c r="S577" s="22"/>
      <c r="T577" s="22"/>
      <c r="U577" s="22"/>
      <c r="V577" s="22"/>
      <c r="W577" s="22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33"/>
      <c r="L578" s="33"/>
      <c r="M578" s="33"/>
      <c r="N578" s="33"/>
      <c r="O578" s="33"/>
      <c r="P578" s="33"/>
      <c r="Q578" s="33"/>
      <c r="R578" s="33"/>
      <c r="S578" s="22"/>
      <c r="T578" s="22"/>
      <c r="U578" s="22"/>
      <c r="V578" s="22"/>
      <c r="W578" s="22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33"/>
      <c r="L579" s="33"/>
      <c r="M579" s="33"/>
      <c r="N579" s="33"/>
      <c r="O579" s="33"/>
      <c r="P579" s="33"/>
      <c r="Q579" s="33"/>
      <c r="R579" s="33"/>
      <c r="S579" s="22"/>
      <c r="T579" s="22"/>
      <c r="U579" s="22"/>
      <c r="V579" s="22"/>
      <c r="W579" s="22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33"/>
      <c r="L580" s="33"/>
      <c r="M580" s="33"/>
      <c r="N580" s="33"/>
      <c r="O580" s="33"/>
      <c r="P580" s="33"/>
      <c r="Q580" s="33"/>
      <c r="R580" s="33"/>
      <c r="S580" s="22"/>
      <c r="T580" s="22"/>
      <c r="U580" s="22"/>
      <c r="V580" s="22"/>
      <c r="W580" s="22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33"/>
      <c r="L581" s="33"/>
      <c r="M581" s="33"/>
      <c r="N581" s="33"/>
      <c r="O581" s="33"/>
      <c r="P581" s="33"/>
      <c r="Q581" s="33"/>
      <c r="R581" s="33"/>
      <c r="S581" s="22"/>
      <c r="T581" s="22"/>
      <c r="U581" s="22"/>
      <c r="V581" s="22"/>
      <c r="W581" s="22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33"/>
      <c r="L582" s="33"/>
      <c r="M582" s="33"/>
      <c r="N582" s="33"/>
      <c r="O582" s="33"/>
      <c r="P582" s="33"/>
      <c r="Q582" s="33"/>
      <c r="R582" s="33"/>
      <c r="S582" s="22"/>
      <c r="T582" s="22"/>
      <c r="U582" s="22"/>
      <c r="V582" s="22"/>
      <c r="W582" s="22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33"/>
      <c r="L583" s="33"/>
      <c r="M583" s="33"/>
      <c r="N583" s="33"/>
      <c r="O583" s="33"/>
      <c r="P583" s="33"/>
      <c r="Q583" s="33"/>
      <c r="R583" s="33"/>
      <c r="S583" s="22"/>
      <c r="T583" s="22"/>
      <c r="U583" s="22"/>
      <c r="V583" s="22"/>
      <c r="W583" s="22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33"/>
      <c r="L584" s="33"/>
      <c r="M584" s="33"/>
      <c r="N584" s="33"/>
      <c r="O584" s="33"/>
      <c r="P584" s="33"/>
      <c r="Q584" s="33"/>
      <c r="R584" s="33"/>
      <c r="S584" s="22"/>
      <c r="T584" s="22"/>
      <c r="U584" s="22"/>
      <c r="V584" s="22"/>
      <c r="W584" s="22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33"/>
      <c r="L585" s="33"/>
      <c r="M585" s="33"/>
      <c r="N585" s="33"/>
      <c r="O585" s="33"/>
      <c r="P585" s="33"/>
      <c r="Q585" s="33"/>
      <c r="R585" s="33"/>
      <c r="S585" s="22"/>
      <c r="T585" s="22"/>
      <c r="U585" s="22"/>
      <c r="V585" s="22"/>
      <c r="W585" s="22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33"/>
      <c r="L586" s="33"/>
      <c r="M586" s="33"/>
      <c r="N586" s="33"/>
      <c r="O586" s="33"/>
      <c r="P586" s="33"/>
      <c r="Q586" s="33"/>
      <c r="R586" s="33"/>
      <c r="S586" s="22"/>
      <c r="T586" s="22"/>
      <c r="U586" s="22"/>
      <c r="V586" s="22"/>
      <c r="W586" s="22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33"/>
      <c r="L587" s="33"/>
      <c r="M587" s="33"/>
      <c r="N587" s="33"/>
      <c r="O587" s="33"/>
      <c r="P587" s="33"/>
      <c r="Q587" s="33"/>
      <c r="R587" s="33"/>
      <c r="S587" s="22"/>
      <c r="T587" s="22"/>
      <c r="U587" s="22"/>
      <c r="V587" s="22"/>
      <c r="W587" s="22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33"/>
      <c r="L588" s="33"/>
      <c r="M588" s="33"/>
      <c r="N588" s="33"/>
      <c r="O588" s="33"/>
      <c r="P588" s="33"/>
      <c r="Q588" s="33"/>
      <c r="R588" s="33"/>
      <c r="S588" s="22"/>
      <c r="T588" s="22"/>
      <c r="U588" s="22"/>
      <c r="V588" s="22"/>
      <c r="W588" s="22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33"/>
      <c r="L589" s="33"/>
      <c r="M589" s="33"/>
      <c r="N589" s="33"/>
      <c r="O589" s="33"/>
      <c r="P589" s="33"/>
      <c r="Q589" s="33"/>
      <c r="R589" s="33"/>
      <c r="S589" s="22"/>
      <c r="T589" s="22"/>
      <c r="U589" s="22"/>
      <c r="V589" s="22"/>
      <c r="W589" s="22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33"/>
      <c r="L590" s="33"/>
      <c r="M590" s="33"/>
      <c r="N590" s="33"/>
      <c r="O590" s="33"/>
      <c r="P590" s="33"/>
      <c r="Q590" s="33"/>
      <c r="R590" s="33"/>
      <c r="S590" s="22"/>
      <c r="T590" s="22"/>
      <c r="U590" s="22"/>
      <c r="V590" s="22"/>
      <c r="W590" s="22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33"/>
      <c r="L591" s="33"/>
      <c r="M591" s="33"/>
      <c r="N591" s="33"/>
      <c r="O591" s="33"/>
      <c r="P591" s="33"/>
      <c r="Q591" s="33"/>
      <c r="R591" s="33"/>
      <c r="S591" s="22"/>
      <c r="T591" s="22"/>
      <c r="U591" s="22"/>
      <c r="V591" s="22"/>
      <c r="W591" s="22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33"/>
      <c r="L592" s="33"/>
      <c r="M592" s="33"/>
      <c r="N592" s="33"/>
      <c r="O592" s="33"/>
      <c r="P592" s="33"/>
      <c r="Q592" s="33"/>
      <c r="R592" s="33"/>
      <c r="S592" s="22"/>
      <c r="T592" s="22"/>
      <c r="U592" s="22"/>
      <c r="V592" s="22"/>
      <c r="W592" s="22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33"/>
      <c r="L593" s="33"/>
      <c r="M593" s="33"/>
      <c r="N593" s="33"/>
      <c r="O593" s="33"/>
      <c r="P593" s="33"/>
      <c r="Q593" s="33"/>
      <c r="R593" s="33"/>
      <c r="S593" s="22"/>
      <c r="T593" s="22"/>
      <c r="U593" s="22"/>
      <c r="V593" s="22"/>
      <c r="W593" s="22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33"/>
      <c r="L594" s="33"/>
      <c r="M594" s="33"/>
      <c r="N594" s="33"/>
      <c r="O594" s="33"/>
      <c r="P594" s="33"/>
      <c r="Q594" s="33"/>
      <c r="R594" s="33"/>
      <c r="S594" s="22"/>
      <c r="T594" s="22"/>
      <c r="U594" s="22"/>
      <c r="V594" s="22"/>
      <c r="W594" s="22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33"/>
      <c r="L595" s="33"/>
      <c r="M595" s="33"/>
      <c r="N595" s="33"/>
      <c r="O595" s="33"/>
      <c r="P595" s="33"/>
      <c r="Q595" s="33"/>
      <c r="R595" s="33"/>
      <c r="S595" s="22"/>
      <c r="T595" s="22"/>
      <c r="U595" s="22"/>
      <c r="V595" s="22"/>
      <c r="W595" s="22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33"/>
      <c r="L596" s="33"/>
      <c r="M596" s="33"/>
      <c r="N596" s="33"/>
      <c r="O596" s="33"/>
      <c r="P596" s="33"/>
      <c r="Q596" s="33"/>
      <c r="R596" s="33"/>
      <c r="S596" s="22"/>
      <c r="T596" s="22"/>
      <c r="U596" s="22"/>
      <c r="V596" s="22"/>
      <c r="W596" s="22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33"/>
      <c r="L597" s="33"/>
      <c r="M597" s="33"/>
      <c r="N597" s="33"/>
      <c r="O597" s="33"/>
      <c r="P597" s="33"/>
      <c r="Q597" s="33"/>
      <c r="R597" s="33"/>
      <c r="S597" s="22"/>
      <c r="T597" s="22"/>
      <c r="U597" s="22"/>
      <c r="V597" s="22"/>
      <c r="W597" s="22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33"/>
      <c r="L598" s="33"/>
      <c r="M598" s="33"/>
      <c r="N598" s="33"/>
      <c r="O598" s="33"/>
      <c r="P598" s="33"/>
      <c r="Q598" s="33"/>
      <c r="R598" s="33"/>
      <c r="S598" s="22"/>
      <c r="T598" s="22"/>
      <c r="U598" s="22"/>
      <c r="V598" s="22"/>
      <c r="W598" s="22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33"/>
      <c r="L599" s="33"/>
      <c r="M599" s="33"/>
      <c r="N599" s="33"/>
      <c r="O599" s="33"/>
      <c r="P599" s="33"/>
      <c r="Q599" s="33"/>
      <c r="R599" s="33"/>
      <c r="S599" s="22"/>
      <c r="T599" s="22"/>
      <c r="U599" s="22"/>
      <c r="V599" s="22"/>
      <c r="W599" s="22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33"/>
      <c r="L600" s="33"/>
      <c r="M600" s="33"/>
      <c r="N600" s="33"/>
      <c r="O600" s="33"/>
      <c r="P600" s="33"/>
      <c r="Q600" s="33"/>
      <c r="R600" s="33"/>
      <c r="S600" s="22"/>
      <c r="T600" s="22"/>
      <c r="U600" s="22"/>
      <c r="V600" s="22"/>
      <c r="W600" s="22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33"/>
      <c r="L601" s="33"/>
      <c r="M601" s="33"/>
      <c r="N601" s="33"/>
      <c r="O601" s="33"/>
      <c r="P601" s="33"/>
      <c r="Q601" s="33"/>
      <c r="R601" s="33"/>
      <c r="S601" s="22"/>
      <c r="T601" s="22"/>
      <c r="U601" s="22"/>
      <c r="V601" s="22"/>
      <c r="W601" s="22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33"/>
      <c r="L602" s="33"/>
      <c r="M602" s="33"/>
      <c r="N602" s="33"/>
      <c r="O602" s="33"/>
      <c r="P602" s="33"/>
      <c r="Q602" s="33"/>
      <c r="R602" s="33"/>
      <c r="S602" s="22"/>
      <c r="T602" s="22"/>
      <c r="U602" s="22"/>
      <c r="V602" s="22"/>
      <c r="W602" s="22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8"/>
      <c r="J603" s="28"/>
      <c r="K603" s="33"/>
      <c r="L603" s="33"/>
      <c r="M603" s="33"/>
      <c r="N603" s="33"/>
      <c r="O603" s="33"/>
      <c r="P603" s="33"/>
      <c r="Q603" s="33"/>
      <c r="R603" s="33"/>
      <c r="S603" s="22"/>
      <c r="T603" s="22"/>
      <c r="U603" s="22"/>
      <c r="V603" s="22"/>
      <c r="W603" s="22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8"/>
      <c r="J604" s="28"/>
      <c r="K604" s="33"/>
      <c r="L604" s="33"/>
      <c r="M604" s="33"/>
      <c r="N604" s="33"/>
      <c r="O604" s="33"/>
      <c r="P604" s="33"/>
      <c r="Q604" s="33"/>
      <c r="R604" s="33"/>
      <c r="S604" s="22"/>
      <c r="T604" s="22"/>
      <c r="U604" s="22"/>
      <c r="V604" s="22"/>
      <c r="W604" s="22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33"/>
      <c r="L605" s="33"/>
      <c r="M605" s="33"/>
      <c r="N605" s="33"/>
      <c r="O605" s="33"/>
      <c r="P605" s="33"/>
      <c r="Q605" s="33"/>
      <c r="R605" s="33"/>
      <c r="S605" s="22"/>
      <c r="T605" s="22"/>
      <c r="U605" s="22"/>
      <c r="V605" s="22"/>
      <c r="W605" s="22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33"/>
      <c r="L606" s="33"/>
      <c r="M606" s="33"/>
      <c r="N606" s="33"/>
      <c r="O606" s="33"/>
      <c r="P606" s="33"/>
      <c r="Q606" s="33"/>
      <c r="R606" s="33"/>
      <c r="S606" s="22"/>
      <c r="T606" s="22"/>
      <c r="U606" s="22"/>
      <c r="V606" s="22"/>
      <c r="W606" s="22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33"/>
      <c r="L607" s="33"/>
      <c r="M607" s="33"/>
      <c r="N607" s="33"/>
      <c r="O607" s="33"/>
      <c r="P607" s="33"/>
      <c r="Q607" s="33"/>
      <c r="R607" s="33"/>
      <c r="S607" s="22"/>
      <c r="T607" s="22"/>
      <c r="U607" s="22"/>
      <c r="V607" s="22"/>
      <c r="W607" s="22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8"/>
      <c r="J608" s="28"/>
      <c r="K608" s="33"/>
      <c r="L608" s="33"/>
      <c r="M608" s="33"/>
      <c r="N608" s="33"/>
      <c r="O608" s="33"/>
      <c r="P608" s="33"/>
      <c r="Q608" s="33"/>
      <c r="R608" s="33"/>
      <c r="S608" s="22"/>
      <c r="T608" s="22"/>
      <c r="U608" s="22"/>
      <c r="V608" s="22"/>
      <c r="W608" s="22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8"/>
      <c r="J609" s="28"/>
      <c r="K609" s="33"/>
      <c r="L609" s="33"/>
      <c r="M609" s="33"/>
      <c r="N609" s="33"/>
      <c r="O609" s="33"/>
      <c r="P609" s="33"/>
      <c r="Q609" s="33"/>
      <c r="R609" s="33"/>
      <c r="S609" s="22"/>
      <c r="T609" s="22"/>
      <c r="U609" s="22"/>
      <c r="V609" s="22"/>
      <c r="W609" s="22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33"/>
      <c r="L610" s="33"/>
      <c r="M610" s="33"/>
      <c r="N610" s="33"/>
      <c r="O610" s="33"/>
      <c r="P610" s="33"/>
      <c r="Q610" s="33"/>
      <c r="R610" s="33"/>
      <c r="S610" s="22"/>
      <c r="T610" s="22"/>
      <c r="U610" s="22"/>
      <c r="V610" s="22"/>
      <c r="W610" s="22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33"/>
      <c r="L611" s="33"/>
      <c r="M611" s="33"/>
      <c r="N611" s="33"/>
      <c r="O611" s="33"/>
      <c r="P611" s="33"/>
      <c r="Q611" s="33"/>
      <c r="R611" s="33"/>
      <c r="S611" s="22"/>
      <c r="T611" s="22"/>
      <c r="U611" s="22"/>
      <c r="V611" s="22"/>
      <c r="W611" s="22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33"/>
      <c r="L612" s="33"/>
      <c r="M612" s="33"/>
      <c r="N612" s="33"/>
      <c r="O612" s="33"/>
      <c r="P612" s="33"/>
      <c r="Q612" s="33"/>
      <c r="R612" s="33"/>
      <c r="S612" s="22"/>
      <c r="T612" s="22"/>
      <c r="U612" s="22"/>
      <c r="V612" s="22"/>
      <c r="W612" s="22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33"/>
      <c r="L613" s="33"/>
      <c r="M613" s="33"/>
      <c r="N613" s="33"/>
      <c r="O613" s="33"/>
      <c r="P613" s="33"/>
      <c r="Q613" s="33"/>
      <c r="R613" s="33"/>
      <c r="S613" s="22"/>
      <c r="T613" s="22"/>
      <c r="U613" s="22"/>
      <c r="V613" s="22"/>
      <c r="W613" s="22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33"/>
      <c r="L614" s="33"/>
      <c r="M614" s="33"/>
      <c r="N614" s="33"/>
      <c r="O614" s="33"/>
      <c r="P614" s="33"/>
      <c r="Q614" s="33"/>
      <c r="R614" s="33"/>
      <c r="S614" s="22"/>
      <c r="T614" s="22"/>
      <c r="U614" s="22"/>
      <c r="V614" s="22"/>
      <c r="W614" s="22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33"/>
      <c r="L615" s="33"/>
      <c r="M615" s="33"/>
      <c r="N615" s="33"/>
      <c r="O615" s="33"/>
      <c r="P615" s="33"/>
      <c r="Q615" s="33"/>
      <c r="R615" s="33"/>
      <c r="S615" s="22"/>
      <c r="T615" s="22"/>
      <c r="U615" s="22"/>
      <c r="V615" s="22"/>
      <c r="W615" s="22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33"/>
      <c r="L616" s="33"/>
      <c r="M616" s="33"/>
      <c r="N616" s="33"/>
      <c r="O616" s="33"/>
      <c r="P616" s="33"/>
      <c r="Q616" s="33"/>
      <c r="R616" s="33"/>
      <c r="S616" s="22"/>
      <c r="T616" s="22"/>
      <c r="U616" s="22"/>
      <c r="V616" s="22"/>
      <c r="W616" s="22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33"/>
      <c r="L617" s="33"/>
      <c r="M617" s="33"/>
      <c r="N617" s="33"/>
      <c r="O617" s="33"/>
      <c r="P617" s="33"/>
      <c r="Q617" s="33"/>
      <c r="R617" s="33"/>
      <c r="S617" s="22"/>
      <c r="T617" s="22"/>
      <c r="U617" s="22"/>
      <c r="V617" s="22"/>
      <c r="W617" s="22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33"/>
      <c r="L618" s="33"/>
      <c r="M618" s="33"/>
      <c r="N618" s="33"/>
      <c r="O618" s="33"/>
      <c r="P618" s="33"/>
      <c r="Q618" s="33"/>
      <c r="R618" s="33"/>
      <c r="S618" s="22"/>
      <c r="T618" s="22"/>
      <c r="U618" s="22"/>
      <c r="V618" s="22"/>
      <c r="W618" s="22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33"/>
      <c r="L619" s="33"/>
      <c r="M619" s="33"/>
      <c r="N619" s="33"/>
      <c r="O619" s="33"/>
      <c r="P619" s="33"/>
      <c r="Q619" s="33"/>
      <c r="R619" s="33"/>
      <c r="S619" s="22"/>
      <c r="T619" s="22"/>
      <c r="U619" s="22"/>
      <c r="V619" s="22"/>
      <c r="W619" s="22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33"/>
      <c r="L620" s="33"/>
      <c r="M620" s="33"/>
      <c r="N620" s="33"/>
      <c r="O620" s="33"/>
      <c r="P620" s="33"/>
      <c r="Q620" s="33"/>
      <c r="R620" s="33"/>
      <c r="S620" s="22"/>
      <c r="T620" s="22"/>
      <c r="U620" s="22"/>
      <c r="V620" s="22"/>
      <c r="W620" s="22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33"/>
      <c r="L621" s="33"/>
      <c r="M621" s="33"/>
      <c r="N621" s="33"/>
      <c r="O621" s="33"/>
      <c r="P621" s="33"/>
      <c r="Q621" s="33"/>
      <c r="R621" s="33"/>
      <c r="S621" s="22"/>
      <c r="T621" s="22"/>
      <c r="U621" s="22"/>
      <c r="V621" s="22"/>
      <c r="W621" s="22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33"/>
      <c r="L622" s="33"/>
      <c r="M622" s="33"/>
      <c r="N622" s="33"/>
      <c r="O622" s="33"/>
      <c r="P622" s="33"/>
      <c r="Q622" s="33"/>
      <c r="R622" s="33"/>
      <c r="S622" s="22"/>
      <c r="T622" s="22"/>
      <c r="U622" s="22"/>
      <c r="V622" s="22"/>
      <c r="W622" s="22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33"/>
      <c r="L623" s="33"/>
      <c r="M623" s="33"/>
      <c r="N623" s="33"/>
      <c r="O623" s="33"/>
      <c r="P623" s="33"/>
      <c r="Q623" s="33"/>
      <c r="R623" s="33"/>
      <c r="S623" s="22"/>
      <c r="T623" s="22"/>
      <c r="U623" s="22"/>
      <c r="V623" s="22"/>
      <c r="W623" s="22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33"/>
      <c r="L624" s="33"/>
      <c r="M624" s="33"/>
      <c r="N624" s="33"/>
      <c r="O624" s="33"/>
      <c r="P624" s="33"/>
      <c r="Q624" s="33"/>
      <c r="R624" s="33"/>
      <c r="S624" s="22"/>
      <c r="T624" s="22"/>
      <c r="U624" s="22"/>
      <c r="V624" s="22"/>
      <c r="W624" s="22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33"/>
      <c r="L625" s="33"/>
      <c r="M625" s="33"/>
      <c r="N625" s="33"/>
      <c r="O625" s="33"/>
      <c r="P625" s="33"/>
      <c r="Q625" s="33"/>
      <c r="R625" s="33"/>
      <c r="S625" s="22"/>
      <c r="T625" s="22"/>
      <c r="U625" s="22"/>
      <c r="V625" s="22"/>
      <c r="W625" s="22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33"/>
      <c r="L626" s="33"/>
      <c r="M626" s="33"/>
      <c r="N626" s="33"/>
      <c r="O626" s="33"/>
      <c r="P626" s="33"/>
      <c r="Q626" s="33"/>
      <c r="R626" s="33"/>
      <c r="S626" s="22"/>
      <c r="T626" s="22"/>
      <c r="U626" s="22"/>
      <c r="V626" s="22"/>
      <c r="W626" s="22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33"/>
      <c r="L627" s="33"/>
      <c r="M627" s="33"/>
      <c r="N627" s="33"/>
      <c r="O627" s="33"/>
      <c r="P627" s="33"/>
      <c r="Q627" s="33"/>
      <c r="R627" s="33"/>
      <c r="S627" s="22"/>
      <c r="T627" s="22"/>
      <c r="U627" s="22"/>
      <c r="V627" s="22"/>
      <c r="W627" s="22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33"/>
      <c r="L628" s="33"/>
      <c r="M628" s="33"/>
      <c r="N628" s="33"/>
      <c r="O628" s="33"/>
      <c r="P628" s="33"/>
      <c r="Q628" s="33"/>
      <c r="R628" s="33"/>
      <c r="S628" s="22"/>
      <c r="T628" s="22"/>
      <c r="U628" s="22"/>
      <c r="V628" s="22"/>
      <c r="W628" s="22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33"/>
      <c r="L629" s="33"/>
      <c r="M629" s="33"/>
      <c r="N629" s="33"/>
      <c r="O629" s="33"/>
      <c r="P629" s="33"/>
      <c r="Q629" s="33"/>
      <c r="R629" s="33"/>
      <c r="S629" s="22"/>
      <c r="T629" s="22"/>
      <c r="U629" s="22"/>
      <c r="V629" s="22"/>
      <c r="W629" s="22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33"/>
      <c r="L630" s="33"/>
      <c r="M630" s="33"/>
      <c r="N630" s="33"/>
      <c r="O630" s="33"/>
      <c r="P630" s="33"/>
      <c r="Q630" s="33"/>
      <c r="R630" s="33"/>
      <c r="S630" s="22"/>
      <c r="T630" s="22"/>
      <c r="U630" s="22"/>
      <c r="V630" s="22"/>
      <c r="W630" s="22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33"/>
      <c r="L631" s="33"/>
      <c r="M631" s="33"/>
      <c r="N631" s="33"/>
      <c r="O631" s="33"/>
      <c r="P631" s="33"/>
      <c r="Q631" s="33"/>
      <c r="R631" s="33"/>
      <c r="S631" s="22"/>
      <c r="T631" s="22"/>
      <c r="U631" s="22"/>
      <c r="V631" s="22"/>
      <c r="W631" s="22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33"/>
      <c r="L632" s="33"/>
      <c r="M632" s="33"/>
      <c r="N632" s="33"/>
      <c r="O632" s="33"/>
      <c r="P632" s="33"/>
      <c r="Q632" s="33"/>
      <c r="R632" s="33"/>
      <c r="S632" s="22"/>
      <c r="T632" s="22"/>
      <c r="U632" s="22"/>
      <c r="V632" s="22"/>
      <c r="W632" s="22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33"/>
      <c r="L633" s="33"/>
      <c r="M633" s="33"/>
      <c r="N633" s="33"/>
      <c r="O633" s="33"/>
      <c r="P633" s="33"/>
      <c r="Q633" s="33"/>
      <c r="R633" s="33"/>
      <c r="S633" s="22"/>
      <c r="T633" s="22"/>
      <c r="U633" s="22"/>
      <c r="V633" s="22"/>
      <c r="W633" s="22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33"/>
      <c r="L634" s="33"/>
      <c r="M634" s="33"/>
      <c r="N634" s="33"/>
      <c r="O634" s="33"/>
      <c r="P634" s="33"/>
      <c r="Q634" s="33"/>
      <c r="R634" s="33"/>
      <c r="S634" s="22"/>
      <c r="T634" s="22"/>
      <c r="U634" s="22"/>
      <c r="V634" s="22"/>
      <c r="W634" s="22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33"/>
      <c r="L635" s="33"/>
      <c r="M635" s="33"/>
      <c r="N635" s="33"/>
      <c r="O635" s="33"/>
      <c r="P635" s="33"/>
      <c r="Q635" s="33"/>
      <c r="R635" s="33"/>
      <c r="S635" s="22"/>
      <c r="T635" s="22"/>
      <c r="U635" s="22"/>
      <c r="V635" s="22"/>
      <c r="W635" s="22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33"/>
      <c r="L636" s="33"/>
      <c r="M636" s="33"/>
      <c r="N636" s="33"/>
      <c r="O636" s="33"/>
      <c r="P636" s="33"/>
      <c r="Q636" s="33"/>
      <c r="R636" s="33"/>
      <c r="S636" s="22"/>
      <c r="T636" s="22"/>
      <c r="U636" s="22"/>
      <c r="V636" s="22"/>
      <c r="W636" s="22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33"/>
      <c r="L637" s="33"/>
      <c r="M637" s="33"/>
      <c r="N637" s="33"/>
      <c r="O637" s="33"/>
      <c r="P637" s="33"/>
      <c r="Q637" s="33"/>
      <c r="R637" s="33"/>
      <c r="S637" s="22"/>
      <c r="T637" s="22"/>
      <c r="U637" s="22"/>
      <c r="V637" s="22"/>
      <c r="W637" s="22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33"/>
      <c r="L638" s="33"/>
      <c r="M638" s="33"/>
      <c r="N638" s="33"/>
      <c r="O638" s="33"/>
      <c r="P638" s="33"/>
      <c r="Q638" s="33"/>
      <c r="R638" s="33"/>
      <c r="S638" s="22"/>
      <c r="T638" s="22"/>
      <c r="U638" s="22"/>
      <c r="V638" s="22"/>
      <c r="W638" s="22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33"/>
      <c r="L639" s="33"/>
      <c r="M639" s="33"/>
      <c r="N639" s="33"/>
      <c r="O639" s="33"/>
      <c r="P639" s="33"/>
      <c r="Q639" s="33"/>
      <c r="R639" s="33"/>
      <c r="S639" s="22"/>
      <c r="T639" s="22"/>
      <c r="U639" s="22"/>
      <c r="V639" s="22"/>
      <c r="W639" s="22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33"/>
      <c r="L640" s="33"/>
      <c r="M640" s="33"/>
      <c r="N640" s="33"/>
      <c r="O640" s="33"/>
      <c r="P640" s="33"/>
      <c r="Q640" s="33"/>
      <c r="R640" s="33"/>
      <c r="S640" s="22"/>
      <c r="T640" s="22"/>
      <c r="U640" s="22"/>
      <c r="V640" s="22"/>
      <c r="W640" s="22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33"/>
      <c r="L641" s="33"/>
      <c r="M641" s="33"/>
      <c r="N641" s="33"/>
      <c r="O641" s="33"/>
      <c r="P641" s="33"/>
      <c r="Q641" s="33"/>
      <c r="R641" s="33"/>
      <c r="S641" s="22"/>
      <c r="T641" s="22"/>
      <c r="U641" s="22"/>
      <c r="V641" s="22"/>
      <c r="W641" s="22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33"/>
      <c r="L642" s="33"/>
      <c r="M642" s="33"/>
      <c r="N642" s="33"/>
      <c r="O642" s="33"/>
      <c r="P642" s="33"/>
      <c r="Q642" s="33"/>
      <c r="R642" s="33"/>
      <c r="S642" s="22"/>
      <c r="T642" s="22"/>
      <c r="U642" s="22"/>
      <c r="V642" s="22"/>
      <c r="W642" s="22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33"/>
      <c r="L643" s="33"/>
      <c r="M643" s="33"/>
      <c r="N643" s="33"/>
      <c r="O643" s="33"/>
      <c r="P643" s="33"/>
      <c r="Q643" s="33"/>
      <c r="R643" s="33"/>
      <c r="S643" s="22"/>
      <c r="T643" s="22"/>
      <c r="U643" s="22"/>
      <c r="V643" s="22"/>
      <c r="W643" s="22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33"/>
      <c r="L644" s="33"/>
      <c r="M644" s="33"/>
      <c r="N644" s="33"/>
      <c r="O644" s="33"/>
      <c r="P644" s="33"/>
      <c r="Q644" s="33"/>
      <c r="R644" s="33"/>
      <c r="S644" s="22"/>
      <c r="T644" s="22"/>
      <c r="U644" s="22"/>
      <c r="V644" s="22"/>
      <c r="W644" s="22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33"/>
      <c r="L645" s="33"/>
      <c r="M645" s="33"/>
      <c r="N645" s="33"/>
      <c r="O645" s="33"/>
      <c r="P645" s="33"/>
      <c r="Q645" s="33"/>
      <c r="R645" s="33"/>
      <c r="S645" s="22"/>
      <c r="T645" s="22"/>
      <c r="U645" s="22"/>
      <c r="V645" s="22"/>
      <c r="W645" s="22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33"/>
      <c r="L646" s="33"/>
      <c r="M646" s="33"/>
      <c r="N646" s="33"/>
      <c r="O646" s="33"/>
      <c r="P646" s="33"/>
      <c r="Q646" s="33"/>
      <c r="R646" s="33"/>
      <c r="S646" s="22"/>
      <c r="T646" s="22"/>
      <c r="U646" s="22"/>
      <c r="V646" s="22"/>
      <c r="W646" s="22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33"/>
      <c r="L647" s="33"/>
      <c r="M647" s="33"/>
      <c r="N647" s="33"/>
      <c r="O647" s="33"/>
      <c r="P647" s="33"/>
      <c r="Q647" s="33"/>
      <c r="R647" s="33"/>
      <c r="S647" s="22"/>
      <c r="T647" s="22"/>
      <c r="U647" s="22"/>
      <c r="V647" s="22"/>
      <c r="W647" s="22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33"/>
      <c r="L648" s="33"/>
      <c r="M648" s="33"/>
      <c r="N648" s="33"/>
      <c r="O648" s="33"/>
      <c r="P648" s="33"/>
      <c r="Q648" s="33"/>
      <c r="R648" s="33"/>
      <c r="S648" s="22"/>
      <c r="T648" s="22"/>
      <c r="U648" s="22"/>
      <c r="V648" s="22"/>
      <c r="W648" s="22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33"/>
      <c r="L649" s="33"/>
      <c r="M649" s="33"/>
      <c r="N649" s="33"/>
      <c r="O649" s="33"/>
      <c r="P649" s="33"/>
      <c r="Q649" s="33"/>
      <c r="R649" s="33"/>
      <c r="S649" s="22"/>
      <c r="T649" s="22"/>
      <c r="U649" s="22"/>
      <c r="V649" s="22"/>
      <c r="W649" s="22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33"/>
      <c r="L650" s="33"/>
      <c r="M650" s="33"/>
      <c r="N650" s="33"/>
      <c r="O650" s="33"/>
      <c r="P650" s="33"/>
      <c r="Q650" s="33"/>
      <c r="R650" s="33"/>
      <c r="S650" s="22"/>
      <c r="T650" s="22"/>
      <c r="U650" s="22"/>
      <c r="V650" s="22"/>
      <c r="W650" s="22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33"/>
      <c r="L651" s="33"/>
      <c r="M651" s="33"/>
      <c r="N651" s="33"/>
      <c r="O651" s="33"/>
      <c r="P651" s="33"/>
      <c r="Q651" s="33"/>
      <c r="R651" s="33"/>
      <c r="S651" s="22"/>
      <c r="T651" s="22"/>
      <c r="U651" s="22"/>
      <c r="V651" s="22"/>
      <c r="W651" s="22"/>
    </row>
    <row r="652" ht="20.25" spans="1:2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4"/>
      <c r="B1016" s="34"/>
      <c r="C1016" s="34"/>
      <c r="D1016" s="34"/>
      <c r="E1016" s="34"/>
      <c r="F1016" s="34"/>
      <c r="G1016" s="34"/>
      <c r="H1016" s="34"/>
      <c r="I1016" s="34"/>
      <c r="J1016" s="34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4"/>
      <c r="B1017" s="34"/>
      <c r="C1017" s="34"/>
      <c r="D1017" s="34"/>
      <c r="E1017" s="34"/>
      <c r="F1017" s="34"/>
      <c r="G1017" s="34"/>
      <c r="H1017" s="34"/>
      <c r="I1017" s="34"/>
      <c r="J1017" s="34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4"/>
      <c r="B1018" s="34"/>
      <c r="C1018" s="34"/>
      <c r="D1018" s="34"/>
      <c r="E1018" s="34"/>
      <c r="F1018" s="34"/>
      <c r="G1018" s="34"/>
      <c r="H1018" s="34"/>
      <c r="I1018" s="34"/>
      <c r="J1018" s="34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4"/>
      <c r="B1019" s="34"/>
      <c r="C1019" s="34"/>
      <c r="D1019" s="34"/>
      <c r="E1019" s="34"/>
      <c r="F1019" s="34"/>
      <c r="G1019" s="34"/>
      <c r="H1019" s="34"/>
      <c r="I1019" s="34"/>
      <c r="J1019" s="34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4"/>
      <c r="B1020" s="34"/>
      <c r="C1020" s="34"/>
      <c r="D1020" s="34"/>
      <c r="E1020" s="34"/>
      <c r="F1020" s="34"/>
      <c r="G1020" s="34"/>
      <c r="H1020" s="34"/>
      <c r="I1020" s="34"/>
      <c r="J1020" s="34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4"/>
      <c r="B1021" s="34"/>
      <c r="C1021" s="34"/>
      <c r="D1021" s="34"/>
      <c r="E1021" s="34"/>
      <c r="F1021" s="34"/>
      <c r="G1021" s="34"/>
      <c r="H1021" s="34"/>
      <c r="I1021" s="34"/>
      <c r="J1021" s="34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4"/>
      <c r="B1022" s="34"/>
      <c r="C1022" s="34"/>
      <c r="D1022" s="34"/>
      <c r="E1022" s="34"/>
      <c r="F1022" s="34"/>
      <c r="G1022" s="34"/>
      <c r="H1022" s="34"/>
      <c r="I1022" s="34"/>
      <c r="J1022" s="34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4"/>
      <c r="B1023" s="34"/>
      <c r="C1023" s="34"/>
      <c r="D1023" s="34"/>
      <c r="E1023" s="34"/>
      <c r="F1023" s="34"/>
      <c r="G1023" s="34"/>
      <c r="H1023" s="34"/>
      <c r="I1023" s="34"/>
      <c r="J1023" s="34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4"/>
      <c r="B1024" s="34"/>
      <c r="C1024" s="34"/>
      <c r="D1024" s="34"/>
      <c r="E1024" s="34"/>
      <c r="F1024" s="34"/>
      <c r="G1024" s="34"/>
      <c r="H1024" s="34"/>
      <c r="I1024" s="34"/>
      <c r="J1024" s="34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4"/>
      <c r="B1025" s="34"/>
      <c r="C1025" s="34"/>
      <c r="D1025" s="34"/>
      <c r="E1025" s="34"/>
      <c r="F1025" s="34"/>
      <c r="G1025" s="34"/>
      <c r="H1025" s="34"/>
      <c r="I1025" s="34"/>
      <c r="J1025" s="34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4"/>
      <c r="B1026" s="34"/>
      <c r="C1026" s="34"/>
      <c r="D1026" s="34"/>
      <c r="E1026" s="34"/>
      <c r="F1026" s="34"/>
      <c r="G1026" s="34"/>
      <c r="H1026" s="34"/>
      <c r="I1026" s="34"/>
      <c r="J1026" s="34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4"/>
      <c r="B1027" s="34"/>
      <c r="C1027" s="34"/>
      <c r="D1027" s="34"/>
      <c r="E1027" s="34"/>
      <c r="F1027" s="34"/>
      <c r="G1027" s="34"/>
      <c r="H1027" s="34"/>
      <c r="I1027" s="34"/>
      <c r="J1027" s="34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4"/>
      <c r="B1028" s="34"/>
      <c r="C1028" s="34"/>
      <c r="D1028" s="34"/>
      <c r="E1028" s="34"/>
      <c r="F1028" s="34"/>
      <c r="G1028" s="34"/>
      <c r="H1028" s="34"/>
      <c r="I1028" s="34"/>
      <c r="J1028" s="34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4"/>
      <c r="B1029" s="34"/>
      <c r="C1029" s="34"/>
      <c r="D1029" s="34"/>
      <c r="E1029" s="34"/>
      <c r="F1029" s="34"/>
      <c r="G1029" s="34"/>
      <c r="H1029" s="34"/>
      <c r="I1029" s="34"/>
      <c r="J1029" s="34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4"/>
      <c r="B1030" s="34"/>
      <c r="C1030" s="34"/>
      <c r="D1030" s="34"/>
      <c r="E1030" s="34"/>
      <c r="F1030" s="34"/>
      <c r="G1030" s="34"/>
      <c r="H1030" s="34"/>
      <c r="I1030" s="34"/>
      <c r="J1030" s="34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4"/>
      <c r="B1031" s="34"/>
      <c r="C1031" s="34"/>
      <c r="D1031" s="34"/>
      <c r="E1031" s="34"/>
      <c r="F1031" s="34"/>
      <c r="G1031" s="34"/>
      <c r="H1031" s="34"/>
      <c r="I1031" s="34"/>
      <c r="J1031" s="34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4"/>
      <c r="B1032" s="34"/>
      <c r="C1032" s="34"/>
      <c r="D1032" s="34"/>
      <c r="E1032" s="34"/>
      <c r="F1032" s="34"/>
      <c r="G1032" s="34"/>
      <c r="H1032" s="34"/>
      <c r="I1032" s="34"/>
      <c r="J1032" s="34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4"/>
      <c r="B1033" s="34"/>
      <c r="C1033" s="34"/>
      <c r="D1033" s="34"/>
      <c r="E1033" s="34"/>
      <c r="F1033" s="34"/>
      <c r="G1033" s="34"/>
      <c r="H1033" s="34"/>
      <c r="I1033" s="34"/>
      <c r="J1033" s="34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4"/>
      <c r="B1034" s="34"/>
      <c r="C1034" s="34"/>
      <c r="D1034" s="34"/>
      <c r="E1034" s="34"/>
      <c r="F1034" s="34"/>
      <c r="G1034" s="34"/>
      <c r="H1034" s="34"/>
      <c r="I1034" s="34"/>
      <c r="J1034" s="34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4"/>
      <c r="B1035" s="34"/>
      <c r="C1035" s="34"/>
      <c r="D1035" s="34"/>
      <c r="E1035" s="34"/>
      <c r="F1035" s="34"/>
      <c r="G1035" s="34"/>
      <c r="H1035" s="34"/>
      <c r="I1035" s="34"/>
      <c r="J1035" s="34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4"/>
      <c r="B1036" s="34"/>
      <c r="C1036" s="34"/>
      <c r="D1036" s="34"/>
      <c r="E1036" s="34"/>
      <c r="F1036" s="34"/>
      <c r="G1036" s="34"/>
      <c r="H1036" s="34"/>
      <c r="I1036" s="34"/>
      <c r="J1036" s="34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4"/>
      <c r="B1037" s="34"/>
      <c r="C1037" s="34"/>
      <c r="D1037" s="34"/>
      <c r="E1037" s="34"/>
      <c r="F1037" s="34"/>
      <c r="G1037" s="34"/>
      <c r="H1037" s="34"/>
      <c r="I1037" s="34"/>
      <c r="J1037" s="34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4"/>
      <c r="B1038" s="34"/>
      <c r="C1038" s="34"/>
      <c r="D1038" s="34"/>
      <c r="E1038" s="34"/>
      <c r="F1038" s="34"/>
      <c r="G1038" s="34"/>
      <c r="H1038" s="34"/>
      <c r="I1038" s="34"/>
      <c r="J1038" s="34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4"/>
      <c r="B1039" s="34"/>
      <c r="C1039" s="34"/>
      <c r="D1039" s="34"/>
      <c r="E1039" s="34"/>
      <c r="F1039" s="34"/>
      <c r="G1039" s="34"/>
      <c r="H1039" s="34"/>
      <c r="I1039" s="34"/>
      <c r="J1039" s="34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4"/>
      <c r="B1040" s="34"/>
      <c r="C1040" s="34"/>
      <c r="D1040" s="34"/>
      <c r="E1040" s="34"/>
      <c r="F1040" s="34"/>
      <c r="G1040" s="34"/>
      <c r="H1040" s="34"/>
      <c r="I1040" s="34"/>
      <c r="J1040" s="34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4"/>
      <c r="B1041" s="34"/>
      <c r="C1041" s="34"/>
      <c r="D1041" s="34"/>
      <c r="E1041" s="34"/>
      <c r="F1041" s="34"/>
      <c r="G1041" s="34"/>
      <c r="H1041" s="34"/>
      <c r="I1041" s="34"/>
      <c r="J1041" s="34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4"/>
      <c r="B1042" s="34"/>
      <c r="C1042" s="34"/>
      <c r="D1042" s="34"/>
      <c r="E1042" s="34"/>
      <c r="F1042" s="34"/>
      <c r="G1042" s="34"/>
      <c r="H1042" s="34"/>
      <c r="I1042" s="34"/>
      <c r="J1042" s="34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4"/>
      <c r="B1043" s="34"/>
      <c r="C1043" s="34"/>
      <c r="D1043" s="34"/>
      <c r="E1043" s="34"/>
      <c r="F1043" s="34"/>
      <c r="G1043" s="34"/>
      <c r="H1043" s="34"/>
      <c r="I1043" s="34"/>
      <c r="J1043" s="34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4"/>
      <c r="B1044" s="34"/>
      <c r="C1044" s="34"/>
      <c r="D1044" s="34"/>
      <c r="E1044" s="34"/>
      <c r="F1044" s="34"/>
      <c r="G1044" s="34"/>
      <c r="H1044" s="34"/>
      <c r="I1044" s="34"/>
      <c r="J1044" s="34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4"/>
      <c r="B1045" s="34"/>
      <c r="C1045" s="34"/>
      <c r="D1045" s="34"/>
      <c r="E1045" s="34"/>
      <c r="F1045" s="34"/>
      <c r="G1045" s="34"/>
      <c r="H1045" s="34"/>
      <c r="I1045" s="34"/>
      <c r="J1045" s="34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4"/>
      <c r="B1046" s="34"/>
      <c r="C1046" s="34"/>
      <c r="D1046" s="34"/>
      <c r="E1046" s="34"/>
      <c r="F1046" s="34"/>
      <c r="G1046" s="34"/>
      <c r="H1046" s="34"/>
      <c r="I1046" s="34"/>
      <c r="J1046" s="34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4"/>
      <c r="B1047" s="34"/>
      <c r="C1047" s="34"/>
      <c r="D1047" s="34"/>
      <c r="E1047" s="34"/>
      <c r="F1047" s="34"/>
      <c r="G1047" s="34"/>
      <c r="H1047" s="34"/>
      <c r="I1047" s="34"/>
      <c r="J1047" s="34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4"/>
      <c r="B1048" s="34"/>
      <c r="C1048" s="34"/>
      <c r="D1048" s="34"/>
      <c r="E1048" s="34"/>
      <c r="F1048" s="34"/>
      <c r="G1048" s="34"/>
      <c r="H1048" s="34"/>
      <c r="I1048" s="34"/>
      <c r="J1048" s="34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4"/>
      <c r="B1049" s="34"/>
      <c r="C1049" s="34"/>
      <c r="D1049" s="34"/>
      <c r="E1049" s="34"/>
      <c r="F1049" s="34"/>
      <c r="G1049" s="34"/>
      <c r="H1049" s="34"/>
      <c r="I1049" s="34"/>
      <c r="J1049" s="34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4"/>
      <c r="B1050" s="34"/>
      <c r="C1050" s="34"/>
      <c r="D1050" s="34"/>
      <c r="E1050" s="34"/>
      <c r="F1050" s="34"/>
      <c r="G1050" s="34"/>
      <c r="H1050" s="34"/>
      <c r="I1050" s="34"/>
      <c r="J1050" s="34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4"/>
      <c r="B1051" s="34"/>
      <c r="C1051" s="34"/>
      <c r="D1051" s="34"/>
      <c r="E1051" s="34"/>
      <c r="F1051" s="34"/>
      <c r="G1051" s="34"/>
      <c r="H1051" s="34"/>
      <c r="I1051" s="34"/>
      <c r="J1051" s="34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4"/>
      <c r="B1052" s="34"/>
      <c r="C1052" s="34"/>
      <c r="D1052" s="34"/>
      <c r="E1052" s="34"/>
      <c r="F1052" s="34"/>
      <c r="G1052" s="34"/>
      <c r="H1052" s="34"/>
      <c r="I1052" s="34"/>
      <c r="J1052" s="34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4"/>
      <c r="B1053" s="34"/>
      <c r="C1053" s="34"/>
      <c r="D1053" s="34"/>
      <c r="E1053" s="34"/>
      <c r="F1053" s="34"/>
      <c r="G1053" s="34"/>
      <c r="H1053" s="34"/>
      <c r="I1053" s="34"/>
      <c r="J1053" s="34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4"/>
      <c r="B1054" s="34"/>
      <c r="C1054" s="34"/>
      <c r="D1054" s="34"/>
      <c r="E1054" s="34"/>
      <c r="F1054" s="34"/>
      <c r="G1054" s="34"/>
      <c r="H1054" s="34"/>
      <c r="I1054" s="34"/>
      <c r="J1054" s="34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4"/>
      <c r="B1055" s="34"/>
      <c r="C1055" s="34"/>
      <c r="D1055" s="34"/>
      <c r="E1055" s="34"/>
      <c r="F1055" s="34"/>
      <c r="G1055" s="34"/>
      <c r="H1055" s="34"/>
      <c r="I1055" s="34"/>
      <c r="J1055" s="34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4"/>
      <c r="B1056" s="34"/>
      <c r="C1056" s="34"/>
      <c r="D1056" s="34"/>
      <c r="E1056" s="34"/>
      <c r="F1056" s="34"/>
      <c r="G1056" s="34"/>
      <c r="H1056" s="34"/>
      <c r="I1056" s="34"/>
      <c r="J1056" s="34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4"/>
      <c r="B1057" s="34"/>
      <c r="C1057" s="34"/>
      <c r="D1057" s="34"/>
      <c r="E1057" s="34"/>
      <c r="F1057" s="34"/>
      <c r="G1057" s="34"/>
      <c r="H1057" s="34"/>
      <c r="I1057" s="34"/>
      <c r="J1057" s="34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4"/>
      <c r="B1058" s="34"/>
      <c r="C1058" s="34"/>
      <c r="D1058" s="34"/>
      <c r="E1058" s="34"/>
      <c r="F1058" s="34"/>
      <c r="G1058" s="34"/>
      <c r="H1058" s="34"/>
      <c r="I1058" s="34"/>
      <c r="J1058" s="34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4"/>
      <c r="B1059" s="34"/>
      <c r="C1059" s="34"/>
      <c r="D1059" s="34"/>
      <c r="E1059" s="34"/>
      <c r="F1059" s="34"/>
      <c r="G1059" s="34"/>
      <c r="H1059" s="34"/>
      <c r="I1059" s="34"/>
      <c r="J1059" s="34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4"/>
      <c r="B1060" s="34"/>
      <c r="C1060" s="34"/>
      <c r="D1060" s="34"/>
      <c r="E1060" s="34"/>
      <c r="F1060" s="34"/>
      <c r="G1060" s="34"/>
      <c r="H1060" s="34"/>
      <c r="I1060" s="34"/>
      <c r="J1060" s="34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4"/>
      <c r="B1061" s="34"/>
      <c r="C1061" s="34"/>
      <c r="D1061" s="34"/>
      <c r="E1061" s="34"/>
      <c r="F1061" s="34"/>
      <c r="G1061" s="34"/>
      <c r="H1061" s="34"/>
      <c r="I1061" s="34"/>
      <c r="J1061" s="34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4"/>
      <c r="B1062" s="34"/>
      <c r="C1062" s="34"/>
      <c r="D1062" s="34"/>
      <c r="E1062" s="34"/>
      <c r="F1062" s="34"/>
      <c r="G1062" s="34"/>
      <c r="H1062" s="34"/>
      <c r="I1062" s="34"/>
      <c r="J1062" s="34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4"/>
      <c r="B1063" s="34"/>
      <c r="C1063" s="34"/>
      <c r="D1063" s="34"/>
      <c r="E1063" s="34"/>
      <c r="F1063" s="34"/>
      <c r="G1063" s="34"/>
      <c r="H1063" s="34"/>
      <c r="I1063" s="34"/>
      <c r="J1063" s="34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4"/>
      <c r="B1064" s="34"/>
      <c r="C1064" s="34"/>
      <c r="D1064" s="34"/>
      <c r="E1064" s="34"/>
      <c r="F1064" s="34"/>
      <c r="G1064" s="34"/>
      <c r="H1064" s="34"/>
      <c r="I1064" s="34"/>
      <c r="J1064" s="34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4"/>
      <c r="B1065" s="34"/>
      <c r="C1065" s="34"/>
      <c r="D1065" s="34"/>
      <c r="E1065" s="34"/>
      <c r="F1065" s="34"/>
      <c r="G1065" s="34"/>
      <c r="H1065" s="34"/>
      <c r="I1065" s="34"/>
      <c r="J1065" s="34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4"/>
      <c r="B1066" s="34"/>
      <c r="C1066" s="34"/>
      <c r="D1066" s="34"/>
      <c r="E1066" s="34"/>
      <c r="F1066" s="34"/>
      <c r="G1066" s="34"/>
      <c r="H1066" s="34"/>
      <c r="I1066" s="34"/>
      <c r="J1066" s="34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4"/>
      <c r="B1067" s="34"/>
      <c r="C1067" s="34"/>
      <c r="D1067" s="34"/>
      <c r="E1067" s="34"/>
      <c r="F1067" s="34"/>
      <c r="G1067" s="34"/>
      <c r="H1067" s="34"/>
      <c r="I1067" s="34"/>
      <c r="J1067" s="34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4"/>
      <c r="B1068" s="34"/>
      <c r="C1068" s="34"/>
      <c r="D1068" s="34"/>
      <c r="E1068" s="34"/>
      <c r="F1068" s="34"/>
      <c r="G1068" s="34"/>
      <c r="H1068" s="34"/>
      <c r="I1068" s="34"/>
      <c r="J1068" s="34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4"/>
      <c r="B1070" s="34"/>
      <c r="C1070" s="34"/>
      <c r="D1070" s="34"/>
      <c r="E1070" s="34"/>
      <c r="F1070" s="34"/>
      <c r="G1070" s="34"/>
      <c r="H1070" s="34"/>
      <c r="I1070" s="34"/>
      <c r="J1070" s="34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4"/>
      <c r="B1071" s="34"/>
      <c r="C1071" s="34"/>
      <c r="D1071" s="34"/>
      <c r="E1071" s="34"/>
      <c r="F1071" s="34"/>
      <c r="G1071" s="34"/>
      <c r="H1071" s="34"/>
      <c r="I1071" s="34"/>
      <c r="J1071" s="34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4"/>
      <c r="B1072" s="34"/>
      <c r="C1072" s="34"/>
      <c r="D1072" s="34"/>
      <c r="E1072" s="34"/>
      <c r="F1072" s="34"/>
      <c r="G1072" s="34"/>
      <c r="H1072" s="34"/>
      <c r="I1072" s="34"/>
      <c r="J1072" s="34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4"/>
      <c r="B1073" s="34"/>
      <c r="C1073" s="34"/>
      <c r="D1073" s="34"/>
      <c r="E1073" s="34"/>
      <c r="F1073" s="34"/>
      <c r="G1073" s="34"/>
      <c r="H1073" s="34"/>
      <c r="I1073" s="34"/>
      <c r="J1073" s="34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4"/>
      <c r="B1074" s="34"/>
      <c r="C1074" s="34"/>
      <c r="D1074" s="34"/>
      <c r="E1074" s="34"/>
      <c r="F1074" s="34"/>
      <c r="G1074" s="34"/>
      <c r="H1074" s="34"/>
      <c r="I1074" s="34"/>
      <c r="J1074" s="34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4"/>
      <c r="B1075" s="34"/>
      <c r="C1075" s="34"/>
      <c r="D1075" s="34"/>
      <c r="E1075" s="34"/>
      <c r="F1075" s="34"/>
      <c r="G1075" s="34"/>
      <c r="H1075" s="34"/>
      <c r="I1075" s="34"/>
      <c r="J1075" s="34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4"/>
      <c r="B1076" s="34"/>
      <c r="C1076" s="34"/>
      <c r="D1076" s="34"/>
      <c r="E1076" s="34"/>
      <c r="F1076" s="34"/>
      <c r="G1076" s="34"/>
      <c r="H1076" s="34"/>
      <c r="I1076" s="34"/>
      <c r="J1076" s="34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4"/>
      <c r="B1077" s="34"/>
      <c r="C1077" s="34"/>
      <c r="D1077" s="34"/>
      <c r="E1077" s="34"/>
      <c r="F1077" s="34"/>
      <c r="G1077" s="34"/>
      <c r="H1077" s="34"/>
      <c r="I1077" s="34"/>
      <c r="J1077" s="34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4"/>
      <c r="B1078" s="34"/>
      <c r="C1078" s="34"/>
      <c r="D1078" s="34"/>
      <c r="E1078" s="34"/>
      <c r="F1078" s="34"/>
      <c r="G1078" s="34"/>
      <c r="H1078" s="34"/>
      <c r="I1078" s="34"/>
      <c r="J1078" s="34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4"/>
      <c r="B1079" s="34"/>
      <c r="C1079" s="34"/>
      <c r="D1079" s="34"/>
      <c r="E1079" s="34"/>
      <c r="F1079" s="34"/>
      <c r="G1079" s="34"/>
      <c r="H1079" s="34"/>
      <c r="I1079" s="34"/>
      <c r="J1079" s="34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4"/>
      <c r="B1080" s="34"/>
      <c r="C1080" s="34"/>
      <c r="D1080" s="34"/>
      <c r="E1080" s="34"/>
      <c r="F1080" s="34"/>
      <c r="G1080" s="34"/>
      <c r="H1080" s="34"/>
      <c r="I1080" s="34"/>
      <c r="J1080" s="34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4"/>
      <c r="B1081" s="34"/>
      <c r="C1081" s="34"/>
      <c r="D1081" s="34"/>
      <c r="E1081" s="34"/>
      <c r="F1081" s="34"/>
      <c r="G1081" s="34"/>
      <c r="H1081" s="34"/>
      <c r="I1081" s="34"/>
      <c r="J1081" s="34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4"/>
      <c r="B1082" s="34"/>
      <c r="C1082" s="34"/>
      <c r="D1082" s="34"/>
      <c r="E1082" s="34"/>
      <c r="F1082" s="34"/>
      <c r="G1082" s="34"/>
      <c r="H1082" s="34"/>
      <c r="I1082" s="34"/>
      <c r="J1082" s="34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4"/>
      <c r="B1083" s="34"/>
      <c r="C1083" s="34"/>
      <c r="D1083" s="34"/>
      <c r="E1083" s="34"/>
      <c r="F1083" s="34"/>
      <c r="G1083" s="34"/>
      <c r="H1083" s="34"/>
      <c r="I1083" s="34"/>
      <c r="J1083" s="34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4"/>
      <c r="B1084" s="34"/>
      <c r="C1084" s="34"/>
      <c r="D1084" s="34"/>
      <c r="E1084" s="34"/>
      <c r="F1084" s="34"/>
      <c r="G1084" s="34"/>
      <c r="H1084" s="34"/>
      <c r="I1084" s="34"/>
      <c r="J1084" s="34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4"/>
      <c r="B1085" s="34"/>
      <c r="C1085" s="34"/>
      <c r="D1085" s="34"/>
      <c r="E1085" s="34"/>
      <c r="F1085" s="34"/>
      <c r="G1085" s="34"/>
      <c r="H1085" s="34"/>
      <c r="I1085" s="34"/>
      <c r="J1085" s="34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4"/>
      <c r="B1086" s="34"/>
      <c r="C1086" s="34"/>
      <c r="D1086" s="34"/>
      <c r="E1086" s="34"/>
      <c r="F1086" s="34"/>
      <c r="G1086" s="34"/>
      <c r="H1086" s="34"/>
      <c r="I1086" s="34"/>
      <c r="J1086" s="34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4"/>
      <c r="B1087" s="34"/>
      <c r="C1087" s="34"/>
      <c r="D1087" s="34"/>
      <c r="E1087" s="34"/>
      <c r="F1087" s="34"/>
      <c r="G1087" s="34"/>
      <c r="H1087" s="34"/>
      <c r="I1087" s="34"/>
      <c r="J1087" s="34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4"/>
      <c r="B1088" s="34"/>
      <c r="C1088" s="34"/>
      <c r="D1088" s="34"/>
      <c r="E1088" s="34"/>
      <c r="F1088" s="34"/>
      <c r="G1088" s="34"/>
      <c r="H1088" s="34"/>
      <c r="I1088" s="34"/>
      <c r="J1088" s="34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4"/>
      <c r="B1089" s="34"/>
      <c r="C1089" s="34"/>
      <c r="D1089" s="34"/>
      <c r="E1089" s="34"/>
      <c r="F1089" s="34"/>
      <c r="G1089" s="34"/>
      <c r="H1089" s="34"/>
      <c r="I1089" s="34"/>
      <c r="J1089" s="34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4"/>
      <c r="B1090" s="34"/>
      <c r="C1090" s="34"/>
      <c r="D1090" s="34"/>
      <c r="E1090" s="34"/>
      <c r="F1090" s="34"/>
      <c r="G1090" s="34"/>
      <c r="H1090" s="34"/>
      <c r="I1090" s="34"/>
      <c r="J1090" s="34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4"/>
      <c r="B1091" s="34"/>
      <c r="C1091" s="34"/>
      <c r="D1091" s="34"/>
      <c r="E1091" s="34"/>
      <c r="F1091" s="34"/>
      <c r="G1091" s="34"/>
      <c r="H1091" s="34"/>
      <c r="I1091" s="34"/>
      <c r="J1091" s="34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4"/>
      <c r="B1092" s="34"/>
      <c r="C1092" s="34"/>
      <c r="D1092" s="34"/>
      <c r="E1092" s="34"/>
      <c r="F1092" s="34"/>
      <c r="G1092" s="34"/>
      <c r="H1092" s="34"/>
      <c r="I1092" s="34"/>
      <c r="J1092" s="34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4"/>
      <c r="B1093" s="34"/>
      <c r="C1093" s="34"/>
      <c r="D1093" s="34"/>
      <c r="E1093" s="34"/>
      <c r="F1093" s="34"/>
      <c r="G1093" s="34"/>
      <c r="H1093" s="34"/>
      <c r="I1093" s="34"/>
      <c r="J1093" s="34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4"/>
      <c r="B1094" s="34"/>
      <c r="C1094" s="34"/>
      <c r="D1094" s="34"/>
      <c r="E1094" s="34"/>
      <c r="F1094" s="34"/>
      <c r="G1094" s="34"/>
      <c r="H1094" s="34"/>
      <c r="I1094" s="34"/>
      <c r="J1094" s="34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4"/>
      <c r="B1095" s="34"/>
      <c r="C1095" s="34"/>
      <c r="D1095" s="34"/>
      <c r="E1095" s="34"/>
      <c r="F1095" s="34"/>
      <c r="G1095" s="34"/>
      <c r="H1095" s="34"/>
      <c r="I1095" s="34"/>
      <c r="J1095" s="34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4"/>
      <c r="B1096" s="34"/>
      <c r="C1096" s="34"/>
      <c r="D1096" s="34"/>
      <c r="E1096" s="34"/>
      <c r="F1096" s="34"/>
      <c r="G1096" s="34"/>
      <c r="H1096" s="34"/>
      <c r="I1096" s="34"/>
      <c r="J1096" s="34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4"/>
      <c r="B1097" s="34"/>
      <c r="C1097" s="34"/>
      <c r="D1097" s="34"/>
      <c r="E1097" s="34"/>
      <c r="F1097" s="34"/>
      <c r="G1097" s="34"/>
      <c r="H1097" s="34"/>
      <c r="I1097" s="34"/>
      <c r="J1097" s="34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4"/>
      <c r="B1098" s="34"/>
      <c r="C1098" s="34"/>
      <c r="D1098" s="34"/>
      <c r="E1098" s="34"/>
      <c r="F1098" s="34"/>
      <c r="G1098" s="34"/>
      <c r="H1098" s="34"/>
      <c r="I1098" s="34"/>
      <c r="J1098" s="34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4"/>
      <c r="B1099" s="34"/>
      <c r="C1099" s="34"/>
      <c r="D1099" s="34"/>
      <c r="E1099" s="34"/>
      <c r="F1099" s="34"/>
      <c r="G1099" s="34"/>
      <c r="H1099" s="34"/>
      <c r="I1099" s="34"/>
      <c r="J1099" s="34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4"/>
      <c r="B1100" s="34"/>
      <c r="C1100" s="34"/>
      <c r="D1100" s="34"/>
      <c r="E1100" s="34"/>
      <c r="F1100" s="34"/>
      <c r="G1100" s="34"/>
      <c r="H1100" s="34"/>
      <c r="I1100" s="34"/>
      <c r="J1100" s="34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4"/>
      <c r="B1101" s="34"/>
      <c r="C1101" s="34"/>
      <c r="D1101" s="34"/>
      <c r="E1101" s="34"/>
      <c r="F1101" s="34"/>
      <c r="G1101" s="34"/>
      <c r="H1101" s="34"/>
      <c r="I1101" s="34"/>
      <c r="J1101" s="34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4"/>
      <c r="B1102" s="34"/>
      <c r="C1102" s="34"/>
      <c r="D1102" s="34"/>
      <c r="E1102" s="34"/>
      <c r="F1102" s="34"/>
      <c r="G1102" s="34"/>
      <c r="H1102" s="34"/>
      <c r="I1102" s="34"/>
      <c r="J1102" s="34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4"/>
      <c r="B1103" s="34"/>
      <c r="C1103" s="34"/>
      <c r="D1103" s="34"/>
      <c r="E1103" s="34"/>
      <c r="F1103" s="34"/>
      <c r="G1103" s="34"/>
      <c r="H1103" s="34"/>
      <c r="I1103" s="34"/>
      <c r="J1103" s="34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4"/>
      <c r="B1104" s="34"/>
      <c r="C1104" s="34"/>
      <c r="D1104" s="34"/>
      <c r="E1104" s="34"/>
      <c r="F1104" s="34"/>
      <c r="G1104" s="34"/>
      <c r="H1104" s="34"/>
      <c r="I1104" s="34"/>
      <c r="J1104" s="34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4"/>
      <c r="B1105" s="34"/>
      <c r="C1105" s="34"/>
      <c r="D1105" s="34"/>
      <c r="E1105" s="34"/>
      <c r="F1105" s="34"/>
      <c r="G1105" s="34"/>
      <c r="H1105" s="34"/>
      <c r="I1105" s="34"/>
      <c r="J1105" s="34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4"/>
      <c r="B1106" s="34"/>
      <c r="C1106" s="34"/>
      <c r="D1106" s="34"/>
      <c r="E1106" s="34"/>
      <c r="F1106" s="34"/>
      <c r="G1106" s="34"/>
      <c r="H1106" s="34"/>
      <c r="I1106" s="34"/>
      <c r="J1106" s="34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4"/>
      <c r="B1107" s="34"/>
      <c r="C1107" s="34"/>
      <c r="D1107" s="34"/>
      <c r="E1107" s="34"/>
      <c r="F1107" s="34"/>
      <c r="G1107" s="34"/>
      <c r="H1107" s="34"/>
      <c r="I1107" s="34"/>
      <c r="J1107" s="34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4"/>
      <c r="B1108" s="34"/>
      <c r="C1108" s="34"/>
      <c r="D1108" s="34"/>
      <c r="E1108" s="34"/>
      <c r="F1108" s="34"/>
      <c r="G1108" s="34"/>
      <c r="H1108" s="34"/>
      <c r="I1108" s="34"/>
      <c r="J1108" s="34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4"/>
      <c r="B1109" s="34"/>
      <c r="C1109" s="34"/>
      <c r="D1109" s="34"/>
      <c r="E1109" s="34"/>
      <c r="F1109" s="34"/>
      <c r="G1109" s="34"/>
      <c r="H1109" s="34"/>
      <c r="I1109" s="34"/>
      <c r="J1109" s="34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4"/>
      <c r="B1110" s="34"/>
      <c r="C1110" s="34"/>
      <c r="D1110" s="34"/>
      <c r="E1110" s="34"/>
      <c r="F1110" s="34"/>
      <c r="G1110" s="34"/>
      <c r="H1110" s="34"/>
      <c r="I1110" s="34"/>
      <c r="J1110" s="34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4"/>
      <c r="B1111" s="34"/>
      <c r="C1111" s="34"/>
      <c r="D1111" s="34"/>
      <c r="E1111" s="34"/>
      <c r="F1111" s="34"/>
      <c r="G1111" s="34"/>
      <c r="H1111" s="34"/>
      <c r="I1111" s="34"/>
      <c r="J1111" s="34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4"/>
      <c r="B1112" s="34"/>
      <c r="C1112" s="34"/>
      <c r="D1112" s="34"/>
      <c r="E1112" s="34"/>
      <c r="F1112" s="34"/>
      <c r="G1112" s="34"/>
      <c r="H1112" s="34"/>
      <c r="I1112" s="34"/>
      <c r="J1112" s="34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4"/>
      <c r="B1113" s="34"/>
      <c r="C1113" s="34"/>
      <c r="D1113" s="34"/>
      <c r="E1113" s="34"/>
      <c r="F1113" s="34"/>
      <c r="G1113" s="34"/>
      <c r="H1113" s="34"/>
      <c r="I1113" s="34"/>
      <c r="J1113" s="34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4"/>
      <c r="B1114" s="34"/>
      <c r="C1114" s="34"/>
      <c r="D1114" s="34"/>
      <c r="E1114" s="34"/>
      <c r="F1114" s="34"/>
      <c r="G1114" s="34"/>
      <c r="H1114" s="34"/>
      <c r="I1114" s="34"/>
      <c r="J1114" s="34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4"/>
      <c r="B1115" s="34"/>
      <c r="C1115" s="34"/>
      <c r="D1115" s="34"/>
      <c r="E1115" s="34"/>
      <c r="F1115" s="34"/>
      <c r="G1115" s="34"/>
      <c r="H1115" s="34"/>
      <c r="I1115" s="34"/>
      <c r="J1115" s="34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4"/>
      <c r="B1116" s="34"/>
      <c r="C1116" s="34"/>
      <c r="D1116" s="34"/>
      <c r="E1116" s="34"/>
      <c r="F1116" s="34"/>
      <c r="G1116" s="34"/>
      <c r="H1116" s="34"/>
      <c r="I1116" s="34"/>
      <c r="J1116" s="34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4"/>
      <c r="B1117" s="34"/>
      <c r="C1117" s="34"/>
      <c r="D1117" s="34"/>
      <c r="E1117" s="34"/>
      <c r="F1117" s="34"/>
      <c r="G1117" s="34"/>
      <c r="H1117" s="34"/>
      <c r="I1117" s="34"/>
      <c r="J1117" s="34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4"/>
      <c r="B1118" s="34"/>
      <c r="C1118" s="34"/>
      <c r="D1118" s="34"/>
      <c r="E1118" s="34"/>
      <c r="F1118" s="34"/>
      <c r="G1118" s="34"/>
      <c r="H1118" s="34"/>
      <c r="I1118" s="34"/>
      <c r="J1118" s="34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4"/>
      <c r="B1119" s="34"/>
      <c r="C1119" s="34"/>
      <c r="D1119" s="34"/>
      <c r="E1119" s="34"/>
      <c r="F1119" s="34"/>
      <c r="G1119" s="34"/>
      <c r="H1119" s="34"/>
      <c r="I1119" s="34"/>
      <c r="J1119" s="34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4"/>
      <c r="B1120" s="34"/>
      <c r="C1120" s="34"/>
      <c r="D1120" s="34"/>
      <c r="E1120" s="34"/>
      <c r="F1120" s="34"/>
      <c r="G1120" s="34"/>
      <c r="H1120" s="34"/>
      <c r="I1120" s="34"/>
      <c r="J1120" s="34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4"/>
      <c r="B1121" s="34"/>
      <c r="C1121" s="34"/>
      <c r="D1121" s="34"/>
      <c r="E1121" s="34"/>
      <c r="F1121" s="34"/>
      <c r="G1121" s="34"/>
      <c r="H1121" s="34"/>
      <c r="I1121" s="34"/>
      <c r="J1121" s="34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4"/>
      <c r="B1122" s="34"/>
      <c r="C1122" s="34"/>
      <c r="D1122" s="34"/>
      <c r="E1122" s="34"/>
      <c r="F1122" s="34"/>
      <c r="G1122" s="34"/>
      <c r="H1122" s="34"/>
      <c r="I1122" s="34"/>
      <c r="J1122" s="34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4"/>
      <c r="B1123" s="34"/>
      <c r="C1123" s="34"/>
      <c r="D1123" s="34"/>
      <c r="E1123" s="34"/>
      <c r="F1123" s="34"/>
      <c r="G1123" s="34"/>
      <c r="H1123" s="34"/>
      <c r="I1123" s="34"/>
      <c r="J1123" s="34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4"/>
      <c r="B1124" s="34"/>
      <c r="C1124" s="34"/>
      <c r="D1124" s="34"/>
      <c r="E1124" s="34"/>
      <c r="F1124" s="34"/>
      <c r="G1124" s="34"/>
      <c r="H1124" s="34"/>
      <c r="I1124" s="34"/>
      <c r="J1124" s="34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4"/>
      <c r="B1125" s="34"/>
      <c r="C1125" s="34"/>
      <c r="D1125" s="34"/>
      <c r="E1125" s="34"/>
      <c r="F1125" s="34"/>
      <c r="G1125" s="34"/>
      <c r="H1125" s="34"/>
      <c r="I1125" s="34"/>
      <c r="J1125" s="34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4"/>
      <c r="B1126" s="34"/>
      <c r="C1126" s="34"/>
      <c r="D1126" s="34"/>
      <c r="E1126" s="34"/>
      <c r="F1126" s="34"/>
      <c r="G1126" s="34"/>
      <c r="H1126" s="34"/>
      <c r="I1126" s="34"/>
      <c r="J1126" s="34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4"/>
      <c r="B1127" s="34"/>
      <c r="C1127" s="34"/>
      <c r="D1127" s="34"/>
      <c r="E1127" s="34"/>
      <c r="F1127" s="34"/>
      <c r="G1127" s="34"/>
      <c r="H1127" s="34"/>
      <c r="I1127" s="34"/>
      <c r="J1127" s="34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4"/>
      <c r="B1128" s="34"/>
      <c r="C1128" s="34"/>
      <c r="D1128" s="34"/>
      <c r="E1128" s="34"/>
      <c r="F1128" s="34"/>
      <c r="G1128" s="34"/>
      <c r="H1128" s="34"/>
      <c r="I1128" s="34"/>
      <c r="J1128" s="34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4"/>
      <c r="B1129" s="34"/>
      <c r="C1129" s="34"/>
      <c r="D1129" s="34"/>
      <c r="E1129" s="34"/>
      <c r="F1129" s="34"/>
      <c r="G1129" s="34"/>
      <c r="H1129" s="34"/>
      <c r="I1129" s="34"/>
      <c r="J1129" s="34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4"/>
      <c r="B1130" s="34"/>
      <c r="C1130" s="34"/>
      <c r="D1130" s="34"/>
      <c r="E1130" s="34"/>
      <c r="F1130" s="34"/>
      <c r="G1130" s="34"/>
      <c r="H1130" s="34"/>
      <c r="I1130" s="34"/>
      <c r="J1130" s="34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4"/>
      <c r="B1131" s="34"/>
      <c r="C1131" s="34"/>
      <c r="D1131" s="34"/>
      <c r="E1131" s="34"/>
      <c r="F1131" s="34"/>
      <c r="G1131" s="34"/>
      <c r="H1131" s="34"/>
      <c r="I1131" s="34"/>
      <c r="J1131" s="34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4"/>
      <c r="B1132" s="34"/>
      <c r="C1132" s="34"/>
      <c r="D1132" s="34"/>
      <c r="E1132" s="34"/>
      <c r="F1132" s="34"/>
      <c r="G1132" s="34"/>
      <c r="H1132" s="34"/>
      <c r="I1132" s="34"/>
      <c r="J1132" s="34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4"/>
      <c r="B1133" s="34"/>
      <c r="C1133" s="34"/>
      <c r="D1133" s="34"/>
      <c r="E1133" s="34"/>
      <c r="F1133" s="34"/>
      <c r="G1133" s="34"/>
      <c r="H1133" s="34"/>
      <c r="I1133" s="34"/>
      <c r="J1133" s="34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4"/>
      <c r="B1134" s="34"/>
      <c r="C1134" s="34"/>
      <c r="D1134" s="34"/>
      <c r="E1134" s="34"/>
      <c r="F1134" s="34"/>
      <c r="G1134" s="34"/>
      <c r="H1134" s="34"/>
      <c r="I1134" s="34"/>
      <c r="J1134" s="34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4"/>
      <c r="B1135" s="34"/>
      <c r="C1135" s="34"/>
      <c r="D1135" s="34"/>
      <c r="E1135" s="34"/>
      <c r="F1135" s="34"/>
      <c r="G1135" s="34"/>
      <c r="H1135" s="34"/>
      <c r="I1135" s="34"/>
      <c r="J1135" s="34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4"/>
      <c r="B1136" s="34"/>
      <c r="C1136" s="34"/>
      <c r="D1136" s="34"/>
      <c r="E1136" s="34"/>
      <c r="F1136" s="34"/>
      <c r="G1136" s="34"/>
      <c r="H1136" s="34"/>
      <c r="I1136" s="34"/>
      <c r="J1136" s="34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4"/>
      <c r="B1137" s="34"/>
      <c r="C1137" s="34"/>
      <c r="D1137" s="34"/>
      <c r="E1137" s="34"/>
      <c r="F1137" s="34"/>
      <c r="G1137" s="34"/>
      <c r="H1137" s="34"/>
      <c r="I1137" s="34"/>
      <c r="J1137" s="34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4"/>
      <c r="B1138" s="34"/>
      <c r="C1138" s="34"/>
      <c r="D1138" s="34"/>
      <c r="E1138" s="34"/>
      <c r="F1138" s="34"/>
      <c r="G1138" s="34"/>
      <c r="H1138" s="34"/>
      <c r="I1138" s="34"/>
      <c r="J1138" s="34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4"/>
      <c r="B1139" s="34"/>
      <c r="C1139" s="34"/>
      <c r="D1139" s="34"/>
      <c r="E1139" s="34"/>
      <c r="F1139" s="34"/>
      <c r="G1139" s="34"/>
      <c r="H1139" s="34"/>
      <c r="I1139" s="34"/>
      <c r="J1139" s="34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4"/>
      <c r="B1140" s="34"/>
      <c r="C1140" s="34"/>
      <c r="D1140" s="34"/>
      <c r="E1140" s="34"/>
      <c r="F1140" s="34"/>
      <c r="G1140" s="34"/>
      <c r="H1140" s="34"/>
      <c r="I1140" s="34"/>
      <c r="J1140" s="34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4"/>
      <c r="B1141" s="34"/>
      <c r="C1141" s="34"/>
      <c r="D1141" s="34"/>
      <c r="E1141" s="34"/>
      <c r="F1141" s="34"/>
      <c r="G1141" s="34"/>
      <c r="H1141" s="34"/>
      <c r="I1141" s="34"/>
      <c r="J1141" s="34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4"/>
      <c r="B1142" s="34"/>
      <c r="C1142" s="34"/>
      <c r="D1142" s="34"/>
      <c r="E1142" s="34"/>
      <c r="F1142" s="34"/>
      <c r="G1142" s="34"/>
      <c r="H1142" s="34"/>
      <c r="I1142" s="34"/>
      <c r="J1142" s="34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4"/>
      <c r="B1143" s="34"/>
      <c r="C1143" s="34"/>
      <c r="D1143" s="34"/>
      <c r="E1143" s="34"/>
      <c r="F1143" s="34"/>
      <c r="G1143" s="34"/>
      <c r="H1143" s="34"/>
      <c r="I1143" s="34"/>
      <c r="J1143" s="34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4"/>
      <c r="B1144" s="34"/>
      <c r="C1144" s="34"/>
      <c r="D1144" s="34"/>
      <c r="E1144" s="34"/>
      <c r="F1144" s="34"/>
      <c r="G1144" s="34"/>
      <c r="H1144" s="34"/>
      <c r="I1144" s="34"/>
      <c r="J1144" s="34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4"/>
      <c r="B1145" s="34"/>
      <c r="C1145" s="34"/>
      <c r="D1145" s="34"/>
      <c r="E1145" s="34"/>
      <c r="F1145" s="34"/>
      <c r="G1145" s="34"/>
      <c r="H1145" s="34"/>
      <c r="I1145" s="34"/>
      <c r="J1145" s="34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4"/>
      <c r="B1146" s="34"/>
      <c r="C1146" s="34"/>
      <c r="D1146" s="34"/>
      <c r="E1146" s="34"/>
      <c r="F1146" s="34"/>
      <c r="G1146" s="34"/>
      <c r="H1146" s="34"/>
      <c r="I1146" s="34"/>
      <c r="J1146" s="34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4"/>
      <c r="B1147" s="34"/>
      <c r="C1147" s="34"/>
      <c r="D1147" s="34"/>
      <c r="E1147" s="34"/>
      <c r="F1147" s="34"/>
      <c r="G1147" s="34"/>
      <c r="H1147" s="34"/>
      <c r="I1147" s="34"/>
      <c r="J1147" s="34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4"/>
      <c r="B1148" s="34"/>
      <c r="C1148" s="34"/>
      <c r="D1148" s="34"/>
      <c r="E1148" s="34"/>
      <c r="F1148" s="34"/>
      <c r="G1148" s="34"/>
      <c r="H1148" s="34"/>
      <c r="I1148" s="34"/>
      <c r="J1148" s="34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4"/>
      <c r="B1149" s="34"/>
      <c r="C1149" s="34"/>
      <c r="D1149" s="34"/>
      <c r="E1149" s="34"/>
      <c r="F1149" s="34"/>
      <c r="G1149" s="34"/>
      <c r="H1149" s="34"/>
      <c r="I1149" s="34"/>
      <c r="J1149" s="34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4"/>
      <c r="B1150" s="34"/>
      <c r="C1150" s="34"/>
      <c r="D1150" s="34"/>
      <c r="E1150" s="34"/>
      <c r="F1150" s="34"/>
      <c r="G1150" s="34"/>
      <c r="H1150" s="34"/>
      <c r="I1150" s="34"/>
      <c r="J1150" s="34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4"/>
      <c r="B1151" s="34"/>
      <c r="C1151" s="34"/>
      <c r="D1151" s="34"/>
      <c r="E1151" s="34"/>
      <c r="F1151" s="34"/>
      <c r="G1151" s="34"/>
      <c r="H1151" s="34"/>
      <c r="I1151" s="34"/>
      <c r="J1151" s="34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4"/>
      <c r="B1152" s="34"/>
      <c r="C1152" s="34"/>
      <c r="D1152" s="34"/>
      <c r="E1152" s="34"/>
      <c r="F1152" s="34"/>
      <c r="G1152" s="34"/>
      <c r="H1152" s="34"/>
      <c r="I1152" s="34"/>
      <c r="J1152" s="34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4"/>
      <c r="B1153" s="34"/>
      <c r="C1153" s="34"/>
      <c r="D1153" s="34"/>
      <c r="E1153" s="34"/>
      <c r="F1153" s="34"/>
      <c r="G1153" s="34"/>
      <c r="H1153" s="34"/>
      <c r="I1153" s="34"/>
      <c r="J1153" s="34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4"/>
      <c r="B1154" s="34"/>
      <c r="C1154" s="34"/>
      <c r="D1154" s="34"/>
      <c r="E1154" s="34"/>
      <c r="F1154" s="34"/>
      <c r="G1154" s="34"/>
      <c r="H1154" s="34"/>
      <c r="I1154" s="34"/>
      <c r="J1154" s="34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4"/>
      <c r="B1155" s="34"/>
      <c r="C1155" s="34"/>
      <c r="D1155" s="34"/>
      <c r="E1155" s="34"/>
      <c r="F1155" s="34"/>
      <c r="G1155" s="34"/>
      <c r="H1155" s="34"/>
      <c r="I1155" s="34"/>
      <c r="J1155" s="34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4"/>
      <c r="B1156" s="34"/>
      <c r="C1156" s="34"/>
      <c r="D1156" s="34"/>
      <c r="E1156" s="34"/>
      <c r="F1156" s="34"/>
      <c r="G1156" s="34"/>
      <c r="H1156" s="34"/>
      <c r="I1156" s="34"/>
      <c r="J1156" s="34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4"/>
      <c r="B1157" s="34"/>
      <c r="C1157" s="34"/>
      <c r="D1157" s="34"/>
      <c r="E1157" s="34"/>
      <c r="F1157" s="34"/>
      <c r="G1157" s="34"/>
      <c r="H1157" s="34"/>
      <c r="I1157" s="34"/>
      <c r="J1157" s="34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4"/>
      <c r="B1158" s="34"/>
      <c r="C1158" s="34"/>
      <c r="D1158" s="34"/>
      <c r="E1158" s="34"/>
      <c r="F1158" s="34"/>
      <c r="G1158" s="34"/>
      <c r="H1158" s="34"/>
      <c r="I1158" s="34"/>
      <c r="J1158" s="34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4"/>
      <c r="B1159" s="34"/>
      <c r="C1159" s="34"/>
      <c r="D1159" s="34"/>
      <c r="E1159" s="34"/>
      <c r="F1159" s="34"/>
      <c r="G1159" s="34"/>
      <c r="H1159" s="34"/>
      <c r="I1159" s="34"/>
      <c r="J1159" s="34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4"/>
      <c r="B1160" s="34"/>
      <c r="C1160" s="34"/>
      <c r="D1160" s="34"/>
      <c r="E1160" s="34"/>
      <c r="F1160" s="34"/>
      <c r="G1160" s="34"/>
      <c r="H1160" s="34"/>
      <c r="I1160" s="34"/>
      <c r="J1160" s="34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4"/>
      <c r="B1161" s="34"/>
      <c r="C1161" s="34"/>
      <c r="D1161" s="34"/>
      <c r="E1161" s="34"/>
      <c r="F1161" s="34"/>
      <c r="G1161" s="34"/>
      <c r="H1161" s="34"/>
      <c r="I1161" s="34"/>
      <c r="J1161" s="34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4"/>
      <c r="B1162" s="34"/>
      <c r="C1162" s="34"/>
      <c r="D1162" s="34"/>
      <c r="E1162" s="34"/>
      <c r="F1162" s="34"/>
      <c r="G1162" s="34"/>
      <c r="H1162" s="34"/>
      <c r="I1162" s="34"/>
      <c r="J1162" s="34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4"/>
      <c r="B1163" s="34"/>
      <c r="C1163" s="34"/>
      <c r="D1163" s="34"/>
      <c r="E1163" s="34"/>
      <c r="F1163" s="34"/>
      <c r="G1163" s="34"/>
      <c r="H1163" s="34"/>
      <c r="I1163" s="34"/>
      <c r="J1163" s="34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4"/>
      <c r="B1164" s="34"/>
      <c r="C1164" s="34"/>
      <c r="D1164" s="34"/>
      <c r="E1164" s="34"/>
      <c r="F1164" s="34"/>
      <c r="G1164" s="34"/>
      <c r="H1164" s="34"/>
      <c r="I1164" s="34"/>
      <c r="J1164" s="34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4"/>
      <c r="B1165" s="34"/>
      <c r="C1165" s="34"/>
      <c r="D1165" s="34"/>
      <c r="E1165" s="34"/>
      <c r="F1165" s="34"/>
      <c r="G1165" s="34"/>
      <c r="H1165" s="34"/>
      <c r="I1165" s="34"/>
      <c r="J1165" s="34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4"/>
      <c r="B1166" s="34"/>
      <c r="C1166" s="34"/>
      <c r="D1166" s="34"/>
      <c r="E1166" s="34"/>
      <c r="F1166" s="34"/>
      <c r="G1166" s="34"/>
      <c r="H1166" s="34"/>
      <c r="I1166" s="34"/>
      <c r="J1166" s="34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4"/>
      <c r="B1167" s="34"/>
      <c r="C1167" s="34"/>
      <c r="D1167" s="34"/>
      <c r="E1167" s="34"/>
      <c r="F1167" s="34"/>
      <c r="G1167" s="34"/>
      <c r="H1167" s="34"/>
      <c r="I1167" s="34"/>
      <c r="J1167" s="34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4"/>
      <c r="B1168" s="34"/>
      <c r="C1168" s="34"/>
      <c r="D1168" s="34"/>
      <c r="E1168" s="34"/>
      <c r="F1168" s="34"/>
      <c r="G1168" s="34"/>
      <c r="H1168" s="34"/>
      <c r="I1168" s="34"/>
      <c r="J1168" s="34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4"/>
      <c r="B1169" s="34"/>
      <c r="C1169" s="34"/>
      <c r="D1169" s="34"/>
      <c r="E1169" s="34"/>
      <c r="F1169" s="34"/>
      <c r="G1169" s="34"/>
      <c r="H1169" s="34"/>
      <c r="I1169" s="34"/>
      <c r="J1169" s="34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4"/>
      <c r="B1170" s="34"/>
      <c r="C1170" s="34"/>
      <c r="D1170" s="34"/>
      <c r="E1170" s="34"/>
      <c r="F1170" s="34"/>
      <c r="G1170" s="34"/>
      <c r="H1170" s="34"/>
      <c r="I1170" s="34"/>
      <c r="J1170" s="34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4"/>
      <c r="B1171" s="34"/>
      <c r="C1171" s="34"/>
      <c r="D1171" s="34"/>
      <c r="E1171" s="34"/>
      <c r="F1171" s="34"/>
      <c r="G1171" s="34"/>
      <c r="H1171" s="34"/>
      <c r="I1171" s="34"/>
      <c r="J1171" s="34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4"/>
      <c r="B1172" s="34"/>
      <c r="C1172" s="34"/>
      <c r="D1172" s="34"/>
      <c r="E1172" s="34"/>
      <c r="F1172" s="34"/>
      <c r="G1172" s="34"/>
      <c r="H1172" s="34"/>
      <c r="I1172" s="34"/>
      <c r="J1172" s="34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4"/>
      <c r="B1173" s="34"/>
      <c r="C1173" s="34"/>
      <c r="D1173" s="34"/>
      <c r="E1173" s="34"/>
      <c r="F1173" s="34"/>
      <c r="G1173" s="34"/>
      <c r="H1173" s="34"/>
      <c r="I1173" s="34"/>
      <c r="J1173" s="34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4"/>
      <c r="B1174" s="34"/>
      <c r="C1174" s="34"/>
      <c r="D1174" s="34"/>
      <c r="E1174" s="34"/>
      <c r="F1174" s="34"/>
      <c r="G1174" s="34"/>
      <c r="H1174" s="34"/>
      <c r="I1174" s="34"/>
      <c r="J1174" s="34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4"/>
      <c r="B1175" s="34"/>
      <c r="C1175" s="34"/>
      <c r="D1175" s="34"/>
      <c r="E1175" s="34"/>
      <c r="F1175" s="34"/>
      <c r="G1175" s="34"/>
      <c r="H1175" s="34"/>
      <c r="I1175" s="34"/>
      <c r="J1175" s="34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4"/>
      <c r="B1176" s="34"/>
      <c r="C1176" s="34"/>
      <c r="D1176" s="34"/>
      <c r="E1176" s="34"/>
      <c r="F1176" s="34"/>
      <c r="G1176" s="34"/>
      <c r="H1176" s="34"/>
      <c r="I1176" s="34"/>
      <c r="J1176" s="34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4"/>
      <c r="B1177" s="34"/>
      <c r="C1177" s="34"/>
      <c r="D1177" s="34"/>
      <c r="E1177" s="34"/>
      <c r="F1177" s="34"/>
      <c r="G1177" s="34"/>
      <c r="H1177" s="34"/>
      <c r="I1177" s="34"/>
      <c r="J1177" s="34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4"/>
      <c r="B1178" s="34"/>
      <c r="C1178" s="34"/>
      <c r="D1178" s="34"/>
      <c r="E1178" s="34"/>
      <c r="F1178" s="34"/>
      <c r="G1178" s="34"/>
      <c r="H1178" s="34"/>
      <c r="I1178" s="34"/>
      <c r="J1178" s="34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4"/>
      <c r="B1179" s="34"/>
      <c r="C1179" s="34"/>
      <c r="D1179" s="34"/>
      <c r="E1179" s="34"/>
      <c r="F1179" s="34"/>
      <c r="G1179" s="34"/>
      <c r="H1179" s="34"/>
      <c r="I1179" s="34"/>
      <c r="J1179" s="34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4"/>
      <c r="B1180" s="34"/>
      <c r="C1180" s="34"/>
      <c r="D1180" s="34"/>
      <c r="E1180" s="34"/>
      <c r="F1180" s="34"/>
      <c r="G1180" s="34"/>
      <c r="H1180" s="34"/>
      <c r="I1180" s="34"/>
      <c r="J1180" s="34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4"/>
      <c r="B1181" s="34"/>
      <c r="C1181" s="34"/>
      <c r="D1181" s="34"/>
      <c r="E1181" s="34"/>
      <c r="F1181" s="34"/>
      <c r="G1181" s="34"/>
      <c r="H1181" s="34"/>
      <c r="I1181" s="34"/>
      <c r="J1181" s="34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4"/>
      <c r="B1182" s="34"/>
      <c r="C1182" s="34"/>
      <c r="D1182" s="34"/>
      <c r="E1182" s="34"/>
      <c r="F1182" s="34"/>
      <c r="G1182" s="34"/>
      <c r="H1182" s="34"/>
      <c r="I1182" s="34"/>
      <c r="J1182" s="34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4"/>
      <c r="B1183" s="34"/>
      <c r="C1183" s="34"/>
      <c r="D1183" s="34"/>
      <c r="E1183" s="34"/>
      <c r="F1183" s="34"/>
      <c r="G1183" s="34"/>
      <c r="H1183" s="34"/>
      <c r="I1183" s="34"/>
      <c r="J1183" s="34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4"/>
      <c r="B1184" s="34"/>
      <c r="C1184" s="34"/>
      <c r="D1184" s="34"/>
      <c r="E1184" s="34"/>
      <c r="F1184" s="34"/>
      <c r="G1184" s="34"/>
      <c r="H1184" s="34"/>
      <c r="I1184" s="34"/>
      <c r="J1184" s="34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4"/>
      <c r="B1185" s="34"/>
      <c r="C1185" s="34"/>
      <c r="D1185" s="34"/>
      <c r="E1185" s="34"/>
      <c r="F1185" s="34"/>
      <c r="G1185" s="34"/>
      <c r="H1185" s="34"/>
      <c r="I1185" s="34"/>
      <c r="J1185" s="34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4"/>
      <c r="B1186" s="34"/>
      <c r="C1186" s="34"/>
      <c r="D1186" s="34"/>
      <c r="E1186" s="34"/>
      <c r="F1186" s="34"/>
      <c r="G1186" s="34"/>
      <c r="H1186" s="34"/>
      <c r="I1186" s="34"/>
      <c r="J1186" s="34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4"/>
      <c r="B1187" s="34"/>
      <c r="C1187" s="34"/>
      <c r="D1187" s="34"/>
      <c r="E1187" s="34"/>
      <c r="F1187" s="34"/>
      <c r="G1187" s="34"/>
      <c r="H1187" s="34"/>
      <c r="I1187" s="34"/>
      <c r="J1187" s="34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4"/>
      <c r="B1188" s="34"/>
      <c r="C1188" s="34"/>
      <c r="D1188" s="34"/>
      <c r="E1188" s="34"/>
      <c r="F1188" s="34"/>
      <c r="G1188" s="34"/>
      <c r="H1188" s="34"/>
      <c r="I1188" s="34"/>
      <c r="J1188" s="34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4"/>
      <c r="B1189" s="34"/>
      <c r="C1189" s="34"/>
      <c r="D1189" s="34"/>
      <c r="E1189" s="34"/>
      <c r="F1189" s="34"/>
      <c r="G1189" s="34"/>
      <c r="H1189" s="34"/>
      <c r="I1189" s="34"/>
      <c r="J1189" s="34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4"/>
      <c r="B1190" s="34"/>
      <c r="C1190" s="34"/>
      <c r="D1190" s="34"/>
      <c r="E1190" s="34"/>
      <c r="F1190" s="34"/>
      <c r="G1190" s="34"/>
      <c r="H1190" s="34"/>
      <c r="I1190" s="34"/>
      <c r="J1190" s="34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4"/>
      <c r="B1191" s="34"/>
      <c r="C1191" s="34"/>
      <c r="D1191" s="34"/>
      <c r="E1191" s="34"/>
      <c r="F1191" s="34"/>
      <c r="G1191" s="34"/>
      <c r="H1191" s="34"/>
      <c r="I1191" s="34"/>
      <c r="J1191" s="34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4"/>
      <c r="B1192" s="34"/>
      <c r="C1192" s="34"/>
      <c r="D1192" s="34"/>
      <c r="E1192" s="34"/>
      <c r="F1192" s="34"/>
      <c r="G1192" s="34"/>
      <c r="H1192" s="34"/>
      <c r="I1192" s="34"/>
      <c r="J1192" s="34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4"/>
      <c r="B1193" s="34"/>
      <c r="C1193" s="34"/>
      <c r="D1193" s="34"/>
      <c r="E1193" s="34"/>
      <c r="F1193" s="34"/>
      <c r="G1193" s="34"/>
      <c r="H1193" s="34"/>
      <c r="I1193" s="34"/>
      <c r="J1193" s="34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4"/>
      <c r="B1194" s="34"/>
      <c r="C1194" s="34"/>
      <c r="D1194" s="34"/>
      <c r="E1194" s="34"/>
      <c r="F1194" s="34"/>
      <c r="G1194" s="34"/>
      <c r="H1194" s="34"/>
      <c r="I1194" s="34"/>
      <c r="J1194" s="34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4"/>
      <c r="B1195" s="34"/>
      <c r="C1195" s="34"/>
      <c r="D1195" s="34"/>
      <c r="E1195" s="34"/>
      <c r="F1195" s="34"/>
      <c r="G1195" s="34"/>
      <c r="H1195" s="34"/>
      <c r="I1195" s="34"/>
      <c r="J1195" s="34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4"/>
      <c r="B1196" s="34"/>
      <c r="C1196" s="34"/>
      <c r="D1196" s="34"/>
      <c r="E1196" s="34"/>
      <c r="F1196" s="34"/>
      <c r="G1196" s="34"/>
      <c r="H1196" s="34"/>
      <c r="I1196" s="34"/>
      <c r="J1196" s="34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4"/>
      <c r="B1197" s="34"/>
      <c r="C1197" s="34"/>
      <c r="D1197" s="34"/>
      <c r="E1197" s="34"/>
      <c r="F1197" s="34"/>
      <c r="G1197" s="34"/>
      <c r="H1197" s="34"/>
      <c r="I1197" s="34"/>
      <c r="J1197" s="34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4"/>
      <c r="B1198" s="34"/>
      <c r="C1198" s="34"/>
      <c r="D1198" s="34"/>
      <c r="E1198" s="34"/>
      <c r="F1198" s="34"/>
      <c r="G1198" s="34"/>
      <c r="H1198" s="34"/>
      <c r="I1198" s="34"/>
      <c r="J1198" s="34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4"/>
      <c r="B1199" s="34"/>
      <c r="C1199" s="34"/>
      <c r="D1199" s="34"/>
      <c r="E1199" s="34"/>
      <c r="F1199" s="34"/>
      <c r="G1199" s="34"/>
      <c r="H1199" s="34"/>
      <c r="I1199" s="34"/>
      <c r="J1199" s="34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4"/>
      <c r="B1200" s="34"/>
      <c r="C1200" s="34"/>
      <c r="D1200" s="34"/>
      <c r="E1200" s="34"/>
      <c r="F1200" s="34"/>
      <c r="G1200" s="34"/>
      <c r="H1200" s="34"/>
      <c r="I1200" s="34"/>
      <c r="J1200" s="34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4"/>
      <c r="B1201" s="34"/>
      <c r="C1201" s="34"/>
      <c r="D1201" s="34"/>
      <c r="E1201" s="34"/>
      <c r="F1201" s="34"/>
      <c r="G1201" s="34"/>
      <c r="H1201" s="34"/>
      <c r="I1201" s="34"/>
      <c r="J1201" s="34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4"/>
      <c r="B1202" s="34"/>
      <c r="C1202" s="34"/>
      <c r="D1202" s="34"/>
      <c r="E1202" s="34"/>
      <c r="F1202" s="34"/>
      <c r="G1202" s="34"/>
      <c r="H1202" s="34"/>
      <c r="I1202" s="34"/>
      <c r="J1202" s="34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4"/>
      <c r="B1203" s="34"/>
      <c r="C1203" s="34"/>
      <c r="D1203" s="34"/>
      <c r="E1203" s="34"/>
      <c r="F1203" s="34"/>
      <c r="G1203" s="34"/>
      <c r="H1203" s="34"/>
      <c r="I1203" s="34"/>
      <c r="J1203" s="34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4"/>
      <c r="B1204" s="34"/>
      <c r="C1204" s="34"/>
      <c r="D1204" s="34"/>
      <c r="E1204" s="34"/>
      <c r="F1204" s="34"/>
      <c r="G1204" s="34"/>
      <c r="H1204" s="34"/>
      <c r="I1204" s="34"/>
      <c r="J1204" s="34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4"/>
      <c r="B1205" s="34"/>
      <c r="C1205" s="34"/>
      <c r="D1205" s="34"/>
      <c r="E1205" s="34"/>
      <c r="F1205" s="34"/>
      <c r="G1205" s="34"/>
      <c r="H1205" s="34"/>
      <c r="I1205" s="34"/>
      <c r="J1205" s="34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4"/>
      <c r="B1206" s="34"/>
      <c r="C1206" s="34"/>
      <c r="D1206" s="34"/>
      <c r="E1206" s="34"/>
      <c r="F1206" s="34"/>
      <c r="G1206" s="34"/>
      <c r="H1206" s="34"/>
      <c r="I1206" s="34"/>
      <c r="J1206" s="34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4"/>
      <c r="B1207" s="34"/>
      <c r="C1207" s="34"/>
      <c r="D1207" s="34"/>
      <c r="E1207" s="34"/>
      <c r="F1207" s="34"/>
      <c r="G1207" s="34"/>
      <c r="H1207" s="34"/>
      <c r="I1207" s="34"/>
      <c r="J1207" s="34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4"/>
      <c r="B1208" s="34"/>
      <c r="C1208" s="34"/>
      <c r="D1208" s="34"/>
      <c r="E1208" s="34"/>
      <c r="F1208" s="34"/>
      <c r="G1208" s="34"/>
      <c r="H1208" s="34"/>
      <c r="I1208" s="34"/>
      <c r="J1208" s="34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4"/>
      <c r="B1209" s="34"/>
      <c r="C1209" s="34"/>
      <c r="D1209" s="34"/>
      <c r="E1209" s="34"/>
      <c r="F1209" s="34"/>
      <c r="G1209" s="34"/>
      <c r="H1209" s="34"/>
      <c r="I1209" s="34"/>
      <c r="J1209" s="34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4"/>
      <c r="B1210" s="34"/>
      <c r="C1210" s="34"/>
      <c r="D1210" s="34"/>
      <c r="E1210" s="34"/>
      <c r="F1210" s="34"/>
      <c r="G1210" s="34"/>
      <c r="H1210" s="34"/>
      <c r="I1210" s="34"/>
      <c r="J1210" s="34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4"/>
      <c r="B1211" s="34"/>
      <c r="C1211" s="34"/>
      <c r="D1211" s="34"/>
      <c r="E1211" s="34"/>
      <c r="F1211" s="34"/>
      <c r="G1211" s="34"/>
      <c r="H1211" s="34"/>
      <c r="I1211" s="34"/>
      <c r="J1211" s="34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18">
      <c r="A1212" s="34"/>
      <c r="B1212" s="34"/>
      <c r="C1212" s="34"/>
      <c r="D1212" s="34"/>
      <c r="E1212" s="34"/>
      <c r="F1212" s="34"/>
      <c r="G1212" s="34"/>
      <c r="H1212" s="34"/>
      <c r="I1212" s="34"/>
      <c r="J1212" s="34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34"/>
      <c r="B1213" s="34"/>
      <c r="C1213" s="34"/>
      <c r="D1213" s="34"/>
      <c r="E1213" s="34"/>
      <c r="F1213" s="34"/>
      <c r="G1213" s="34"/>
      <c r="H1213" s="34"/>
      <c r="I1213" s="34"/>
      <c r="J1213" s="34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34"/>
      <c r="B1214" s="34"/>
      <c r="C1214" s="34"/>
      <c r="D1214" s="34"/>
      <c r="E1214" s="34"/>
      <c r="F1214" s="34"/>
      <c r="G1214" s="34"/>
      <c r="H1214" s="34"/>
      <c r="I1214" s="34"/>
      <c r="J1214" s="34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34"/>
      <c r="B1215" s="34"/>
      <c r="C1215" s="34"/>
      <c r="D1215" s="34"/>
      <c r="E1215" s="34"/>
      <c r="F1215" s="34"/>
      <c r="G1215" s="34"/>
      <c r="H1215" s="34"/>
      <c r="I1215" s="34"/>
      <c r="J1215" s="34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34"/>
      <c r="B1216" s="34"/>
      <c r="C1216" s="34"/>
      <c r="D1216" s="34"/>
      <c r="E1216" s="34"/>
      <c r="F1216" s="34"/>
      <c r="G1216" s="34"/>
      <c r="H1216" s="34"/>
      <c r="I1216" s="34"/>
      <c r="J1216" s="34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34"/>
      <c r="B1217" s="34"/>
      <c r="C1217" s="34"/>
      <c r="D1217" s="34"/>
      <c r="E1217" s="34"/>
      <c r="F1217" s="34"/>
      <c r="G1217" s="34"/>
      <c r="H1217" s="34"/>
      <c r="I1217" s="34"/>
      <c r="J1217" s="34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34"/>
      <c r="B1218" s="34"/>
      <c r="C1218" s="34"/>
      <c r="D1218" s="34"/>
      <c r="E1218" s="34"/>
      <c r="F1218" s="34"/>
      <c r="G1218" s="34"/>
      <c r="H1218" s="34"/>
      <c r="I1218" s="34"/>
      <c r="J1218" s="34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34"/>
      <c r="B1219" s="34"/>
      <c r="C1219" s="34"/>
      <c r="D1219" s="34"/>
      <c r="E1219" s="34"/>
      <c r="F1219" s="34"/>
      <c r="G1219" s="34"/>
      <c r="H1219" s="34"/>
      <c r="I1219" s="34"/>
      <c r="J1219" s="34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34"/>
      <c r="B1220" s="34"/>
      <c r="C1220" s="34"/>
      <c r="D1220" s="34"/>
      <c r="E1220" s="34"/>
      <c r="F1220" s="34"/>
      <c r="G1220" s="34"/>
      <c r="H1220" s="34"/>
      <c r="I1220" s="34"/>
      <c r="J1220" s="34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34"/>
      <c r="B1221" s="34"/>
      <c r="C1221" s="34"/>
      <c r="D1221" s="34"/>
      <c r="E1221" s="34"/>
      <c r="F1221" s="34"/>
      <c r="G1221" s="34"/>
      <c r="H1221" s="34"/>
      <c r="I1221" s="34"/>
      <c r="J1221" s="34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34"/>
      <c r="B1222" s="34"/>
      <c r="C1222" s="34"/>
      <c r="D1222" s="34"/>
      <c r="E1222" s="34"/>
      <c r="F1222" s="34"/>
      <c r="G1222" s="34"/>
      <c r="H1222" s="34"/>
      <c r="I1222" s="34"/>
      <c r="J1222" s="34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34"/>
      <c r="B1223" s="34"/>
      <c r="C1223" s="34"/>
      <c r="D1223" s="34"/>
      <c r="E1223" s="34"/>
      <c r="F1223" s="34"/>
      <c r="G1223" s="34"/>
      <c r="H1223" s="34"/>
      <c r="I1223" s="34"/>
      <c r="J1223" s="34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34"/>
      <c r="B1224" s="34"/>
      <c r="C1224" s="34"/>
      <c r="D1224" s="34"/>
      <c r="E1224" s="34"/>
      <c r="F1224" s="34"/>
      <c r="G1224" s="34"/>
      <c r="H1224" s="34"/>
      <c r="I1224" s="34"/>
      <c r="J1224" s="34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34"/>
      <c r="B1225" s="34"/>
      <c r="C1225" s="34"/>
      <c r="D1225" s="34"/>
      <c r="E1225" s="34"/>
      <c r="F1225" s="34"/>
      <c r="G1225" s="34"/>
      <c r="H1225" s="34"/>
      <c r="I1225" s="34"/>
      <c r="J1225" s="34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34"/>
      <c r="B1226" s="34"/>
      <c r="C1226" s="34"/>
      <c r="D1226" s="34"/>
      <c r="E1226" s="34"/>
      <c r="F1226" s="34"/>
      <c r="G1226" s="34"/>
      <c r="H1226" s="34"/>
      <c r="I1226" s="34"/>
      <c r="J1226" s="34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34"/>
      <c r="B1227" s="34"/>
      <c r="C1227" s="34"/>
      <c r="D1227" s="34"/>
      <c r="E1227" s="34"/>
      <c r="F1227" s="34"/>
      <c r="G1227" s="34"/>
      <c r="H1227" s="34"/>
      <c r="I1227" s="34"/>
      <c r="J1227" s="34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34"/>
      <c r="B1228" s="34"/>
      <c r="C1228" s="34"/>
      <c r="D1228" s="34"/>
      <c r="E1228" s="34"/>
      <c r="F1228" s="34"/>
      <c r="G1228" s="34"/>
      <c r="H1228" s="34"/>
      <c r="I1228" s="34"/>
      <c r="J1228" s="34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34"/>
      <c r="B1229" s="34"/>
      <c r="C1229" s="34"/>
      <c r="D1229" s="34"/>
      <c r="E1229" s="34"/>
      <c r="F1229" s="34"/>
      <c r="G1229" s="34"/>
      <c r="H1229" s="34"/>
      <c r="I1229" s="34"/>
      <c r="J1229" s="34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34"/>
      <c r="B1230" s="34"/>
      <c r="C1230" s="34"/>
      <c r="D1230" s="34"/>
      <c r="E1230" s="34"/>
      <c r="F1230" s="34"/>
      <c r="G1230" s="34"/>
      <c r="H1230" s="34"/>
      <c r="I1230" s="34"/>
      <c r="J1230" s="34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34"/>
      <c r="B1231" s="34"/>
      <c r="C1231" s="34"/>
      <c r="D1231" s="34"/>
      <c r="E1231" s="34"/>
      <c r="F1231" s="34"/>
      <c r="G1231" s="34"/>
      <c r="H1231" s="34"/>
      <c r="I1231" s="34"/>
      <c r="J1231" s="34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34"/>
      <c r="B1232" s="34"/>
      <c r="C1232" s="34"/>
      <c r="D1232" s="34"/>
      <c r="E1232" s="34"/>
      <c r="F1232" s="34"/>
      <c r="G1232" s="34"/>
      <c r="H1232" s="34"/>
      <c r="I1232" s="34"/>
      <c r="J1232" s="34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34"/>
      <c r="B1233" s="34"/>
      <c r="C1233" s="34"/>
      <c r="D1233" s="34"/>
      <c r="E1233" s="34"/>
      <c r="F1233" s="34"/>
      <c r="G1233" s="34"/>
      <c r="H1233" s="34"/>
      <c r="I1233" s="34"/>
      <c r="J1233" s="34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34"/>
      <c r="B1234" s="34"/>
      <c r="C1234" s="34"/>
      <c r="D1234" s="34"/>
      <c r="E1234" s="34"/>
      <c r="F1234" s="34"/>
      <c r="G1234" s="34"/>
      <c r="H1234" s="34"/>
      <c r="I1234" s="34"/>
      <c r="J1234" s="34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34"/>
      <c r="B1235" s="34"/>
      <c r="C1235" s="34"/>
      <c r="D1235" s="34"/>
      <c r="E1235" s="34"/>
      <c r="F1235" s="34"/>
      <c r="G1235" s="34"/>
      <c r="H1235" s="34"/>
      <c r="I1235" s="34"/>
      <c r="J1235" s="34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34"/>
      <c r="B1236" s="34"/>
      <c r="C1236" s="34"/>
      <c r="D1236" s="34"/>
      <c r="E1236" s="34"/>
      <c r="F1236" s="34"/>
      <c r="G1236" s="34"/>
      <c r="H1236" s="34"/>
      <c r="I1236" s="34"/>
      <c r="J1236" s="34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34"/>
      <c r="B1237" s="34"/>
      <c r="C1237" s="34"/>
      <c r="D1237" s="34"/>
      <c r="E1237" s="34"/>
      <c r="F1237" s="34"/>
      <c r="G1237" s="34"/>
      <c r="H1237" s="34"/>
      <c r="I1237" s="34"/>
      <c r="J1237" s="34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34"/>
      <c r="B1238" s="34"/>
      <c r="C1238" s="34"/>
      <c r="D1238" s="34"/>
      <c r="E1238" s="34"/>
      <c r="F1238" s="34"/>
      <c r="G1238" s="34"/>
      <c r="H1238" s="34"/>
      <c r="I1238" s="34"/>
      <c r="J1238" s="34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34"/>
      <c r="B1239" s="34"/>
      <c r="C1239" s="34"/>
      <c r="D1239" s="34"/>
      <c r="E1239" s="34"/>
      <c r="F1239" s="34"/>
      <c r="G1239" s="34"/>
      <c r="H1239" s="34"/>
      <c r="I1239" s="34"/>
      <c r="J1239" s="34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34"/>
      <c r="B1240" s="34"/>
      <c r="C1240" s="34"/>
      <c r="D1240" s="34"/>
      <c r="E1240" s="34"/>
      <c r="F1240" s="34"/>
      <c r="G1240" s="34"/>
      <c r="H1240" s="34"/>
      <c r="I1240" s="34"/>
      <c r="J1240" s="34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34"/>
      <c r="B1241" s="34"/>
      <c r="C1241" s="34"/>
      <c r="D1241" s="34"/>
      <c r="E1241" s="34"/>
      <c r="F1241" s="34"/>
      <c r="G1241" s="34"/>
      <c r="H1241" s="34"/>
      <c r="I1241" s="34"/>
      <c r="J1241" s="34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34"/>
      <c r="B1242" s="34"/>
      <c r="C1242" s="34"/>
      <c r="D1242" s="34"/>
      <c r="E1242" s="34"/>
      <c r="F1242" s="34"/>
      <c r="G1242" s="34"/>
      <c r="H1242" s="34"/>
      <c r="I1242" s="34"/>
      <c r="J1242" s="34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34"/>
      <c r="B1243" s="34"/>
      <c r="C1243" s="34"/>
      <c r="D1243" s="34"/>
      <c r="E1243" s="34"/>
      <c r="F1243" s="34"/>
      <c r="G1243" s="34"/>
      <c r="H1243" s="34"/>
      <c r="I1243" s="34"/>
      <c r="J1243" s="34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34"/>
      <c r="B1244" s="34"/>
      <c r="C1244" s="34"/>
      <c r="D1244" s="34"/>
      <c r="E1244" s="34"/>
      <c r="F1244" s="34"/>
      <c r="G1244" s="34"/>
      <c r="H1244" s="34"/>
      <c r="I1244" s="34"/>
      <c r="J1244" s="34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34"/>
      <c r="B1245" s="34"/>
      <c r="C1245" s="34"/>
      <c r="D1245" s="34"/>
      <c r="E1245" s="34"/>
      <c r="F1245" s="34"/>
      <c r="G1245" s="34"/>
      <c r="H1245" s="34"/>
      <c r="I1245" s="34"/>
      <c r="J1245" s="34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34"/>
      <c r="B1246" s="34"/>
      <c r="C1246" s="34"/>
      <c r="D1246" s="34"/>
      <c r="E1246" s="34"/>
      <c r="F1246" s="34"/>
      <c r="G1246" s="34"/>
      <c r="H1246" s="34"/>
      <c r="I1246" s="34"/>
      <c r="J1246" s="34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34"/>
      <c r="B1247" s="34"/>
      <c r="C1247" s="34"/>
      <c r="D1247" s="34"/>
      <c r="E1247" s="34"/>
      <c r="F1247" s="34"/>
      <c r="G1247" s="34"/>
      <c r="H1247" s="34"/>
      <c r="I1247" s="34"/>
      <c r="J1247" s="34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34"/>
      <c r="B1248" s="34"/>
      <c r="C1248" s="34"/>
      <c r="D1248" s="34"/>
      <c r="E1248" s="34"/>
      <c r="F1248" s="34"/>
      <c r="G1248" s="34"/>
      <c r="H1248" s="34"/>
      <c r="I1248" s="34"/>
      <c r="J1248" s="34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34"/>
      <c r="B1249" s="34"/>
      <c r="C1249" s="34"/>
      <c r="D1249" s="34"/>
      <c r="E1249" s="34"/>
      <c r="F1249" s="34"/>
      <c r="G1249" s="34"/>
      <c r="H1249" s="34"/>
      <c r="I1249" s="34"/>
      <c r="J1249" s="34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34"/>
      <c r="B1250" s="34"/>
      <c r="C1250" s="34"/>
      <c r="D1250" s="34"/>
      <c r="E1250" s="34"/>
      <c r="F1250" s="34"/>
      <c r="G1250" s="34"/>
      <c r="H1250" s="34"/>
      <c r="I1250" s="34"/>
      <c r="J1250" s="34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34"/>
      <c r="B1251" s="34"/>
      <c r="C1251" s="34"/>
      <c r="D1251" s="34"/>
      <c r="E1251" s="34"/>
      <c r="F1251" s="34"/>
      <c r="G1251" s="34"/>
      <c r="H1251" s="34"/>
      <c r="I1251" s="34"/>
      <c r="J1251" s="34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34"/>
      <c r="B1252" s="34"/>
      <c r="C1252" s="34"/>
      <c r="D1252" s="34"/>
      <c r="E1252" s="34"/>
      <c r="F1252" s="34"/>
      <c r="G1252" s="34"/>
      <c r="H1252" s="34"/>
      <c r="I1252" s="34"/>
      <c r="J1252" s="34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34"/>
      <c r="B1253" s="34"/>
      <c r="C1253" s="34"/>
      <c r="D1253" s="34"/>
      <c r="E1253" s="34"/>
      <c r="F1253" s="34"/>
      <c r="G1253" s="34"/>
      <c r="H1253" s="34"/>
      <c r="I1253" s="34"/>
      <c r="J1253" s="34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34"/>
      <c r="B1254" s="34"/>
      <c r="C1254" s="34"/>
      <c r="D1254" s="34"/>
      <c r="E1254" s="34"/>
      <c r="F1254" s="34"/>
      <c r="G1254" s="34"/>
      <c r="H1254" s="34"/>
      <c r="I1254" s="34"/>
      <c r="J1254" s="34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34"/>
      <c r="B1255" s="34"/>
      <c r="C1255" s="34"/>
      <c r="D1255" s="34"/>
      <c r="E1255" s="34"/>
      <c r="F1255" s="34"/>
      <c r="G1255" s="34"/>
      <c r="H1255" s="34"/>
      <c r="I1255" s="34"/>
      <c r="J1255" s="34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34"/>
      <c r="B1256" s="34"/>
      <c r="C1256" s="34"/>
      <c r="D1256" s="34"/>
      <c r="E1256" s="34"/>
      <c r="F1256" s="34"/>
      <c r="G1256" s="34"/>
      <c r="H1256" s="34"/>
      <c r="I1256" s="34"/>
      <c r="J1256" s="34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34"/>
      <c r="B1257" s="34"/>
      <c r="C1257" s="34"/>
      <c r="D1257" s="34"/>
      <c r="E1257" s="34"/>
      <c r="F1257" s="34"/>
      <c r="G1257" s="34"/>
      <c r="H1257" s="34"/>
      <c r="I1257" s="34"/>
      <c r="J1257" s="34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34"/>
      <c r="B1258" s="34"/>
      <c r="C1258" s="34"/>
      <c r="D1258" s="34"/>
      <c r="E1258" s="34"/>
      <c r="F1258" s="34"/>
      <c r="G1258" s="34"/>
      <c r="H1258" s="34"/>
      <c r="I1258" s="34"/>
      <c r="J1258" s="34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34"/>
      <c r="B1259" s="34"/>
      <c r="C1259" s="34"/>
      <c r="D1259" s="34"/>
      <c r="E1259" s="34"/>
      <c r="F1259" s="34"/>
      <c r="G1259" s="34"/>
      <c r="H1259" s="34"/>
      <c r="I1259" s="34"/>
      <c r="J1259" s="34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34"/>
      <c r="B1260" s="34"/>
      <c r="C1260" s="34"/>
      <c r="D1260" s="34"/>
      <c r="E1260" s="34"/>
      <c r="F1260" s="34"/>
      <c r="G1260" s="34"/>
      <c r="H1260" s="34"/>
      <c r="I1260" s="34"/>
      <c r="J1260" s="34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34"/>
      <c r="B1261" s="34"/>
      <c r="C1261" s="34"/>
      <c r="D1261" s="34"/>
      <c r="E1261" s="34"/>
      <c r="F1261" s="34"/>
      <c r="G1261" s="34"/>
      <c r="H1261" s="34"/>
      <c r="I1261" s="34"/>
      <c r="J1261" s="34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34"/>
      <c r="B1262" s="34"/>
      <c r="C1262" s="34"/>
      <c r="D1262" s="34"/>
      <c r="E1262" s="34"/>
      <c r="F1262" s="34"/>
      <c r="G1262" s="34"/>
      <c r="H1262" s="34"/>
      <c r="I1262" s="34"/>
      <c r="J1262" s="34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34"/>
      <c r="B1263" s="34"/>
      <c r="C1263" s="34"/>
      <c r="D1263" s="34"/>
      <c r="E1263" s="34"/>
      <c r="F1263" s="34"/>
      <c r="G1263" s="34"/>
      <c r="H1263" s="34"/>
      <c r="I1263" s="34"/>
      <c r="J1263" s="34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34"/>
      <c r="B1264" s="34"/>
      <c r="C1264" s="34"/>
      <c r="D1264" s="34"/>
      <c r="E1264" s="34"/>
      <c r="F1264" s="34"/>
      <c r="G1264" s="34"/>
      <c r="H1264" s="34"/>
      <c r="I1264" s="34"/>
      <c r="J1264" s="34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34"/>
      <c r="B1265" s="34"/>
      <c r="C1265" s="34"/>
      <c r="D1265" s="34"/>
      <c r="E1265" s="34"/>
      <c r="F1265" s="34"/>
      <c r="G1265" s="34"/>
      <c r="H1265" s="34"/>
      <c r="I1265" s="34"/>
      <c r="J1265" s="34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34"/>
      <c r="B1266" s="34"/>
      <c r="C1266" s="34"/>
      <c r="D1266" s="34"/>
      <c r="E1266" s="34"/>
      <c r="F1266" s="34"/>
      <c r="G1266" s="34"/>
      <c r="H1266" s="34"/>
      <c r="I1266" s="34"/>
      <c r="J1266" s="34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34"/>
      <c r="B1267" s="34"/>
      <c r="C1267" s="34"/>
      <c r="D1267" s="34"/>
      <c r="E1267" s="34"/>
      <c r="F1267" s="34"/>
      <c r="G1267" s="34"/>
      <c r="H1267" s="34"/>
      <c r="I1267" s="34"/>
      <c r="J1267" s="34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34"/>
      <c r="B1268" s="34"/>
      <c r="C1268" s="34"/>
      <c r="D1268" s="34"/>
      <c r="E1268" s="34"/>
      <c r="F1268" s="34"/>
      <c r="G1268" s="34"/>
      <c r="H1268" s="34"/>
      <c r="I1268" s="34"/>
      <c r="J1268" s="34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34"/>
      <c r="B1269" s="34"/>
      <c r="C1269" s="34"/>
      <c r="D1269" s="34"/>
      <c r="E1269" s="34"/>
      <c r="F1269" s="34"/>
      <c r="G1269" s="34"/>
      <c r="H1269" s="34"/>
      <c r="I1269" s="34"/>
      <c r="J1269" s="34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34"/>
      <c r="B1270" s="34"/>
      <c r="C1270" s="34"/>
      <c r="D1270" s="34"/>
      <c r="E1270" s="34"/>
      <c r="F1270" s="34"/>
      <c r="G1270" s="34"/>
      <c r="H1270" s="34"/>
      <c r="I1270" s="34"/>
      <c r="J1270" s="34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34"/>
      <c r="B1271" s="34"/>
      <c r="C1271" s="34"/>
      <c r="D1271" s="34"/>
      <c r="E1271" s="34"/>
      <c r="F1271" s="34"/>
      <c r="G1271" s="34"/>
      <c r="H1271" s="34"/>
      <c r="I1271" s="34"/>
      <c r="J1271" s="34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34"/>
      <c r="B1272" s="34"/>
      <c r="C1272" s="34"/>
      <c r="D1272" s="34"/>
      <c r="E1272" s="34"/>
      <c r="F1272" s="34"/>
      <c r="G1272" s="34"/>
      <c r="H1272" s="34"/>
      <c r="I1272" s="34"/>
      <c r="J1272" s="34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34"/>
      <c r="B1273" s="34"/>
      <c r="C1273" s="34"/>
      <c r="D1273" s="34"/>
      <c r="E1273" s="34"/>
      <c r="F1273" s="34"/>
      <c r="G1273" s="34"/>
      <c r="H1273" s="34"/>
      <c r="I1273" s="34"/>
      <c r="J1273" s="34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34"/>
      <c r="B1274" s="34"/>
      <c r="C1274" s="34"/>
      <c r="D1274" s="34"/>
      <c r="E1274" s="34"/>
      <c r="F1274" s="34"/>
      <c r="G1274" s="34"/>
      <c r="H1274" s="34"/>
      <c r="I1274" s="34"/>
      <c r="J1274" s="34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34"/>
      <c r="B1275" s="34"/>
      <c r="C1275" s="34"/>
      <c r="D1275" s="34"/>
      <c r="E1275" s="34"/>
      <c r="F1275" s="34"/>
      <c r="G1275" s="34"/>
      <c r="H1275" s="34"/>
      <c r="I1275" s="34"/>
      <c r="J1275" s="34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34"/>
      <c r="B1276" s="34"/>
      <c r="C1276" s="34"/>
      <c r="D1276" s="34"/>
      <c r="E1276" s="34"/>
      <c r="F1276" s="34"/>
      <c r="G1276" s="34"/>
      <c r="H1276" s="34"/>
      <c r="I1276" s="34"/>
      <c r="J1276" s="34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34"/>
      <c r="B1277" s="34"/>
      <c r="C1277" s="34"/>
      <c r="D1277" s="34"/>
      <c r="E1277" s="34"/>
      <c r="F1277" s="34"/>
      <c r="G1277" s="34"/>
      <c r="H1277" s="34"/>
      <c r="I1277" s="34"/>
      <c r="J1277" s="34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34"/>
      <c r="B1278" s="34"/>
      <c r="C1278" s="34"/>
      <c r="D1278" s="34"/>
      <c r="E1278" s="34"/>
      <c r="F1278" s="34"/>
      <c r="G1278" s="34"/>
      <c r="H1278" s="34"/>
      <c r="I1278" s="34"/>
      <c r="J1278" s="34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34"/>
      <c r="B1279" s="34"/>
      <c r="C1279" s="34"/>
      <c r="D1279" s="34"/>
      <c r="E1279" s="34"/>
      <c r="F1279" s="34"/>
      <c r="G1279" s="34"/>
      <c r="H1279" s="34"/>
      <c r="I1279" s="34"/>
      <c r="J1279" s="34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34"/>
      <c r="B1280" s="34"/>
      <c r="C1280" s="34"/>
      <c r="D1280" s="34"/>
      <c r="E1280" s="34"/>
      <c r="F1280" s="34"/>
      <c r="G1280" s="34"/>
      <c r="H1280" s="34"/>
      <c r="I1280" s="34"/>
      <c r="J1280" s="34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34"/>
      <c r="B1281" s="34"/>
      <c r="C1281" s="34"/>
      <c r="D1281" s="34"/>
      <c r="E1281" s="34"/>
      <c r="F1281" s="34"/>
      <c r="G1281" s="34"/>
      <c r="H1281" s="34"/>
      <c r="I1281" s="34"/>
      <c r="J1281" s="34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34"/>
      <c r="B1282" s="34"/>
      <c r="C1282" s="34"/>
      <c r="D1282" s="34"/>
      <c r="E1282" s="34"/>
      <c r="F1282" s="34"/>
      <c r="G1282" s="34"/>
      <c r="H1282" s="34"/>
      <c r="I1282" s="34"/>
      <c r="J1282" s="34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34"/>
      <c r="B1283" s="34"/>
      <c r="C1283" s="34"/>
      <c r="D1283" s="34"/>
      <c r="E1283" s="34"/>
      <c r="F1283" s="34"/>
      <c r="G1283" s="34"/>
      <c r="H1283" s="34"/>
      <c r="I1283" s="34"/>
      <c r="J1283" s="34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34"/>
      <c r="B1284" s="34"/>
      <c r="C1284" s="34"/>
      <c r="D1284" s="34"/>
      <c r="E1284" s="34"/>
      <c r="F1284" s="34"/>
      <c r="G1284" s="34"/>
      <c r="H1284" s="34"/>
      <c r="I1284" s="34"/>
      <c r="J1284" s="34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34"/>
      <c r="B1285" s="34"/>
      <c r="C1285" s="34"/>
      <c r="D1285" s="34"/>
      <c r="E1285" s="34"/>
      <c r="F1285" s="34"/>
      <c r="G1285" s="34"/>
      <c r="H1285" s="34"/>
      <c r="I1285" s="34"/>
      <c r="J1285" s="34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34"/>
      <c r="B1286" s="34"/>
      <c r="C1286" s="34"/>
      <c r="D1286" s="34"/>
      <c r="E1286" s="34"/>
      <c r="F1286" s="34"/>
      <c r="G1286" s="34"/>
      <c r="H1286" s="34"/>
      <c r="I1286" s="34"/>
      <c r="J1286" s="34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34"/>
      <c r="B1287" s="34"/>
      <c r="C1287" s="34"/>
      <c r="D1287" s="34"/>
      <c r="E1287" s="34"/>
      <c r="F1287" s="34"/>
      <c r="G1287" s="34"/>
      <c r="H1287" s="34"/>
      <c r="I1287" s="34"/>
      <c r="J1287" s="34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34"/>
      <c r="B1288" s="34"/>
      <c r="C1288" s="34"/>
      <c r="D1288" s="34"/>
      <c r="E1288" s="34"/>
      <c r="F1288" s="34"/>
      <c r="G1288" s="34"/>
      <c r="H1288" s="34"/>
      <c r="I1288" s="34"/>
      <c r="J1288" s="34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34"/>
      <c r="B1289" s="34"/>
      <c r="C1289" s="34"/>
      <c r="D1289" s="34"/>
      <c r="E1289" s="34"/>
      <c r="F1289" s="34"/>
      <c r="G1289" s="34"/>
      <c r="H1289" s="34"/>
      <c r="I1289" s="34"/>
      <c r="J1289" s="34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34"/>
      <c r="B1290" s="34"/>
      <c r="C1290" s="34"/>
      <c r="D1290" s="34"/>
      <c r="E1290" s="34"/>
      <c r="F1290" s="34"/>
      <c r="G1290" s="34"/>
      <c r="H1290" s="34"/>
      <c r="I1290" s="34"/>
      <c r="J1290" s="34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34"/>
      <c r="B1291" s="34"/>
      <c r="C1291" s="34"/>
      <c r="D1291" s="34"/>
      <c r="E1291" s="34"/>
      <c r="F1291" s="34"/>
      <c r="G1291" s="34"/>
      <c r="H1291" s="34"/>
      <c r="I1291" s="34"/>
      <c r="J1291" s="34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34"/>
      <c r="B1292" s="34"/>
      <c r="C1292" s="34"/>
      <c r="D1292" s="34"/>
      <c r="E1292" s="34"/>
      <c r="F1292" s="34"/>
      <c r="G1292" s="34"/>
      <c r="H1292" s="34"/>
      <c r="I1292" s="34"/>
      <c r="J1292" s="34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34"/>
      <c r="B1293" s="34"/>
      <c r="C1293" s="34"/>
      <c r="D1293" s="34"/>
      <c r="E1293" s="34"/>
      <c r="F1293" s="34"/>
      <c r="G1293" s="34"/>
      <c r="H1293" s="34"/>
      <c r="I1293" s="34"/>
      <c r="J1293" s="34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34"/>
      <c r="B1294" s="34"/>
      <c r="C1294" s="34"/>
      <c r="D1294" s="34"/>
      <c r="E1294" s="34"/>
      <c r="F1294" s="34"/>
      <c r="G1294" s="34"/>
      <c r="H1294" s="34"/>
      <c r="I1294" s="34"/>
      <c r="J1294" s="34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34"/>
      <c r="B1295" s="34"/>
      <c r="C1295" s="34"/>
      <c r="D1295" s="34"/>
      <c r="E1295" s="34"/>
      <c r="F1295" s="34"/>
      <c r="G1295" s="34"/>
      <c r="H1295" s="34"/>
      <c r="I1295" s="34"/>
      <c r="J1295" s="34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34"/>
      <c r="B1296" s="34"/>
      <c r="C1296" s="34"/>
      <c r="D1296" s="34"/>
      <c r="E1296" s="34"/>
      <c r="F1296" s="34"/>
      <c r="G1296" s="34"/>
      <c r="H1296" s="34"/>
      <c r="I1296" s="34"/>
      <c r="J1296" s="34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34"/>
      <c r="B1297" s="34"/>
      <c r="C1297" s="34"/>
      <c r="D1297" s="34"/>
      <c r="E1297" s="34"/>
      <c r="F1297" s="34"/>
      <c r="G1297" s="34"/>
      <c r="H1297" s="34"/>
      <c r="I1297" s="34"/>
      <c r="J1297" s="34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34"/>
      <c r="B1298" s="34"/>
      <c r="C1298" s="34"/>
      <c r="D1298" s="34"/>
      <c r="E1298" s="34"/>
      <c r="F1298" s="34"/>
      <c r="G1298" s="34"/>
      <c r="H1298" s="34"/>
      <c r="I1298" s="34"/>
      <c r="J1298" s="34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34"/>
      <c r="B1299" s="34"/>
      <c r="C1299" s="34"/>
      <c r="D1299" s="34"/>
      <c r="E1299" s="34"/>
      <c r="F1299" s="34"/>
      <c r="G1299" s="34"/>
      <c r="H1299" s="34"/>
      <c r="I1299" s="34"/>
      <c r="J1299" s="34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34"/>
      <c r="B1300" s="34"/>
      <c r="C1300" s="34"/>
      <c r="D1300" s="34"/>
      <c r="E1300" s="34"/>
      <c r="F1300" s="34"/>
      <c r="G1300" s="34"/>
      <c r="H1300" s="34"/>
      <c r="I1300" s="34"/>
      <c r="J1300" s="34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34"/>
      <c r="B1301" s="34"/>
      <c r="C1301" s="34"/>
      <c r="D1301" s="34"/>
      <c r="E1301" s="34"/>
      <c r="F1301" s="34"/>
      <c r="G1301" s="34"/>
      <c r="H1301" s="34"/>
      <c r="I1301" s="34"/>
      <c r="J1301" s="34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34"/>
      <c r="B1302" s="34"/>
      <c r="C1302" s="34"/>
      <c r="D1302" s="34"/>
      <c r="E1302" s="34"/>
      <c r="F1302" s="34"/>
      <c r="G1302" s="34"/>
      <c r="H1302" s="34"/>
      <c r="I1302" s="34"/>
      <c r="J1302" s="34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34"/>
      <c r="B1303" s="34"/>
      <c r="C1303" s="34"/>
      <c r="D1303" s="34"/>
      <c r="E1303" s="34"/>
      <c r="F1303" s="34"/>
      <c r="G1303" s="34"/>
      <c r="H1303" s="34"/>
      <c r="I1303" s="34"/>
      <c r="J1303" s="34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34"/>
      <c r="B1304" s="34"/>
      <c r="C1304" s="34"/>
      <c r="D1304" s="34"/>
      <c r="E1304" s="34"/>
      <c r="F1304" s="34"/>
      <c r="G1304" s="34"/>
      <c r="H1304" s="34"/>
      <c r="I1304" s="34"/>
      <c r="J1304" s="34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34"/>
      <c r="B1305" s="34"/>
      <c r="C1305" s="34"/>
      <c r="D1305" s="34"/>
      <c r="E1305" s="34"/>
      <c r="F1305" s="34"/>
      <c r="G1305" s="34"/>
      <c r="H1305" s="34"/>
      <c r="I1305" s="34"/>
      <c r="J1305" s="34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34"/>
      <c r="B1306" s="34"/>
      <c r="C1306" s="34"/>
      <c r="D1306" s="34"/>
      <c r="E1306" s="34"/>
      <c r="F1306" s="34"/>
      <c r="G1306" s="34"/>
      <c r="H1306" s="34"/>
      <c r="I1306" s="34"/>
      <c r="J1306" s="34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34"/>
      <c r="B1307" s="34"/>
      <c r="C1307" s="34"/>
      <c r="D1307" s="34"/>
      <c r="E1307" s="34"/>
      <c r="F1307" s="34"/>
      <c r="G1307" s="34"/>
      <c r="H1307" s="34"/>
      <c r="I1307" s="34"/>
      <c r="J1307" s="34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34"/>
      <c r="B1308" s="34"/>
      <c r="C1308" s="34"/>
      <c r="D1308" s="34"/>
      <c r="E1308" s="34"/>
      <c r="F1308" s="34"/>
      <c r="G1308" s="34"/>
      <c r="H1308" s="34"/>
      <c r="I1308" s="34"/>
      <c r="J1308" s="34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34"/>
      <c r="B1309" s="34"/>
      <c r="C1309" s="34"/>
      <c r="D1309" s="34"/>
      <c r="E1309" s="34"/>
      <c r="F1309" s="34"/>
      <c r="G1309" s="34"/>
      <c r="H1309" s="34"/>
      <c r="I1309" s="34"/>
      <c r="J1309" s="34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34"/>
      <c r="B1310" s="34"/>
      <c r="C1310" s="34"/>
      <c r="D1310" s="34"/>
      <c r="E1310" s="34"/>
      <c r="F1310" s="34"/>
      <c r="G1310" s="34"/>
      <c r="H1310" s="34"/>
      <c r="I1310" s="34"/>
      <c r="J1310" s="34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34"/>
      <c r="B1311" s="34"/>
      <c r="C1311" s="34"/>
      <c r="D1311" s="34"/>
      <c r="E1311" s="34"/>
      <c r="F1311" s="34"/>
      <c r="G1311" s="34"/>
      <c r="H1311" s="34"/>
      <c r="I1311" s="34"/>
      <c r="J1311" s="34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34"/>
      <c r="B1312" s="34"/>
      <c r="C1312" s="34"/>
      <c r="D1312" s="34"/>
      <c r="E1312" s="34"/>
      <c r="F1312" s="34"/>
      <c r="G1312" s="34"/>
      <c r="H1312" s="34"/>
      <c r="I1312" s="34"/>
      <c r="J1312" s="34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34"/>
      <c r="B1313" s="34"/>
      <c r="C1313" s="34"/>
      <c r="D1313" s="34"/>
      <c r="E1313" s="34"/>
      <c r="F1313" s="34"/>
      <c r="G1313" s="34"/>
      <c r="H1313" s="34"/>
      <c r="I1313" s="34"/>
      <c r="J1313" s="34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34"/>
      <c r="B1314" s="34"/>
      <c r="C1314" s="34"/>
      <c r="D1314" s="34"/>
      <c r="E1314" s="34"/>
      <c r="F1314" s="34"/>
      <c r="G1314" s="34"/>
      <c r="H1314" s="34"/>
      <c r="I1314" s="34"/>
      <c r="J1314" s="34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34"/>
      <c r="B1315" s="34"/>
      <c r="C1315" s="34"/>
      <c r="D1315" s="34"/>
      <c r="E1315" s="34"/>
      <c r="F1315" s="34"/>
      <c r="G1315" s="34"/>
      <c r="H1315" s="34"/>
      <c r="I1315" s="34"/>
      <c r="J1315" s="34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34"/>
      <c r="B1316" s="34"/>
      <c r="C1316" s="34"/>
      <c r="D1316" s="34"/>
      <c r="E1316" s="34"/>
      <c r="F1316" s="34"/>
      <c r="G1316" s="34"/>
      <c r="H1316" s="34"/>
      <c r="I1316" s="34"/>
      <c r="J1316" s="34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34"/>
      <c r="B1317" s="34"/>
      <c r="C1317" s="34"/>
      <c r="D1317" s="34"/>
      <c r="E1317" s="34"/>
      <c r="F1317" s="34"/>
      <c r="G1317" s="34"/>
      <c r="H1317" s="34"/>
      <c r="I1317" s="34"/>
      <c r="J1317" s="34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34"/>
      <c r="B1318" s="34"/>
      <c r="C1318" s="34"/>
      <c r="D1318" s="34"/>
      <c r="E1318" s="34"/>
      <c r="F1318" s="34"/>
      <c r="G1318" s="34"/>
      <c r="H1318" s="34"/>
      <c r="I1318" s="34"/>
      <c r="J1318" s="34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34"/>
      <c r="B1319" s="34"/>
      <c r="C1319" s="34"/>
      <c r="D1319" s="34"/>
      <c r="E1319" s="34"/>
      <c r="F1319" s="34"/>
      <c r="G1319" s="34"/>
      <c r="H1319" s="34"/>
      <c r="I1319" s="34"/>
      <c r="J1319" s="34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34"/>
      <c r="B1320" s="34"/>
      <c r="C1320" s="34"/>
      <c r="D1320" s="34"/>
      <c r="E1320" s="34"/>
      <c r="F1320" s="34"/>
      <c r="G1320" s="34"/>
      <c r="H1320" s="34"/>
      <c r="I1320" s="34"/>
      <c r="J1320" s="34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34"/>
      <c r="B1321" s="34"/>
      <c r="C1321" s="34"/>
      <c r="D1321" s="34"/>
      <c r="E1321" s="34"/>
      <c r="F1321" s="34"/>
      <c r="G1321" s="34"/>
      <c r="H1321" s="34"/>
      <c r="I1321" s="34"/>
      <c r="J1321" s="34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34"/>
      <c r="B1322" s="34"/>
      <c r="C1322" s="34"/>
      <c r="D1322" s="34"/>
      <c r="E1322" s="34"/>
      <c r="F1322" s="34"/>
      <c r="G1322" s="34"/>
      <c r="H1322" s="34"/>
      <c r="I1322" s="34"/>
      <c r="J1322" s="34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34"/>
      <c r="B1323" s="34"/>
      <c r="C1323" s="34"/>
      <c r="D1323" s="34"/>
      <c r="E1323" s="34"/>
      <c r="F1323" s="34"/>
      <c r="G1323" s="34"/>
      <c r="H1323" s="34"/>
      <c r="I1323" s="34"/>
      <c r="J1323" s="34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34"/>
      <c r="B1324" s="34"/>
      <c r="C1324" s="34"/>
      <c r="D1324" s="34"/>
      <c r="E1324" s="34"/>
      <c r="F1324" s="34"/>
      <c r="G1324" s="34"/>
      <c r="H1324" s="34"/>
      <c r="I1324" s="34"/>
      <c r="J1324" s="34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34"/>
      <c r="B1325" s="34"/>
      <c r="C1325" s="34"/>
      <c r="D1325" s="34"/>
      <c r="E1325" s="34"/>
      <c r="F1325" s="34"/>
      <c r="G1325" s="34"/>
      <c r="H1325" s="34"/>
      <c r="I1325" s="34"/>
      <c r="J1325" s="34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34"/>
      <c r="B1326" s="34"/>
      <c r="C1326" s="34"/>
      <c r="D1326" s="34"/>
      <c r="E1326" s="34"/>
      <c r="F1326" s="34"/>
      <c r="G1326" s="34"/>
      <c r="H1326" s="34"/>
      <c r="I1326" s="34"/>
      <c r="J1326" s="34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34"/>
      <c r="B1327" s="34"/>
      <c r="C1327" s="34"/>
      <c r="D1327" s="34"/>
      <c r="E1327" s="34"/>
      <c r="F1327" s="34"/>
      <c r="G1327" s="34"/>
      <c r="H1327" s="34"/>
      <c r="I1327" s="34"/>
      <c r="J1327" s="34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34"/>
      <c r="B1328" s="34"/>
      <c r="C1328" s="34"/>
      <c r="D1328" s="34"/>
      <c r="E1328" s="34"/>
      <c r="F1328" s="34"/>
      <c r="G1328" s="34"/>
      <c r="H1328" s="34"/>
      <c r="I1328" s="34"/>
      <c r="J1328" s="34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34"/>
      <c r="B1329" s="34"/>
      <c r="C1329" s="34"/>
      <c r="D1329" s="34"/>
      <c r="E1329" s="34"/>
      <c r="F1329" s="34"/>
      <c r="G1329" s="34"/>
      <c r="H1329" s="34"/>
      <c r="I1329" s="34"/>
      <c r="J1329" s="34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34"/>
      <c r="B1330" s="34"/>
      <c r="C1330" s="34"/>
      <c r="D1330" s="34"/>
      <c r="E1330" s="34"/>
      <c r="F1330" s="34"/>
      <c r="G1330" s="34"/>
      <c r="H1330" s="34"/>
      <c r="I1330" s="34"/>
      <c r="J1330" s="34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34"/>
      <c r="B1331" s="34"/>
      <c r="C1331" s="34"/>
      <c r="D1331" s="34"/>
      <c r="E1331" s="34"/>
      <c r="F1331" s="34"/>
      <c r="G1331" s="34"/>
      <c r="H1331" s="34"/>
      <c r="I1331" s="34"/>
      <c r="J1331" s="34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34"/>
      <c r="B1332" s="34"/>
      <c r="C1332" s="34"/>
      <c r="D1332" s="34"/>
      <c r="E1332" s="34"/>
      <c r="F1332" s="34"/>
      <c r="G1332" s="34"/>
      <c r="H1332" s="34"/>
      <c r="I1332" s="34"/>
      <c r="J1332" s="34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34"/>
      <c r="B1333" s="34"/>
      <c r="C1333" s="34"/>
      <c r="D1333" s="34"/>
      <c r="E1333" s="34"/>
      <c r="F1333" s="34"/>
      <c r="G1333" s="34"/>
      <c r="H1333" s="34"/>
      <c r="I1333" s="34"/>
      <c r="J1333" s="34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34"/>
      <c r="B1334" s="34"/>
      <c r="C1334" s="34"/>
      <c r="D1334" s="34"/>
      <c r="E1334" s="34"/>
      <c r="F1334" s="34"/>
      <c r="G1334" s="34"/>
      <c r="H1334" s="34"/>
      <c r="I1334" s="34"/>
      <c r="J1334" s="34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34"/>
      <c r="B1335" s="34"/>
      <c r="C1335" s="34"/>
      <c r="D1335" s="34"/>
      <c r="E1335" s="34"/>
      <c r="F1335" s="34"/>
      <c r="G1335" s="34"/>
      <c r="H1335" s="34"/>
      <c r="I1335" s="34"/>
      <c r="J1335" s="34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34"/>
      <c r="B1336" s="34"/>
      <c r="C1336" s="34"/>
      <c r="D1336" s="34"/>
      <c r="E1336" s="34"/>
      <c r="F1336" s="34"/>
      <c r="G1336" s="34"/>
      <c r="H1336" s="34"/>
      <c r="I1336" s="34"/>
      <c r="J1336" s="34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34"/>
      <c r="B1337" s="34"/>
      <c r="C1337" s="34"/>
      <c r="D1337" s="34"/>
      <c r="E1337" s="34"/>
      <c r="F1337" s="34"/>
      <c r="G1337" s="34"/>
      <c r="H1337" s="34"/>
      <c r="I1337" s="34"/>
      <c r="J1337" s="34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34"/>
      <c r="B1338" s="34"/>
      <c r="C1338" s="34"/>
      <c r="D1338" s="34"/>
      <c r="E1338" s="34"/>
      <c r="F1338" s="34"/>
      <c r="G1338" s="34"/>
      <c r="H1338" s="34"/>
      <c r="I1338" s="34"/>
      <c r="J1338" s="34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34"/>
      <c r="B1339" s="34"/>
      <c r="C1339" s="34"/>
      <c r="D1339" s="34"/>
      <c r="E1339" s="34"/>
      <c r="F1339" s="34"/>
      <c r="G1339" s="34"/>
      <c r="H1339" s="34"/>
      <c r="I1339" s="34"/>
      <c r="J1339" s="34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34"/>
      <c r="B1340" s="34"/>
      <c r="C1340" s="34"/>
      <c r="D1340" s="34"/>
      <c r="E1340" s="34"/>
      <c r="F1340" s="34"/>
      <c r="G1340" s="34"/>
      <c r="H1340" s="34"/>
      <c r="I1340" s="34"/>
      <c r="J1340" s="34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34"/>
      <c r="B1341" s="34"/>
      <c r="C1341" s="34"/>
      <c r="D1341" s="34"/>
      <c r="E1341" s="34"/>
      <c r="F1341" s="34"/>
      <c r="G1341" s="34"/>
      <c r="H1341" s="34"/>
      <c r="I1341" s="34"/>
      <c r="J1341" s="34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11" t="s">
        <v>577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13" t="s">
        <v>56</v>
      </c>
      <c r="L2" s="13" t="s">
        <v>57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</row>
    <row r="3" ht="20.25" spans="1:18">
      <c r="A3" s="5" t="s">
        <v>578</v>
      </c>
      <c r="B3" s="5" t="s">
        <v>579</v>
      </c>
      <c r="C3" s="5">
        <v>742.501</v>
      </c>
      <c r="D3" s="5">
        <v>816.975</v>
      </c>
      <c r="E3" s="5">
        <v>1</v>
      </c>
      <c r="F3" s="6">
        <v>0</v>
      </c>
      <c r="G3" s="6">
        <v>0</v>
      </c>
      <c r="H3" s="6">
        <v>1</v>
      </c>
      <c r="I3" s="6">
        <v>0.698</v>
      </c>
      <c r="J3" s="6">
        <v>9.75</v>
      </c>
      <c r="K3" s="14">
        <v>4</v>
      </c>
      <c r="L3" s="14">
        <v>2</v>
      </c>
      <c r="M3" s="14">
        <v>-1</v>
      </c>
      <c r="N3" s="14">
        <v>1</v>
      </c>
      <c r="O3" s="14">
        <v>0</v>
      </c>
      <c r="P3" s="14">
        <v>1.184</v>
      </c>
      <c r="Q3" s="14">
        <v>0</v>
      </c>
      <c r="R3" s="14">
        <v>0</v>
      </c>
    </row>
    <row r="4" ht="20.25" spans="1:18">
      <c r="A4" s="5" t="s">
        <v>580</v>
      </c>
      <c r="B4" s="5" t="s">
        <v>581</v>
      </c>
      <c r="C4" s="5">
        <v>66338.484</v>
      </c>
      <c r="D4" s="5">
        <v>71155.773</v>
      </c>
      <c r="E4" s="5">
        <v>1</v>
      </c>
      <c r="F4" s="7">
        <v>0</v>
      </c>
      <c r="G4" s="7">
        <v>0</v>
      </c>
      <c r="H4" s="7">
        <v>1</v>
      </c>
      <c r="I4" s="7">
        <v>0.23</v>
      </c>
      <c r="J4" s="7">
        <v>6.985</v>
      </c>
      <c r="K4" s="14">
        <v>4</v>
      </c>
      <c r="L4" s="14">
        <v>2</v>
      </c>
      <c r="M4" s="14">
        <v>-1</v>
      </c>
      <c r="N4" s="14">
        <v>1</v>
      </c>
      <c r="O4" s="14">
        <v>0</v>
      </c>
      <c r="P4" s="14">
        <v>24.311</v>
      </c>
      <c r="Q4" s="14">
        <v>0</v>
      </c>
      <c r="R4" s="14">
        <v>0</v>
      </c>
    </row>
    <row r="5" ht="20.25" spans="1:18">
      <c r="A5" s="8" t="s">
        <v>582</v>
      </c>
      <c r="B5" s="8" t="s">
        <v>583</v>
      </c>
      <c r="C5" s="8">
        <v>3607.453</v>
      </c>
      <c r="D5" s="8">
        <v>3777.484</v>
      </c>
      <c r="E5" s="8">
        <v>0</v>
      </c>
      <c r="F5" s="8">
        <v>1</v>
      </c>
      <c r="G5" s="6">
        <v>0</v>
      </c>
      <c r="H5" s="6">
        <v>0</v>
      </c>
      <c r="I5" s="6">
        <v>0</v>
      </c>
      <c r="J5" s="6">
        <v>0.015</v>
      </c>
      <c r="K5" s="14">
        <v>1</v>
      </c>
      <c r="L5" s="14">
        <v>0</v>
      </c>
      <c r="M5" s="14">
        <v>0</v>
      </c>
      <c r="N5" s="14">
        <v>-1</v>
      </c>
      <c r="O5" s="14">
        <v>0</v>
      </c>
      <c r="P5" s="14">
        <v>-0.556</v>
      </c>
      <c r="Q5" s="14">
        <v>0</v>
      </c>
      <c r="R5" s="14">
        <v>-1</v>
      </c>
    </row>
    <row r="6" ht="20.25" spans="1:18">
      <c r="A6" s="8" t="s">
        <v>584</v>
      </c>
      <c r="B6" s="8" t="s">
        <v>585</v>
      </c>
      <c r="C6" s="8">
        <v>108.017</v>
      </c>
      <c r="D6" s="8">
        <v>109.207</v>
      </c>
      <c r="E6" s="8">
        <v>0</v>
      </c>
      <c r="F6" s="8">
        <v>1</v>
      </c>
      <c r="G6" s="7">
        <v>0</v>
      </c>
      <c r="H6" s="7">
        <v>0</v>
      </c>
      <c r="I6" s="7">
        <v>0</v>
      </c>
      <c r="J6" s="7">
        <v>0.132</v>
      </c>
      <c r="K6" s="14">
        <v>1</v>
      </c>
      <c r="L6" s="14">
        <v>0</v>
      </c>
      <c r="M6" s="14">
        <v>-1</v>
      </c>
      <c r="N6" s="14">
        <v>1</v>
      </c>
      <c r="O6" s="14">
        <v>0</v>
      </c>
      <c r="P6" s="14">
        <v>0.021</v>
      </c>
      <c r="Q6" s="14">
        <v>0</v>
      </c>
      <c r="R6" s="14">
        <v>0</v>
      </c>
    </row>
    <row r="7" ht="20.25" spans="1:18">
      <c r="A7" s="8" t="s">
        <v>586</v>
      </c>
      <c r="B7" s="8" t="s">
        <v>587</v>
      </c>
      <c r="C7" s="8">
        <v>105.577</v>
      </c>
      <c r="D7" s="8">
        <v>106.456</v>
      </c>
      <c r="E7" s="8">
        <v>0</v>
      </c>
      <c r="F7" s="8">
        <v>1</v>
      </c>
      <c r="G7" s="7">
        <v>0</v>
      </c>
      <c r="H7" s="7">
        <v>0</v>
      </c>
      <c r="I7" s="7">
        <v>0</v>
      </c>
      <c r="J7" s="7">
        <v>0.14</v>
      </c>
      <c r="K7" s="14">
        <v>1</v>
      </c>
      <c r="L7" s="14">
        <v>0</v>
      </c>
      <c r="M7" s="14">
        <v>-1</v>
      </c>
      <c r="N7" s="14">
        <v>1</v>
      </c>
      <c r="O7" s="14">
        <v>0</v>
      </c>
      <c r="P7" s="14">
        <v>0.018</v>
      </c>
      <c r="Q7" s="14">
        <v>0</v>
      </c>
      <c r="R7" s="14">
        <v>0</v>
      </c>
    </row>
    <row r="8" ht="20.25" spans="1:18">
      <c r="A8" s="8" t="s">
        <v>588</v>
      </c>
      <c r="B8" s="8" t="s">
        <v>589</v>
      </c>
      <c r="C8" s="8">
        <v>116.999</v>
      </c>
      <c r="D8" s="8">
        <v>121.032</v>
      </c>
      <c r="E8" s="8">
        <v>0</v>
      </c>
      <c r="F8" s="8">
        <v>1</v>
      </c>
      <c r="G8" s="7">
        <v>0</v>
      </c>
      <c r="H8" s="7">
        <v>0</v>
      </c>
      <c r="I8" s="7">
        <v>0</v>
      </c>
      <c r="J8" s="7">
        <v>0.129</v>
      </c>
      <c r="K8" s="14">
        <v>1</v>
      </c>
      <c r="L8" s="14">
        <v>0</v>
      </c>
      <c r="M8" s="14">
        <v>0</v>
      </c>
      <c r="N8" s="14">
        <v>0</v>
      </c>
      <c r="O8" s="14">
        <v>0</v>
      </c>
      <c r="P8" s="14">
        <v>0.022</v>
      </c>
      <c r="Q8" s="14">
        <v>0</v>
      </c>
      <c r="R8" s="14">
        <v>0</v>
      </c>
    </row>
    <row r="9" ht="20.25" spans="1:18">
      <c r="A9" s="9" t="s">
        <v>590</v>
      </c>
      <c r="B9" s="9" t="s">
        <v>591</v>
      </c>
      <c r="C9" s="9">
        <v>19118.273</v>
      </c>
      <c r="D9" s="9">
        <v>20221.545</v>
      </c>
      <c r="E9" s="9">
        <v>0</v>
      </c>
      <c r="F9" s="9">
        <v>0</v>
      </c>
      <c r="G9" s="9">
        <v>0</v>
      </c>
      <c r="H9" s="9">
        <v>1</v>
      </c>
      <c r="I9" s="6">
        <v>0.362</v>
      </c>
      <c r="J9" s="6">
        <v>5.798</v>
      </c>
      <c r="K9" s="14">
        <v>2</v>
      </c>
      <c r="L9" s="14">
        <v>2</v>
      </c>
      <c r="M9" s="14">
        <v>0</v>
      </c>
      <c r="N9" s="14">
        <v>0</v>
      </c>
      <c r="O9" s="14">
        <v>0</v>
      </c>
      <c r="P9" s="14">
        <v>-1.134</v>
      </c>
      <c r="Q9" s="14">
        <v>0</v>
      </c>
      <c r="R9" s="14">
        <v>-1</v>
      </c>
    </row>
    <row r="10" ht="20.25" spans="1:18">
      <c r="A10" s="9" t="s">
        <v>592</v>
      </c>
      <c r="B10" s="9" t="s">
        <v>593</v>
      </c>
      <c r="C10" s="9">
        <v>8102.724</v>
      </c>
      <c r="D10" s="9">
        <v>9400.702</v>
      </c>
      <c r="E10" s="9">
        <v>0</v>
      </c>
      <c r="F10" s="9">
        <v>0</v>
      </c>
      <c r="G10" s="9">
        <v>0</v>
      </c>
      <c r="H10" s="9">
        <v>1</v>
      </c>
      <c r="I10" s="6">
        <v>5.158</v>
      </c>
      <c r="J10" s="6">
        <v>18.253</v>
      </c>
      <c r="K10" s="14">
        <v>4</v>
      </c>
      <c r="L10" s="14">
        <v>2</v>
      </c>
      <c r="M10" s="14">
        <v>-1</v>
      </c>
      <c r="N10" s="14">
        <v>1</v>
      </c>
      <c r="O10" s="14">
        <v>0</v>
      </c>
      <c r="P10" s="14">
        <v>10.157</v>
      </c>
      <c r="Q10" s="14">
        <v>0</v>
      </c>
      <c r="R10" s="14">
        <v>0</v>
      </c>
    </row>
    <row r="11" ht="20.25" spans="1:18">
      <c r="A11" s="9" t="s">
        <v>594</v>
      </c>
      <c r="B11" s="9" t="s">
        <v>595</v>
      </c>
      <c r="C11" s="9">
        <v>7965.543</v>
      </c>
      <c r="D11" s="9">
        <v>9182.459</v>
      </c>
      <c r="E11" s="9">
        <v>0</v>
      </c>
      <c r="F11" s="9">
        <v>0</v>
      </c>
      <c r="G11" s="9">
        <v>0</v>
      </c>
      <c r="H11" s="9">
        <v>1</v>
      </c>
      <c r="I11" s="6">
        <v>1.687</v>
      </c>
      <c r="J11" s="6">
        <v>14.716</v>
      </c>
      <c r="K11" s="14">
        <v>3</v>
      </c>
      <c r="L11" s="14">
        <v>2</v>
      </c>
      <c r="M11" s="14">
        <v>0</v>
      </c>
      <c r="N11" s="14">
        <v>0</v>
      </c>
      <c r="O11" s="14">
        <v>0</v>
      </c>
      <c r="P11" s="14">
        <v>0.019</v>
      </c>
      <c r="Q11" s="14">
        <v>0</v>
      </c>
      <c r="R11" s="14">
        <v>0</v>
      </c>
    </row>
    <row r="12" ht="20.25" spans="1:18">
      <c r="A12" s="9" t="s">
        <v>596</v>
      </c>
      <c r="B12" s="9" t="s">
        <v>597</v>
      </c>
      <c r="C12" s="9">
        <v>7486.223</v>
      </c>
      <c r="D12" s="9">
        <v>8287.109</v>
      </c>
      <c r="E12" s="9">
        <v>0</v>
      </c>
      <c r="F12" s="9">
        <v>0</v>
      </c>
      <c r="G12" s="9">
        <v>0</v>
      </c>
      <c r="H12" s="9">
        <v>1</v>
      </c>
      <c r="I12" s="6">
        <v>0.539</v>
      </c>
      <c r="J12" s="6">
        <v>10.151</v>
      </c>
      <c r="K12" s="14">
        <v>4</v>
      </c>
      <c r="L12" s="14">
        <v>0</v>
      </c>
      <c r="M12" s="14">
        <v>0</v>
      </c>
      <c r="N12" s="14">
        <v>1</v>
      </c>
      <c r="O12" s="14">
        <v>0</v>
      </c>
      <c r="P12" s="14">
        <v>-12.609</v>
      </c>
      <c r="Q12" s="14">
        <v>0</v>
      </c>
      <c r="R12" s="14">
        <v>0</v>
      </c>
    </row>
    <row r="13" ht="20.25" spans="1:18">
      <c r="A13" s="9" t="s">
        <v>598</v>
      </c>
      <c r="B13" s="9" t="s">
        <v>599</v>
      </c>
      <c r="C13" s="9">
        <v>5272.229</v>
      </c>
      <c r="D13" s="9">
        <v>6252.396</v>
      </c>
      <c r="E13" s="9">
        <v>0</v>
      </c>
      <c r="F13" s="9">
        <v>0</v>
      </c>
      <c r="G13" s="9">
        <v>0</v>
      </c>
      <c r="H13" s="9">
        <v>1</v>
      </c>
      <c r="I13" s="6">
        <v>7.901</v>
      </c>
      <c r="J13" s="6">
        <v>22.339</v>
      </c>
      <c r="K13" s="14">
        <v>4</v>
      </c>
      <c r="L13" s="14">
        <v>2</v>
      </c>
      <c r="M13" s="14">
        <v>0</v>
      </c>
      <c r="N13" s="14">
        <v>0</v>
      </c>
      <c r="O13" s="14">
        <v>0</v>
      </c>
      <c r="P13" s="14">
        <v>-40.65</v>
      </c>
      <c r="Q13" s="14">
        <v>0</v>
      </c>
      <c r="R13" s="14">
        <v>0</v>
      </c>
    </row>
    <row r="14" ht="20.25" spans="1:18">
      <c r="A14" s="9" t="s">
        <v>600</v>
      </c>
      <c r="B14" s="9" t="s">
        <v>601</v>
      </c>
      <c r="C14" s="9">
        <v>3650.347</v>
      </c>
      <c r="D14" s="9">
        <v>4145.211</v>
      </c>
      <c r="E14" s="9">
        <v>0</v>
      </c>
      <c r="F14" s="9">
        <v>0</v>
      </c>
      <c r="G14" s="9">
        <v>0</v>
      </c>
      <c r="H14" s="9">
        <v>1</v>
      </c>
      <c r="I14" s="6">
        <v>6.429</v>
      </c>
      <c r="J14" s="6">
        <v>17.599</v>
      </c>
      <c r="K14" s="14">
        <v>4</v>
      </c>
      <c r="L14" s="14">
        <v>2</v>
      </c>
      <c r="M14" s="14">
        <v>0</v>
      </c>
      <c r="N14" s="14">
        <v>1</v>
      </c>
      <c r="O14" s="14">
        <v>0</v>
      </c>
      <c r="P14" s="14">
        <v>-17.84</v>
      </c>
      <c r="Q14" s="14">
        <v>0</v>
      </c>
      <c r="R14" s="14">
        <v>0</v>
      </c>
    </row>
    <row r="15" ht="20.25" spans="1:18">
      <c r="A15" s="9" t="s">
        <v>602</v>
      </c>
      <c r="B15" s="9" t="s">
        <v>603</v>
      </c>
      <c r="C15" s="9">
        <v>2559.466</v>
      </c>
      <c r="D15" s="9">
        <v>2829.83</v>
      </c>
      <c r="E15" s="9">
        <v>0</v>
      </c>
      <c r="F15" s="9">
        <v>0</v>
      </c>
      <c r="G15" s="9">
        <v>0</v>
      </c>
      <c r="H15" s="9">
        <v>1</v>
      </c>
      <c r="I15" s="6">
        <v>4.041</v>
      </c>
      <c r="J15" s="6">
        <v>13.209</v>
      </c>
      <c r="K15" s="14">
        <v>4</v>
      </c>
      <c r="L15" s="14">
        <v>2</v>
      </c>
      <c r="M15" s="14">
        <v>0</v>
      </c>
      <c r="N15" s="14">
        <v>1</v>
      </c>
      <c r="O15" s="14">
        <v>0</v>
      </c>
      <c r="P15" s="14">
        <v>-9.089</v>
      </c>
      <c r="Q15" s="14">
        <v>0</v>
      </c>
      <c r="R15" s="14">
        <v>0</v>
      </c>
    </row>
    <row r="16" ht="20.25" spans="1:18">
      <c r="A16" s="9" t="s">
        <v>604</v>
      </c>
      <c r="B16" s="9" t="s">
        <v>605</v>
      </c>
      <c r="C16" s="9">
        <v>5485.956</v>
      </c>
      <c r="D16" s="9">
        <v>6685.078</v>
      </c>
      <c r="E16" s="9">
        <v>0</v>
      </c>
      <c r="F16" s="9">
        <v>0</v>
      </c>
      <c r="G16" s="9">
        <v>0</v>
      </c>
      <c r="H16" s="9">
        <v>1</v>
      </c>
      <c r="I16" s="6">
        <v>6.406</v>
      </c>
      <c r="J16" s="6">
        <v>23.194</v>
      </c>
      <c r="K16" s="14">
        <v>4</v>
      </c>
      <c r="L16" s="14">
        <v>2</v>
      </c>
      <c r="M16" s="14">
        <v>0</v>
      </c>
      <c r="N16" s="14">
        <v>-1</v>
      </c>
      <c r="O16" s="14">
        <v>0</v>
      </c>
      <c r="P16" s="14">
        <v>-36.215</v>
      </c>
      <c r="Q16" s="14">
        <v>0</v>
      </c>
      <c r="R16" s="14">
        <v>-1</v>
      </c>
    </row>
    <row r="17" ht="20.25" spans="1:18">
      <c r="A17" s="9" t="s">
        <v>606</v>
      </c>
      <c r="B17" s="9" t="s">
        <v>607</v>
      </c>
      <c r="C17" s="9">
        <v>30345.123</v>
      </c>
      <c r="D17" s="9">
        <v>49834.496</v>
      </c>
      <c r="E17" s="9">
        <v>0</v>
      </c>
      <c r="F17" s="9">
        <v>0</v>
      </c>
      <c r="G17" s="9">
        <v>0</v>
      </c>
      <c r="H17" s="9">
        <v>1</v>
      </c>
      <c r="I17" s="7">
        <v>4.458</v>
      </c>
      <c r="J17" s="7">
        <v>41.823</v>
      </c>
      <c r="K17" s="14">
        <v>3</v>
      </c>
      <c r="L17" s="14">
        <v>2</v>
      </c>
      <c r="M17" s="14">
        <v>0</v>
      </c>
      <c r="N17" s="14">
        <v>0</v>
      </c>
      <c r="O17" s="14">
        <v>0</v>
      </c>
      <c r="P17" s="14">
        <v>207.34</v>
      </c>
      <c r="Q17" s="14">
        <v>0</v>
      </c>
      <c r="R17" s="14">
        <v>0</v>
      </c>
    </row>
    <row r="18" ht="20.25" spans="1:18">
      <c r="A18" s="10" t="s">
        <v>608</v>
      </c>
      <c r="B18" s="10" t="s">
        <v>609</v>
      </c>
      <c r="C18" s="10">
        <v>5027.353</v>
      </c>
      <c r="D18" s="10">
        <v>5574.642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1.812</v>
      </c>
      <c r="Q18" s="14">
        <v>0</v>
      </c>
      <c r="R18" s="14">
        <v>0</v>
      </c>
    </row>
    <row r="19" ht="20.25" spans="1:18">
      <c r="A19" s="10" t="s">
        <v>610</v>
      </c>
      <c r="B19" s="10" t="s">
        <v>611</v>
      </c>
      <c r="C19" s="10">
        <v>4005.117</v>
      </c>
      <c r="D19" s="10">
        <v>4269.15</v>
      </c>
      <c r="E19" s="10">
        <v>0</v>
      </c>
      <c r="F19" s="10">
        <v>0</v>
      </c>
      <c r="G19" s="10">
        <v>1</v>
      </c>
      <c r="H19" s="7">
        <v>0</v>
      </c>
      <c r="I19" s="7">
        <v>0</v>
      </c>
      <c r="J19" s="7">
        <v>0</v>
      </c>
      <c r="K19" s="14">
        <v>0</v>
      </c>
      <c r="L19" s="14">
        <v>2</v>
      </c>
      <c r="M19" s="14">
        <v>0</v>
      </c>
      <c r="N19" s="14">
        <v>0</v>
      </c>
      <c r="O19" s="14">
        <v>0</v>
      </c>
      <c r="P19" s="14">
        <v>4.888</v>
      </c>
      <c r="Q19" s="14">
        <v>0</v>
      </c>
      <c r="R19" s="14">
        <v>0</v>
      </c>
    </row>
    <row r="20" ht="20.25" spans="1:18">
      <c r="A20" s="10" t="s">
        <v>612</v>
      </c>
      <c r="B20" s="10" t="s">
        <v>613</v>
      </c>
      <c r="C20" s="10">
        <v>2533.158</v>
      </c>
      <c r="D20" s="10">
        <v>2723.936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-0.409</v>
      </c>
      <c r="Q20" s="14">
        <v>0</v>
      </c>
      <c r="R20" s="14">
        <v>-1</v>
      </c>
    </row>
    <row r="21" ht="20.25" spans="1:18">
      <c r="A21" s="10" t="s">
        <v>614</v>
      </c>
      <c r="B21" s="10" t="s">
        <v>615</v>
      </c>
      <c r="C21" s="10">
        <v>3304.252</v>
      </c>
      <c r="D21" s="10">
        <v>3828.691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10.88</v>
      </c>
      <c r="Q21" s="14">
        <v>0</v>
      </c>
      <c r="R21" s="14">
        <v>0</v>
      </c>
    </row>
    <row r="22" ht="20.25" spans="1:18">
      <c r="A22" s="10" t="s">
        <v>616</v>
      </c>
      <c r="B22" s="10" t="s">
        <v>617</v>
      </c>
      <c r="C22" s="10">
        <v>2627.982</v>
      </c>
      <c r="D22" s="10">
        <v>3237.309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2</v>
      </c>
      <c r="L22" s="14">
        <v>0</v>
      </c>
      <c r="M22" s="14">
        <v>1</v>
      </c>
      <c r="N22" s="14">
        <v>-1</v>
      </c>
      <c r="O22" s="14">
        <v>0</v>
      </c>
      <c r="P22" s="14">
        <v>7.748</v>
      </c>
      <c r="Q22" s="14">
        <v>0</v>
      </c>
      <c r="R22" s="14">
        <v>0</v>
      </c>
    </row>
    <row r="23" ht="20.25" spans="1:18">
      <c r="A23" s="10" t="s">
        <v>618</v>
      </c>
      <c r="B23" s="10" t="s">
        <v>619</v>
      </c>
      <c r="C23" s="10">
        <v>7855.931</v>
      </c>
      <c r="D23" s="10">
        <v>8357.497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2.578</v>
      </c>
      <c r="Q23" s="14">
        <v>0</v>
      </c>
      <c r="R23" s="14">
        <v>0</v>
      </c>
    </row>
    <row r="24" ht="20.25" spans="1:18">
      <c r="A24" s="10" t="s">
        <v>620</v>
      </c>
      <c r="B24" s="10" t="s">
        <v>621</v>
      </c>
      <c r="C24" s="10">
        <v>2544.073</v>
      </c>
      <c r="D24" s="10">
        <v>3003.527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1</v>
      </c>
      <c r="O24" s="14">
        <v>0</v>
      </c>
      <c r="P24" s="14">
        <v>3.728</v>
      </c>
      <c r="Q24" s="14">
        <v>0</v>
      </c>
      <c r="R24" s="14">
        <v>0</v>
      </c>
    </row>
    <row r="25" ht="20.25" spans="1:18">
      <c r="A25" s="10" t="s">
        <v>622</v>
      </c>
      <c r="B25" s="10" t="s">
        <v>623</v>
      </c>
      <c r="C25" s="10">
        <v>967.581</v>
      </c>
      <c r="D25" s="10">
        <v>1188.864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0</v>
      </c>
      <c r="O25" s="14">
        <v>0</v>
      </c>
      <c r="P25" s="14">
        <v>3.163</v>
      </c>
      <c r="Q25" s="14">
        <v>0</v>
      </c>
      <c r="R25" s="14">
        <v>1</v>
      </c>
    </row>
    <row r="26" ht="20.25" spans="1:18">
      <c r="A26" s="6" t="s">
        <v>624</v>
      </c>
      <c r="B26" s="6" t="s">
        <v>625</v>
      </c>
      <c r="C26" s="6">
        <v>19463.971</v>
      </c>
      <c r="D26" s="6">
        <v>20855.27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6.085</v>
      </c>
      <c r="K26" s="14">
        <v>4</v>
      </c>
      <c r="L26" s="14">
        <v>2</v>
      </c>
      <c r="M26" s="14">
        <v>0</v>
      </c>
      <c r="N26" s="14">
        <v>0</v>
      </c>
      <c r="O26" s="14">
        <v>0</v>
      </c>
      <c r="P26" s="14">
        <v>3.172</v>
      </c>
      <c r="Q26" s="14">
        <v>0</v>
      </c>
      <c r="R26" s="14">
        <v>0</v>
      </c>
    </row>
    <row r="27" ht="20.25" spans="1:18">
      <c r="A27" s="6" t="s">
        <v>626</v>
      </c>
      <c r="B27" s="6" t="s">
        <v>627</v>
      </c>
      <c r="C27" s="6">
        <v>2788.998</v>
      </c>
      <c r="D27" s="6">
        <v>3507.432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5.745</v>
      </c>
      <c r="K27" s="14">
        <v>0</v>
      </c>
      <c r="L27" s="14">
        <v>0</v>
      </c>
      <c r="M27" s="14">
        <v>1</v>
      </c>
      <c r="N27" s="14">
        <v>-1</v>
      </c>
      <c r="O27" s="14">
        <v>0</v>
      </c>
      <c r="P27" s="14">
        <v>-1.24</v>
      </c>
      <c r="Q27" s="14">
        <v>0</v>
      </c>
      <c r="R27" s="14">
        <v>0</v>
      </c>
    </row>
    <row r="28" ht="20.25" spans="1:18">
      <c r="A28" s="6" t="s">
        <v>628</v>
      </c>
      <c r="B28" s="6" t="s">
        <v>629</v>
      </c>
      <c r="C28" s="6">
        <v>10646.459</v>
      </c>
      <c r="D28" s="6">
        <v>12567.572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9.199</v>
      </c>
      <c r="K28" s="14">
        <v>3</v>
      </c>
      <c r="L28" s="14">
        <v>2</v>
      </c>
      <c r="M28" s="14">
        <v>0</v>
      </c>
      <c r="N28" s="14">
        <v>0</v>
      </c>
      <c r="O28" s="14">
        <v>0</v>
      </c>
      <c r="P28" s="14">
        <v>-22.24</v>
      </c>
      <c r="Q28" s="14">
        <v>0</v>
      </c>
      <c r="R28" s="14">
        <v>0</v>
      </c>
    </row>
    <row r="29" ht="20.25" spans="1:18">
      <c r="A29" s="6" t="s">
        <v>630</v>
      </c>
      <c r="B29" s="6" t="s">
        <v>631</v>
      </c>
      <c r="C29" s="6">
        <v>3301.094</v>
      </c>
      <c r="D29" s="6">
        <v>3777.968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5.952</v>
      </c>
      <c r="K29" s="14">
        <v>3</v>
      </c>
      <c r="L29" s="14">
        <v>0</v>
      </c>
      <c r="M29" s="14">
        <v>0</v>
      </c>
      <c r="N29" s="14">
        <v>1</v>
      </c>
      <c r="O29" s="14">
        <v>0</v>
      </c>
      <c r="P29" s="14">
        <v>-1.245</v>
      </c>
      <c r="Q29" s="14">
        <v>0</v>
      </c>
      <c r="R29" s="14">
        <v>0</v>
      </c>
    </row>
    <row r="30" ht="20.25" spans="1:18">
      <c r="A30" s="6" t="s">
        <v>632</v>
      </c>
      <c r="B30" s="6" t="s">
        <v>633</v>
      </c>
      <c r="C30" s="6">
        <v>76008.508</v>
      </c>
      <c r="D30" s="6">
        <v>80912.516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5.297</v>
      </c>
      <c r="K30" s="14">
        <v>4</v>
      </c>
      <c r="L30" s="14">
        <v>2</v>
      </c>
      <c r="M30" s="14">
        <v>0</v>
      </c>
      <c r="N30" s="14">
        <v>0</v>
      </c>
      <c r="O30" s="14">
        <v>0</v>
      </c>
      <c r="P30" s="14">
        <v>50.928</v>
      </c>
      <c r="Q30" s="14">
        <v>0</v>
      </c>
      <c r="R30" s="14">
        <v>0</v>
      </c>
    </row>
    <row r="31" ht="20.25" spans="1:18">
      <c r="A31" s="6" t="s">
        <v>634</v>
      </c>
      <c r="B31" s="6" t="s">
        <v>635</v>
      </c>
      <c r="C31" s="6">
        <v>2746.67</v>
      </c>
      <c r="D31" s="6">
        <v>3453.904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0.95</v>
      </c>
      <c r="K31" s="14">
        <v>1</v>
      </c>
      <c r="L31" s="14">
        <v>1</v>
      </c>
      <c r="M31" s="14">
        <v>0</v>
      </c>
      <c r="N31" s="14">
        <v>0</v>
      </c>
      <c r="O31" s="14">
        <v>0</v>
      </c>
      <c r="P31" s="14">
        <v>-7.742</v>
      </c>
      <c r="Q31" s="14">
        <v>0</v>
      </c>
      <c r="R31" s="14">
        <v>0</v>
      </c>
    </row>
    <row r="32" ht="20.25" spans="1:18">
      <c r="A32" s="6" t="s">
        <v>636</v>
      </c>
      <c r="B32" s="6" t="s">
        <v>637</v>
      </c>
      <c r="C32" s="6">
        <v>3022.439</v>
      </c>
      <c r="D32" s="6">
        <v>3437.194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8.021</v>
      </c>
      <c r="K32" s="14">
        <v>0</v>
      </c>
      <c r="L32" s="14">
        <v>0</v>
      </c>
      <c r="M32" s="14">
        <v>1</v>
      </c>
      <c r="N32" s="14">
        <v>-1</v>
      </c>
      <c r="O32" s="14">
        <v>0</v>
      </c>
      <c r="P32" s="14">
        <v>0.912</v>
      </c>
      <c r="Q32" s="14">
        <v>0</v>
      </c>
      <c r="R32" s="14">
        <v>0</v>
      </c>
    </row>
    <row r="33" ht="20.25" spans="1:18">
      <c r="A33" s="6" t="s">
        <v>638</v>
      </c>
      <c r="B33" s="6" t="s">
        <v>639</v>
      </c>
      <c r="C33" s="6">
        <v>116952.633</v>
      </c>
      <c r="D33" s="6">
        <v>126792.172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4.114</v>
      </c>
      <c r="K33" s="14">
        <v>4</v>
      </c>
      <c r="L33" s="14">
        <v>2</v>
      </c>
      <c r="M33" s="14">
        <v>0</v>
      </c>
      <c r="N33" s="14">
        <v>0</v>
      </c>
      <c r="O33" s="14">
        <v>0</v>
      </c>
      <c r="P33" s="14">
        <v>-28.053</v>
      </c>
      <c r="Q33" s="14">
        <v>0</v>
      </c>
      <c r="R33" s="14">
        <v>0</v>
      </c>
    </row>
    <row r="34" ht="20.25" spans="1:18">
      <c r="A34" s="6" t="s">
        <v>640</v>
      </c>
      <c r="B34" s="6" t="s">
        <v>641</v>
      </c>
      <c r="C34" s="6">
        <v>16551.025</v>
      </c>
      <c r="D34" s="6">
        <v>17368.543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1.833</v>
      </c>
      <c r="K34" s="14">
        <v>2</v>
      </c>
      <c r="L34" s="14">
        <v>0</v>
      </c>
      <c r="M34" s="14">
        <v>0</v>
      </c>
      <c r="N34" s="14">
        <v>0</v>
      </c>
      <c r="O34" s="14">
        <v>0</v>
      </c>
      <c r="P34" s="14">
        <v>1.593</v>
      </c>
      <c r="Q34" s="14">
        <v>0</v>
      </c>
      <c r="R34" s="14">
        <v>0</v>
      </c>
    </row>
    <row r="35" ht="20.25" spans="1:18">
      <c r="A35" s="6" t="s">
        <v>642</v>
      </c>
      <c r="B35" s="6" t="s">
        <v>643</v>
      </c>
      <c r="C35" s="6">
        <v>2985.461</v>
      </c>
      <c r="D35" s="6">
        <v>3375.398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3.446</v>
      </c>
      <c r="K35" s="14">
        <v>0</v>
      </c>
      <c r="L35" s="14">
        <v>2</v>
      </c>
      <c r="M35" s="14">
        <v>1</v>
      </c>
      <c r="N35" s="14">
        <v>-1</v>
      </c>
      <c r="O35" s="14">
        <v>0</v>
      </c>
      <c r="P35" s="14">
        <v>-0.262</v>
      </c>
      <c r="Q35" s="14">
        <v>0</v>
      </c>
      <c r="R35" s="14">
        <v>0</v>
      </c>
    </row>
    <row r="36" ht="20.25" spans="1:18">
      <c r="A36" s="6" t="s">
        <v>644</v>
      </c>
      <c r="B36" s="6" t="s">
        <v>645</v>
      </c>
      <c r="C36" s="6">
        <v>14199.004</v>
      </c>
      <c r="D36" s="6">
        <v>16614.523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10.076</v>
      </c>
      <c r="K36" s="14">
        <v>3</v>
      </c>
      <c r="L36" s="14">
        <v>2</v>
      </c>
      <c r="M36" s="14">
        <v>0</v>
      </c>
      <c r="N36" s="14">
        <v>0</v>
      </c>
      <c r="O36" s="14">
        <v>0</v>
      </c>
      <c r="P36" s="14">
        <v>-15.836</v>
      </c>
      <c r="Q36" s="14">
        <v>0</v>
      </c>
      <c r="R36" s="14">
        <v>0</v>
      </c>
    </row>
    <row r="37" ht="20.25" spans="1:18">
      <c r="A37" s="6" t="s">
        <v>646</v>
      </c>
      <c r="B37" s="6" t="s">
        <v>647</v>
      </c>
      <c r="C37" s="6">
        <v>249819.141</v>
      </c>
      <c r="D37" s="6">
        <v>277329.25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8.722</v>
      </c>
      <c r="K37" s="14">
        <v>4</v>
      </c>
      <c r="L37" s="14">
        <v>0</v>
      </c>
      <c r="M37" s="14">
        <v>0</v>
      </c>
      <c r="N37" s="14">
        <v>0</v>
      </c>
      <c r="O37" s="14">
        <v>0</v>
      </c>
      <c r="P37" s="14">
        <v>-193.31</v>
      </c>
      <c r="Q37" s="14">
        <v>0</v>
      </c>
      <c r="R37" s="14">
        <v>0</v>
      </c>
    </row>
    <row r="38" ht="20.25" spans="1:18">
      <c r="A38" s="6" t="s">
        <v>648</v>
      </c>
      <c r="B38" s="6" t="s">
        <v>649</v>
      </c>
      <c r="C38" s="6">
        <v>12360.34</v>
      </c>
      <c r="D38" s="6">
        <v>13259.475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4.183</v>
      </c>
      <c r="K38" s="14">
        <v>3</v>
      </c>
      <c r="L38" s="14">
        <v>0</v>
      </c>
      <c r="M38" s="14">
        <v>0</v>
      </c>
      <c r="N38" s="14">
        <v>0</v>
      </c>
      <c r="O38" s="14">
        <v>0</v>
      </c>
      <c r="P38" s="14">
        <v>-0.674</v>
      </c>
      <c r="Q38" s="14">
        <v>0</v>
      </c>
      <c r="R38" s="14">
        <v>0</v>
      </c>
    </row>
    <row r="39" ht="20.25" spans="1:18">
      <c r="A39" s="6" t="s">
        <v>650</v>
      </c>
      <c r="B39" s="6" t="s">
        <v>651</v>
      </c>
      <c r="C39" s="6">
        <v>3234.382</v>
      </c>
      <c r="D39" s="6">
        <v>3709.982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1.059</v>
      </c>
      <c r="K39" s="14">
        <v>0</v>
      </c>
      <c r="L39" s="14">
        <v>1</v>
      </c>
      <c r="M39" s="14">
        <v>0</v>
      </c>
      <c r="N39" s="14">
        <v>0</v>
      </c>
      <c r="O39" s="14">
        <v>0</v>
      </c>
      <c r="P39" s="14">
        <v>2.684</v>
      </c>
      <c r="Q39" s="14">
        <v>0</v>
      </c>
      <c r="R39" s="14">
        <v>0</v>
      </c>
    </row>
    <row r="40" ht="20.25" spans="1:18">
      <c r="A40" s="6" t="s">
        <v>652</v>
      </c>
      <c r="B40" s="6" t="s">
        <v>653</v>
      </c>
      <c r="C40" s="6">
        <v>21411.73</v>
      </c>
      <c r="D40" s="6">
        <v>22912.061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3.529</v>
      </c>
      <c r="K40" s="14">
        <v>4</v>
      </c>
      <c r="L40" s="14">
        <v>2</v>
      </c>
      <c r="M40" s="14">
        <v>0</v>
      </c>
      <c r="N40" s="14">
        <v>0</v>
      </c>
      <c r="O40" s="14">
        <v>0</v>
      </c>
      <c r="P40" s="14">
        <v>12.459</v>
      </c>
      <c r="Q40" s="14">
        <v>0</v>
      </c>
      <c r="R40" s="14">
        <v>0</v>
      </c>
    </row>
    <row r="41" ht="20.25" spans="1:18">
      <c r="A41" s="6" t="s">
        <v>654</v>
      </c>
      <c r="B41" s="6" t="s">
        <v>655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</row>
    <row r="42" ht="20.25" spans="1:18">
      <c r="A42" s="6" t="s">
        <v>656</v>
      </c>
      <c r="B42" s="6" t="s">
        <v>657</v>
      </c>
      <c r="C42" s="6">
        <v>3584.525</v>
      </c>
      <c r="D42" s="6">
        <v>3887.702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3.797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6.992</v>
      </c>
      <c r="Q42" s="14">
        <v>0</v>
      </c>
      <c r="R42" s="14">
        <v>0</v>
      </c>
    </row>
    <row r="43" ht="20.25" spans="1:18">
      <c r="A43" s="6" t="s">
        <v>658</v>
      </c>
      <c r="B43" s="6" t="s">
        <v>659</v>
      </c>
      <c r="C43" s="6">
        <v>144.327</v>
      </c>
      <c r="D43" s="6">
        <v>315.021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1.785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0.111</v>
      </c>
      <c r="Q43" s="14">
        <v>0</v>
      </c>
      <c r="R43" s="14">
        <v>0</v>
      </c>
    </row>
    <row r="44" ht="20.25" spans="1:18">
      <c r="A44" s="6" t="s">
        <v>660</v>
      </c>
      <c r="B44" s="6" t="s">
        <v>661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4">
        <v>0</v>
      </c>
      <c r="L44" s="14">
        <v>2</v>
      </c>
      <c r="M44" s="14">
        <v>1</v>
      </c>
      <c r="N44" s="14">
        <v>-1</v>
      </c>
      <c r="O44" s="14">
        <v>0</v>
      </c>
      <c r="P44" s="14">
        <v>5.063</v>
      </c>
      <c r="Q44" s="14">
        <v>0</v>
      </c>
      <c r="R44" s="14">
        <v>0</v>
      </c>
    </row>
    <row r="45" ht="20.25" spans="1:18">
      <c r="A45" s="6" t="s">
        <v>662</v>
      </c>
      <c r="B45" s="6" t="s">
        <v>663</v>
      </c>
      <c r="C45" s="6">
        <v>2190.177</v>
      </c>
      <c r="D45" s="6">
        <v>2338.281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0.311</v>
      </c>
      <c r="K45" s="14">
        <v>1</v>
      </c>
      <c r="L45" s="14">
        <v>1</v>
      </c>
      <c r="M45" s="14">
        <v>0</v>
      </c>
      <c r="N45" s="14">
        <v>0</v>
      </c>
      <c r="O45" s="14">
        <v>0</v>
      </c>
      <c r="P45" s="14">
        <v>0.485</v>
      </c>
      <c r="Q45" s="14">
        <v>0</v>
      </c>
      <c r="R45" s="14">
        <v>0</v>
      </c>
    </row>
    <row r="46" ht="20.25" spans="1:18">
      <c r="A46" s="6" t="s">
        <v>664</v>
      </c>
      <c r="B46" s="6" t="s">
        <v>665</v>
      </c>
      <c r="C46" s="6">
        <v>6735.395</v>
      </c>
      <c r="D46" s="6">
        <v>7667.966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3.615</v>
      </c>
      <c r="K46" s="14">
        <v>0</v>
      </c>
      <c r="L46" s="14">
        <v>2</v>
      </c>
      <c r="M46" s="14">
        <v>1</v>
      </c>
      <c r="N46" s="14">
        <v>0</v>
      </c>
      <c r="O46" s="14">
        <v>0</v>
      </c>
      <c r="P46" s="14">
        <v>5.609</v>
      </c>
      <c r="Q46" s="14">
        <v>0</v>
      </c>
      <c r="R46" s="14">
        <v>0</v>
      </c>
    </row>
    <row r="47" ht="20.25" spans="1:18">
      <c r="A47" s="6" t="s">
        <v>666</v>
      </c>
      <c r="B47" s="6" t="s">
        <v>667</v>
      </c>
      <c r="C47" s="6">
        <v>4193.52</v>
      </c>
      <c r="D47" s="6">
        <v>4625.335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3.085</v>
      </c>
      <c r="K47" s="14">
        <v>0</v>
      </c>
      <c r="L47" s="14">
        <v>2</v>
      </c>
      <c r="M47" s="14">
        <v>1</v>
      </c>
      <c r="N47" s="14">
        <v>-1</v>
      </c>
      <c r="O47" s="14">
        <v>0</v>
      </c>
      <c r="P47" s="14">
        <v>-3.509</v>
      </c>
      <c r="Q47" s="14">
        <v>0</v>
      </c>
      <c r="R47" s="14">
        <v>0</v>
      </c>
    </row>
    <row r="48" ht="20.25" spans="1:18">
      <c r="A48" s="6" t="s">
        <v>668</v>
      </c>
      <c r="B48" s="6" t="s">
        <v>669</v>
      </c>
      <c r="C48" s="6">
        <v>1223.993</v>
      </c>
      <c r="D48" s="6">
        <v>1376.384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4.748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1.854</v>
      </c>
      <c r="Q48" s="14">
        <v>0</v>
      </c>
      <c r="R48" s="14">
        <v>0</v>
      </c>
    </row>
    <row r="49" ht="20.25" spans="1:18">
      <c r="A49" s="6" t="s">
        <v>670</v>
      </c>
      <c r="B49" s="6" t="s">
        <v>671</v>
      </c>
      <c r="C49" s="6">
        <v>680.72</v>
      </c>
      <c r="D49" s="6">
        <v>796.744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12.335</v>
      </c>
      <c r="K49" s="14">
        <v>1</v>
      </c>
      <c r="L49" s="14">
        <v>2</v>
      </c>
      <c r="M49" s="14">
        <v>0</v>
      </c>
      <c r="N49" s="14">
        <v>0</v>
      </c>
      <c r="O49" s="14">
        <v>0</v>
      </c>
      <c r="P49" s="14">
        <v>0.199</v>
      </c>
      <c r="Q49" s="14">
        <v>0</v>
      </c>
      <c r="R49" s="14">
        <v>0</v>
      </c>
    </row>
    <row r="50" ht="20.25" spans="1:18">
      <c r="A50" s="6" t="s">
        <v>672</v>
      </c>
      <c r="B50" s="6" t="s">
        <v>673</v>
      </c>
      <c r="C50" s="6">
        <v>1351.097</v>
      </c>
      <c r="D50" s="6">
        <v>1815.558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13.141</v>
      </c>
      <c r="K50" s="14">
        <v>1</v>
      </c>
      <c r="L50" s="14">
        <v>0</v>
      </c>
      <c r="M50" s="14">
        <v>1</v>
      </c>
      <c r="N50" s="14">
        <v>-1</v>
      </c>
      <c r="O50" s="14">
        <v>0</v>
      </c>
      <c r="P50" s="14">
        <v>-1.114</v>
      </c>
      <c r="Q50" s="14">
        <v>0</v>
      </c>
      <c r="R50" s="14">
        <v>0</v>
      </c>
    </row>
    <row r="51" ht="20.25" spans="1:18">
      <c r="A51" s="6" t="s">
        <v>674</v>
      </c>
      <c r="B51" s="6" t="s">
        <v>675</v>
      </c>
      <c r="C51" s="6">
        <v>782.948</v>
      </c>
      <c r="D51" s="6">
        <v>1269.72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27.37</v>
      </c>
      <c r="K51" s="14">
        <v>2</v>
      </c>
      <c r="L51" s="14">
        <v>0</v>
      </c>
      <c r="M51" s="14">
        <v>1</v>
      </c>
      <c r="N51" s="14">
        <v>-1</v>
      </c>
      <c r="O51" s="14">
        <v>0</v>
      </c>
      <c r="P51" s="14">
        <v>-1.673</v>
      </c>
      <c r="Q51" s="14">
        <v>-1</v>
      </c>
      <c r="R51" s="14">
        <v>0</v>
      </c>
    </row>
    <row r="52" ht="20.25" spans="1:18">
      <c r="A52" s="6" t="s">
        <v>676</v>
      </c>
      <c r="B52" s="6" t="s">
        <v>677</v>
      </c>
      <c r="C52" s="6">
        <v>7025.744</v>
      </c>
      <c r="D52" s="6">
        <v>7562.553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2.664</v>
      </c>
      <c r="K52" s="14">
        <v>0</v>
      </c>
      <c r="L52" s="14">
        <v>0</v>
      </c>
      <c r="M52" s="14">
        <v>1</v>
      </c>
      <c r="N52" s="14">
        <v>-1</v>
      </c>
      <c r="O52" s="14">
        <v>0</v>
      </c>
      <c r="P52" s="14">
        <v>-3.248</v>
      </c>
      <c r="Q52" s="14">
        <v>0</v>
      </c>
      <c r="R52" s="14">
        <v>0</v>
      </c>
    </row>
    <row r="53" ht="20.25" spans="1:18">
      <c r="A53" s="6" t="s">
        <v>678</v>
      </c>
      <c r="B53" s="6" t="s">
        <v>679</v>
      </c>
      <c r="C53" s="6">
        <v>739.162</v>
      </c>
      <c r="D53" s="6">
        <v>855.152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7.431</v>
      </c>
      <c r="K53" s="14">
        <v>0</v>
      </c>
      <c r="L53" s="14">
        <v>2</v>
      </c>
      <c r="M53" s="14">
        <v>0</v>
      </c>
      <c r="N53" s="14">
        <v>-1</v>
      </c>
      <c r="O53" s="14">
        <v>0</v>
      </c>
      <c r="P53" s="14">
        <v>-1.839</v>
      </c>
      <c r="Q53" s="14">
        <v>0</v>
      </c>
      <c r="R53" s="14">
        <v>-1</v>
      </c>
    </row>
    <row r="54" ht="20.25" spans="1:18">
      <c r="A54" s="6" t="s">
        <v>680</v>
      </c>
      <c r="B54" s="6" t="s">
        <v>681</v>
      </c>
      <c r="C54" s="6">
        <v>13370.808</v>
      </c>
      <c r="D54" s="6">
        <v>14894.544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1.322</v>
      </c>
      <c r="K54" s="14">
        <v>0</v>
      </c>
      <c r="L54" s="14">
        <v>1</v>
      </c>
      <c r="M54" s="14">
        <v>1</v>
      </c>
      <c r="N54" s="14">
        <v>-1</v>
      </c>
      <c r="O54" s="14">
        <v>0</v>
      </c>
      <c r="P54" s="14">
        <v>4.277</v>
      </c>
      <c r="Q54" s="14">
        <v>0</v>
      </c>
      <c r="R54" s="14">
        <v>0</v>
      </c>
    </row>
    <row r="55" ht="20.25" spans="1:18">
      <c r="A55" s="6" t="s">
        <v>682</v>
      </c>
      <c r="B55" s="6" t="s">
        <v>683</v>
      </c>
      <c r="C55" s="6">
        <v>2930.742</v>
      </c>
      <c r="D55" s="6">
        <v>3176.306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4.505</v>
      </c>
      <c r="K55" s="14">
        <v>0</v>
      </c>
      <c r="L55" s="14">
        <v>1</v>
      </c>
      <c r="M55" s="14">
        <v>0</v>
      </c>
      <c r="N55" s="14">
        <v>0</v>
      </c>
      <c r="O55" s="14">
        <v>0</v>
      </c>
      <c r="P55" s="14">
        <v>5.946</v>
      </c>
      <c r="Q55" s="14">
        <v>0</v>
      </c>
      <c r="R55" s="14">
        <v>0</v>
      </c>
    </row>
    <row r="56" ht="20.25" spans="1:18">
      <c r="A56" s="6" t="s">
        <v>684</v>
      </c>
      <c r="B56" s="6" t="s">
        <v>685</v>
      </c>
      <c r="C56" s="6">
        <v>4310.934</v>
      </c>
      <c r="D56" s="6">
        <v>5086.738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1.599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 s="14">
        <v>-3.774</v>
      </c>
      <c r="Q56" s="14">
        <v>0</v>
      </c>
      <c r="R56" s="14">
        <v>0</v>
      </c>
    </row>
    <row r="57" ht="20.25" spans="1:18">
      <c r="A57" s="6" t="s">
        <v>686</v>
      </c>
      <c r="B57" s="6" t="s">
        <v>687</v>
      </c>
      <c r="C57" s="6">
        <v>6893.398</v>
      </c>
      <c r="D57" s="6">
        <v>7342.24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0.514</v>
      </c>
      <c r="K57" s="14">
        <v>0</v>
      </c>
      <c r="L57" s="14">
        <v>0</v>
      </c>
      <c r="M57" s="14">
        <v>1</v>
      </c>
      <c r="N57" s="14">
        <v>-1</v>
      </c>
      <c r="O57" s="14">
        <v>0</v>
      </c>
      <c r="P57" s="14">
        <v>-0.144</v>
      </c>
      <c r="Q57" s="14">
        <v>0</v>
      </c>
      <c r="R57" s="14">
        <v>0</v>
      </c>
    </row>
    <row r="58" ht="20.25" spans="1:18">
      <c r="A58" s="6" t="s">
        <v>688</v>
      </c>
      <c r="B58" s="6" t="s">
        <v>689</v>
      </c>
      <c r="C58" s="6">
        <v>4847.323</v>
      </c>
      <c r="D58" s="6">
        <v>5430.779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0.445</v>
      </c>
      <c r="K58" s="14">
        <v>0</v>
      </c>
      <c r="L58" s="14">
        <v>2</v>
      </c>
      <c r="M58" s="14">
        <v>1</v>
      </c>
      <c r="N58" s="14">
        <v>-1</v>
      </c>
      <c r="O58" s="14">
        <v>0</v>
      </c>
      <c r="P58" s="14">
        <v>4.586</v>
      </c>
      <c r="Q58" s="14">
        <v>0</v>
      </c>
      <c r="R58" s="14">
        <v>0</v>
      </c>
    </row>
    <row r="59" ht="20.25" spans="1:18">
      <c r="A59" s="6" t="s">
        <v>690</v>
      </c>
      <c r="B59" s="6" t="s">
        <v>691</v>
      </c>
      <c r="C59" s="6">
        <v>7603.606</v>
      </c>
      <c r="D59" s="6">
        <v>8363.352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8.808</v>
      </c>
      <c r="K59" s="14">
        <v>3</v>
      </c>
      <c r="L59" s="14">
        <v>1</v>
      </c>
      <c r="M59" s="14">
        <v>1</v>
      </c>
      <c r="N59" s="14">
        <v>0</v>
      </c>
      <c r="O59" s="14">
        <v>0</v>
      </c>
      <c r="P59" s="14">
        <v>1.674</v>
      </c>
      <c r="Q59" s="14">
        <v>0</v>
      </c>
      <c r="R59" s="14">
        <v>0</v>
      </c>
    </row>
    <row r="60" ht="20.25" spans="1:18">
      <c r="A60" s="6" t="s">
        <v>692</v>
      </c>
      <c r="B60" s="6" t="s">
        <v>693</v>
      </c>
      <c r="C60" s="6">
        <v>13153.11</v>
      </c>
      <c r="D60" s="6">
        <v>14415.973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5.814</v>
      </c>
      <c r="K60" s="14">
        <v>2</v>
      </c>
      <c r="L60" s="14">
        <v>0</v>
      </c>
      <c r="M60" s="14">
        <v>0</v>
      </c>
      <c r="N60" s="14">
        <v>0</v>
      </c>
      <c r="O60" s="14">
        <v>0</v>
      </c>
      <c r="P60" s="14">
        <v>-7.229</v>
      </c>
      <c r="Q60" s="14">
        <v>0</v>
      </c>
      <c r="R60" s="14">
        <v>0</v>
      </c>
    </row>
    <row r="61" ht="20.25" spans="1:18">
      <c r="A61" s="6" t="s">
        <v>694</v>
      </c>
      <c r="B61" s="6" t="s">
        <v>695</v>
      </c>
      <c r="C61" s="6">
        <v>9845.569</v>
      </c>
      <c r="D61" s="6">
        <v>11425.168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13.063</v>
      </c>
      <c r="K61" s="14">
        <v>3</v>
      </c>
      <c r="L61" s="14">
        <v>0</v>
      </c>
      <c r="M61" s="14">
        <v>0</v>
      </c>
      <c r="N61" s="14">
        <v>0</v>
      </c>
      <c r="O61" s="14">
        <v>0</v>
      </c>
      <c r="P61" s="14">
        <v>-13.162</v>
      </c>
      <c r="Q61" s="14">
        <v>0</v>
      </c>
      <c r="R61" s="14">
        <v>1</v>
      </c>
    </row>
    <row r="62" ht="20.25" spans="1:18">
      <c r="A62" s="6" t="s">
        <v>696</v>
      </c>
      <c r="B62" s="6" t="s">
        <v>697</v>
      </c>
      <c r="C62" s="6">
        <v>18977.439</v>
      </c>
      <c r="D62" s="6">
        <v>20382.588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4.875</v>
      </c>
      <c r="K62" s="14">
        <v>4</v>
      </c>
      <c r="L62" s="14">
        <v>1</v>
      </c>
      <c r="M62" s="14">
        <v>0</v>
      </c>
      <c r="N62" s="14">
        <v>0</v>
      </c>
      <c r="O62" s="14">
        <v>0</v>
      </c>
      <c r="P62" s="14">
        <v>-4.788</v>
      </c>
      <c r="Q62" s="14">
        <v>0</v>
      </c>
      <c r="R62" s="14">
        <v>1</v>
      </c>
    </row>
    <row r="63" ht="20.25" spans="1:18">
      <c r="A63" s="6" t="s">
        <v>698</v>
      </c>
      <c r="B63" s="6" t="s">
        <v>699</v>
      </c>
      <c r="C63" s="6">
        <v>1104.074</v>
      </c>
      <c r="D63" s="6">
        <v>1501.441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1.947</v>
      </c>
      <c r="K63" s="14">
        <v>0</v>
      </c>
      <c r="L63" s="14">
        <v>0</v>
      </c>
      <c r="M63" s="14">
        <v>1</v>
      </c>
      <c r="N63" s="14">
        <v>-1</v>
      </c>
      <c r="O63" s="14">
        <v>0</v>
      </c>
      <c r="P63" s="14">
        <v>0.935</v>
      </c>
      <c r="Q63" s="14">
        <v>0</v>
      </c>
      <c r="R63" s="14">
        <v>0</v>
      </c>
    </row>
    <row r="64" ht="20.25" spans="1:18">
      <c r="A64" s="6" t="s">
        <v>700</v>
      </c>
      <c r="B64" s="6" t="s">
        <v>701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4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6" t="s">
        <v>702</v>
      </c>
      <c r="B65" s="6" t="s">
        <v>703</v>
      </c>
      <c r="C65" s="6">
        <v>2278.721</v>
      </c>
      <c r="D65" s="6">
        <v>2692.747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4.175</v>
      </c>
      <c r="K65" s="14">
        <v>0</v>
      </c>
      <c r="L65" s="14">
        <v>2</v>
      </c>
      <c r="M65" s="14">
        <v>0</v>
      </c>
      <c r="N65" s="14">
        <v>0</v>
      </c>
      <c r="O65" s="14">
        <v>0</v>
      </c>
      <c r="P65" s="14">
        <v>2.308</v>
      </c>
      <c r="Q65" s="14">
        <v>0</v>
      </c>
      <c r="R65" s="14">
        <v>0</v>
      </c>
    </row>
    <row r="66" ht="20.25" spans="1:18">
      <c r="A66" s="6" t="s">
        <v>704</v>
      </c>
      <c r="B66" s="6" t="s">
        <v>705</v>
      </c>
      <c r="C66" s="6">
        <v>9111.958</v>
      </c>
      <c r="D66" s="6">
        <v>9963.684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6.371</v>
      </c>
      <c r="K66" s="14">
        <v>1</v>
      </c>
      <c r="L66" s="14">
        <v>1</v>
      </c>
      <c r="M66" s="14">
        <v>0</v>
      </c>
      <c r="N66" s="14">
        <v>-1</v>
      </c>
      <c r="O66" s="14">
        <v>0</v>
      </c>
      <c r="P66" s="14">
        <v>4.609</v>
      </c>
      <c r="Q66" s="14">
        <v>0</v>
      </c>
      <c r="R66" s="14">
        <v>0</v>
      </c>
    </row>
    <row r="67" ht="20.25" spans="1:18">
      <c r="A67" s="6" t="s">
        <v>706</v>
      </c>
      <c r="B67" s="6" t="s">
        <v>707</v>
      </c>
      <c r="C67" s="6">
        <v>5973.981</v>
      </c>
      <c r="D67" s="6">
        <v>6806.861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6.099</v>
      </c>
      <c r="K67" s="14">
        <v>1</v>
      </c>
      <c r="L67" s="14">
        <v>2</v>
      </c>
      <c r="M67" s="14">
        <v>1</v>
      </c>
      <c r="N67" s="14">
        <v>-1</v>
      </c>
      <c r="O67" s="14">
        <v>0</v>
      </c>
      <c r="P67" s="14">
        <v>-13.656</v>
      </c>
      <c r="Q67" s="14">
        <v>0</v>
      </c>
      <c r="R67" s="14">
        <v>0</v>
      </c>
    </row>
    <row r="68" ht="20.25" spans="1:18">
      <c r="A68" s="6" t="s">
        <v>708</v>
      </c>
      <c r="B68" s="6" t="s">
        <v>709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14">
        <v>0</v>
      </c>
      <c r="L68" s="14">
        <v>2</v>
      </c>
      <c r="M68" s="14">
        <v>0</v>
      </c>
      <c r="N68" s="14">
        <v>0</v>
      </c>
      <c r="O68" s="14">
        <v>0</v>
      </c>
      <c r="P68" s="14">
        <v>-0.833</v>
      </c>
      <c r="Q68" s="14">
        <v>0</v>
      </c>
      <c r="R68" s="14">
        <v>0</v>
      </c>
    </row>
    <row r="69" ht="20.25" spans="1:18">
      <c r="A69" s="6" t="s">
        <v>710</v>
      </c>
      <c r="B69" s="6" t="s">
        <v>711</v>
      </c>
      <c r="C69" s="6">
        <v>2242.509</v>
      </c>
      <c r="D69" s="6">
        <v>2821.127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19.91</v>
      </c>
      <c r="K69" s="14">
        <v>4</v>
      </c>
      <c r="L69" s="14">
        <v>0</v>
      </c>
      <c r="M69" s="14">
        <v>0</v>
      </c>
      <c r="N69" s="14">
        <v>0</v>
      </c>
      <c r="O69" s="14">
        <v>0</v>
      </c>
      <c r="P69" s="14">
        <v>-32.71</v>
      </c>
      <c r="Q69" s="14">
        <v>0</v>
      </c>
      <c r="R69" s="14">
        <v>0</v>
      </c>
    </row>
    <row r="70" ht="20.25" spans="1:18">
      <c r="A70" s="6" t="s">
        <v>712</v>
      </c>
      <c r="B70" s="6" t="s">
        <v>713</v>
      </c>
      <c r="C70" s="6">
        <v>5616.37</v>
      </c>
      <c r="D70" s="6">
        <v>6295.814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3.73</v>
      </c>
      <c r="K70" s="14">
        <v>0</v>
      </c>
      <c r="L70" s="14">
        <v>2</v>
      </c>
      <c r="M70" s="14">
        <v>1</v>
      </c>
      <c r="N70" s="14">
        <v>-1</v>
      </c>
      <c r="O70" s="14">
        <v>0</v>
      </c>
      <c r="P70" s="14">
        <v>-11.626</v>
      </c>
      <c r="Q70" s="14">
        <v>0</v>
      </c>
      <c r="R70" s="14">
        <v>0</v>
      </c>
    </row>
    <row r="71" ht="20.25" spans="1:18">
      <c r="A71" s="6" t="s">
        <v>714</v>
      </c>
      <c r="B71" s="6" t="s">
        <v>715</v>
      </c>
      <c r="C71" s="6">
        <v>6163.616</v>
      </c>
      <c r="D71" s="6">
        <v>7164.787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7.841</v>
      </c>
      <c r="K71" s="14">
        <v>2</v>
      </c>
      <c r="L71" s="14">
        <v>0</v>
      </c>
      <c r="M71" s="14">
        <v>1</v>
      </c>
      <c r="N71" s="14">
        <v>-1</v>
      </c>
      <c r="O71" s="14">
        <v>0</v>
      </c>
      <c r="P71" s="14">
        <v>-20.866</v>
      </c>
      <c r="Q71" s="14">
        <v>0</v>
      </c>
      <c r="R71" s="14">
        <v>0</v>
      </c>
    </row>
    <row r="72" ht="20.25" spans="1:18">
      <c r="A72" s="6" t="s">
        <v>716</v>
      </c>
      <c r="B72" s="6" t="s">
        <v>717</v>
      </c>
      <c r="C72" s="6">
        <v>2412.469</v>
      </c>
      <c r="D72" s="6">
        <v>2707.41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4.419</v>
      </c>
      <c r="K72" s="14">
        <v>0</v>
      </c>
      <c r="L72" s="14">
        <v>1</v>
      </c>
      <c r="M72" s="14">
        <v>0</v>
      </c>
      <c r="N72" s="14">
        <v>0</v>
      </c>
      <c r="O72" s="14">
        <v>0</v>
      </c>
      <c r="P72" s="14">
        <v>7.545</v>
      </c>
      <c r="Q72" s="14">
        <v>0</v>
      </c>
      <c r="R72" s="14">
        <v>0</v>
      </c>
    </row>
    <row r="73" ht="20.25" spans="1:18">
      <c r="A73" s="6" t="s">
        <v>718</v>
      </c>
      <c r="B73" s="6" t="s">
        <v>719</v>
      </c>
      <c r="C73" s="6">
        <v>4959.818</v>
      </c>
      <c r="D73" s="6">
        <v>5634.795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9.756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3.516</v>
      </c>
      <c r="Q73" s="14">
        <v>0</v>
      </c>
      <c r="R73" s="14">
        <v>0</v>
      </c>
    </row>
    <row r="74" ht="20.25" spans="1:18">
      <c r="A74" s="6" t="s">
        <v>720</v>
      </c>
      <c r="B74" s="6" t="s">
        <v>721</v>
      </c>
      <c r="C74" s="6">
        <v>1234.693</v>
      </c>
      <c r="D74" s="6">
        <v>1541.53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2.008</v>
      </c>
      <c r="K74" s="14">
        <v>0</v>
      </c>
      <c r="L74" s="14">
        <v>0</v>
      </c>
      <c r="M74" s="14">
        <v>1</v>
      </c>
      <c r="N74" s="14">
        <v>-1</v>
      </c>
      <c r="O74" s="14">
        <v>0</v>
      </c>
      <c r="P74" s="14">
        <v>1.052</v>
      </c>
      <c r="Q74" s="14">
        <v>0</v>
      </c>
      <c r="R74" s="14">
        <v>0</v>
      </c>
    </row>
    <row r="75" ht="20.25" spans="1:18">
      <c r="A75" s="6" t="s">
        <v>722</v>
      </c>
      <c r="B75" s="6" t="s">
        <v>723</v>
      </c>
      <c r="C75" s="6">
        <v>5214.39</v>
      </c>
      <c r="D75" s="6">
        <v>6261.621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5.536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5.439</v>
      </c>
      <c r="Q75" s="14">
        <v>0</v>
      </c>
      <c r="R75" s="14">
        <v>0</v>
      </c>
    </row>
    <row r="76" ht="20.25" spans="1:18">
      <c r="A76" s="6" t="s">
        <v>724</v>
      </c>
      <c r="B76" s="6" t="s">
        <v>725</v>
      </c>
      <c r="C76" s="6">
        <v>2296.482</v>
      </c>
      <c r="D76" s="6">
        <v>2775.13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11.469</v>
      </c>
      <c r="K76" s="14">
        <v>2</v>
      </c>
      <c r="L76" s="14">
        <v>0</v>
      </c>
      <c r="M76" s="14">
        <v>0</v>
      </c>
      <c r="N76" s="14">
        <v>-1</v>
      </c>
      <c r="O76" s="14">
        <v>0</v>
      </c>
      <c r="P76" s="14">
        <v>-9.963</v>
      </c>
      <c r="Q76" s="14">
        <v>0</v>
      </c>
      <c r="R76" s="14">
        <v>0</v>
      </c>
    </row>
    <row r="77" ht="20.25" spans="1:18">
      <c r="A77" s="6" t="s">
        <v>726</v>
      </c>
      <c r="B77" s="6" t="s">
        <v>727</v>
      </c>
      <c r="C77" s="6">
        <v>5401.506</v>
      </c>
      <c r="D77" s="6">
        <v>6348.867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5.766</v>
      </c>
      <c r="K77" s="14">
        <v>0</v>
      </c>
      <c r="L77" s="14">
        <v>0</v>
      </c>
      <c r="M77" s="14">
        <v>1</v>
      </c>
      <c r="N77" s="14">
        <v>0</v>
      </c>
      <c r="O77" s="14">
        <v>0</v>
      </c>
      <c r="P77" s="14">
        <v>4.151</v>
      </c>
      <c r="Q77" s="14">
        <v>0</v>
      </c>
      <c r="R77" s="14">
        <v>0</v>
      </c>
    </row>
    <row r="78" ht="20.25" spans="1:18">
      <c r="A78" s="6" t="s">
        <v>728</v>
      </c>
      <c r="B78" s="6" t="s">
        <v>729</v>
      </c>
      <c r="C78" s="6">
        <v>5529.45</v>
      </c>
      <c r="D78" s="6">
        <v>5860.869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0.19</v>
      </c>
      <c r="K78" s="14">
        <v>1</v>
      </c>
      <c r="L78" s="14">
        <v>2</v>
      </c>
      <c r="M78" s="14">
        <v>1</v>
      </c>
      <c r="N78" s="14">
        <v>-1</v>
      </c>
      <c r="O78" s="14">
        <v>0</v>
      </c>
      <c r="P78" s="14">
        <v>-4.095</v>
      </c>
      <c r="Q78" s="14">
        <v>0</v>
      </c>
      <c r="R78" s="14">
        <v>0</v>
      </c>
    </row>
    <row r="79" ht="20.25" spans="1:18">
      <c r="A79" s="6" t="s">
        <v>730</v>
      </c>
      <c r="B79" s="6" t="s">
        <v>731</v>
      </c>
      <c r="C79" s="6">
        <v>4437.617</v>
      </c>
      <c r="D79" s="6">
        <v>5102.432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5.098</v>
      </c>
      <c r="K79" s="14">
        <v>0</v>
      </c>
      <c r="L79" s="14">
        <v>1</v>
      </c>
      <c r="M79" s="14">
        <v>1</v>
      </c>
      <c r="N79" s="14">
        <v>-1</v>
      </c>
      <c r="O79" s="14">
        <v>0</v>
      </c>
      <c r="P79" s="14">
        <v>-11.179</v>
      </c>
      <c r="Q79" s="14">
        <v>0</v>
      </c>
      <c r="R79" s="14">
        <v>0</v>
      </c>
    </row>
    <row r="80" ht="20.25" spans="1:18">
      <c r="A80" s="6" t="s">
        <v>732</v>
      </c>
      <c r="B80" s="6" t="s">
        <v>733</v>
      </c>
      <c r="C80" s="6">
        <v>1667.149</v>
      </c>
      <c r="D80" s="6">
        <v>1910.106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2.733</v>
      </c>
      <c r="K80" s="14">
        <v>0</v>
      </c>
      <c r="L80" s="14">
        <v>0</v>
      </c>
      <c r="M80" s="14">
        <v>1</v>
      </c>
      <c r="N80" s="14">
        <v>0</v>
      </c>
      <c r="O80" s="14">
        <v>0</v>
      </c>
      <c r="P80" s="14">
        <v>-4.238</v>
      </c>
      <c r="Q80" s="14">
        <v>0</v>
      </c>
      <c r="R80" s="14">
        <v>0</v>
      </c>
    </row>
    <row r="81" ht="20.25" spans="1:18">
      <c r="A81" s="6" t="s">
        <v>734</v>
      </c>
      <c r="B81" s="6" t="s">
        <v>735</v>
      </c>
      <c r="C81" s="6">
        <v>2972.018</v>
      </c>
      <c r="D81" s="6">
        <v>3698.927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2.557</v>
      </c>
      <c r="K81" s="14">
        <v>4</v>
      </c>
      <c r="L81" s="14">
        <v>1</v>
      </c>
      <c r="M81" s="14">
        <v>0</v>
      </c>
      <c r="N81" s="14">
        <v>0</v>
      </c>
      <c r="O81" s="14">
        <v>0</v>
      </c>
      <c r="P81" s="14">
        <v>-0.703</v>
      </c>
      <c r="Q81" s="14">
        <v>0</v>
      </c>
      <c r="R81" s="14">
        <v>-1</v>
      </c>
    </row>
    <row r="82" ht="20.25" spans="1:18">
      <c r="A82" s="7" t="s">
        <v>736</v>
      </c>
      <c r="B82" s="7" t="s">
        <v>737</v>
      </c>
      <c r="C82" s="7">
        <v>102.306</v>
      </c>
      <c r="D82" s="7">
        <v>102.657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0.139</v>
      </c>
      <c r="K82" s="14">
        <v>1</v>
      </c>
      <c r="L82" s="14">
        <v>0</v>
      </c>
      <c r="M82" s="14">
        <v>0</v>
      </c>
      <c r="N82" s="14">
        <v>0</v>
      </c>
      <c r="O82" s="14">
        <v>0</v>
      </c>
      <c r="P82" s="14">
        <v>0.002</v>
      </c>
      <c r="Q82" s="14">
        <v>0</v>
      </c>
      <c r="R82" s="14">
        <v>0</v>
      </c>
    </row>
    <row r="83" ht="20.25" spans="1:18">
      <c r="A83" s="7" t="s">
        <v>738</v>
      </c>
      <c r="B83" s="7" t="s">
        <v>739</v>
      </c>
      <c r="C83" s="7">
        <v>1194.412</v>
      </c>
      <c r="D83" s="7">
        <v>1815.213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9.719</v>
      </c>
      <c r="K83" s="14">
        <v>0</v>
      </c>
      <c r="L83" s="14">
        <v>2</v>
      </c>
      <c r="M83" s="14">
        <v>0</v>
      </c>
      <c r="N83" s="14">
        <v>0</v>
      </c>
      <c r="O83" s="14">
        <v>0</v>
      </c>
      <c r="P83" s="14">
        <v>6.857</v>
      </c>
      <c r="Q83" s="14">
        <v>0</v>
      </c>
      <c r="R83" s="14">
        <v>1</v>
      </c>
    </row>
    <row r="84" ht="20.25" spans="1:18">
      <c r="A84" s="7" t="s">
        <v>740</v>
      </c>
      <c r="B84" s="7" t="s">
        <v>741</v>
      </c>
      <c r="C84" s="7">
        <v>3255.157</v>
      </c>
      <c r="D84" s="7">
        <v>3977.302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5.401</v>
      </c>
      <c r="K84" s="14">
        <v>2</v>
      </c>
      <c r="L84" s="14">
        <v>2</v>
      </c>
      <c r="M84" s="14">
        <v>0</v>
      </c>
      <c r="N84" s="14">
        <v>0</v>
      </c>
      <c r="O84" s="14">
        <v>0</v>
      </c>
      <c r="P84" s="14">
        <v>-4.996</v>
      </c>
      <c r="Q84" s="14">
        <v>0</v>
      </c>
      <c r="R84" s="14">
        <v>0</v>
      </c>
    </row>
    <row r="85" ht="20.25" spans="1:18">
      <c r="A85" s="7" t="s">
        <v>742</v>
      </c>
      <c r="B85" s="7" t="s">
        <v>743</v>
      </c>
      <c r="C85" s="7">
        <v>11705.187</v>
      </c>
      <c r="D85" s="7">
        <v>13388.89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7.469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-13.68</v>
      </c>
      <c r="Q85" s="14">
        <v>0</v>
      </c>
      <c r="R85" s="14">
        <v>0</v>
      </c>
    </row>
    <row r="86" ht="20.25" spans="1:18">
      <c r="A86" s="7" t="s">
        <v>744</v>
      </c>
      <c r="B86" s="7" t="s">
        <v>745</v>
      </c>
      <c r="C86" s="7">
        <v>438.325</v>
      </c>
      <c r="D86" s="7">
        <v>572.688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9.362</v>
      </c>
      <c r="K86" s="14">
        <v>3</v>
      </c>
      <c r="L86" s="14">
        <v>1</v>
      </c>
      <c r="M86" s="14">
        <v>0</v>
      </c>
      <c r="N86" s="14">
        <v>0</v>
      </c>
      <c r="O86" s="14">
        <v>0</v>
      </c>
      <c r="P86" s="14">
        <v>0.085</v>
      </c>
      <c r="Q86" s="14">
        <v>0</v>
      </c>
      <c r="R86" s="14">
        <v>1</v>
      </c>
    </row>
    <row r="87" ht="20.25" spans="1:18">
      <c r="A87" s="7" t="s">
        <v>746</v>
      </c>
      <c r="B87" s="7" t="s">
        <v>747</v>
      </c>
      <c r="C87" s="7">
        <v>58444.523</v>
      </c>
      <c r="D87" s="7">
        <v>79378.789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18.692</v>
      </c>
      <c r="K87" s="14">
        <v>0</v>
      </c>
      <c r="L87" s="14">
        <v>1</v>
      </c>
      <c r="M87" s="14">
        <v>1</v>
      </c>
      <c r="N87" s="14">
        <v>-1</v>
      </c>
      <c r="O87" s="14">
        <v>0</v>
      </c>
      <c r="P87" s="14">
        <v>-56.748</v>
      </c>
      <c r="Q87" s="14">
        <v>0</v>
      </c>
      <c r="R87" s="14">
        <v>0</v>
      </c>
    </row>
    <row r="88" ht="20.25" spans="1:18">
      <c r="A88" s="16" t="s">
        <v>748</v>
      </c>
      <c r="B88" s="16" t="s">
        <v>749</v>
      </c>
      <c r="C88" s="16">
        <v>7015.466</v>
      </c>
      <c r="D88" s="16">
        <v>9816.618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17.368</v>
      </c>
      <c r="K88" s="14">
        <v>0</v>
      </c>
      <c r="L88" s="14">
        <v>1</v>
      </c>
      <c r="M88" s="14">
        <v>0</v>
      </c>
      <c r="N88" s="14">
        <v>0</v>
      </c>
      <c r="O88" s="14">
        <v>0</v>
      </c>
      <c r="P88" s="14">
        <v>9.22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2025-09-03T18:03:15Z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7538B19CDBFA42FDB5FED7C0483BFB00_13</vt:lpwstr>
  </property>
  <property fmtid="{D5CDD505-2E9C-101B-9397-08002B2CF9AE}" pid="3" name="KSOProductBuildVer">
    <vt:lpwstr>2052-12.1.0.15712</vt:lpwstr>
  </property>
</Properties>
</file>