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<sst xmlns="http://schemas.openxmlformats.org/spreadsheetml/2006/main" count="832" uniqueCount="793">
  <si>
    <t>京沪深强转弱</t>
  </si>
  <si>
    <t>京沪深弱转强</t>
  </si>
  <si>
    <t>代码</t>
  </si>
  <si>
    <t>简称</t>
  </si>
  <si>
    <t>总市值</t>
  </si>
  <si>
    <t>中小100</t>
  </si>
  <si>
    <t>--</t>
  </si>
  <si>
    <t>深证100R</t>
  </si>
  <si>
    <t>133008.81亿</t>
  </si>
  <si>
    <t>红利指数</t>
  </si>
  <si>
    <t>107999.62亿</t>
  </si>
  <si>
    <t>酿酒</t>
  </si>
  <si>
    <t>33677.58亿</t>
  </si>
  <si>
    <t>电力</t>
  </si>
  <si>
    <t>31754.45亿</t>
  </si>
  <si>
    <t>石油</t>
  </si>
  <si>
    <t>25595.15亿</t>
  </si>
  <si>
    <t>贵州板块</t>
  </si>
  <si>
    <t>21479.38亿</t>
  </si>
  <si>
    <t>IP经济</t>
  </si>
  <si>
    <t>17017.06亿</t>
  </si>
  <si>
    <t>次新股</t>
  </si>
  <si>
    <t>15169.06亿</t>
  </si>
  <si>
    <t>煤炭</t>
  </si>
  <si>
    <t>14717.01亿</t>
  </si>
  <si>
    <t>运输服务</t>
  </si>
  <si>
    <t>13586.01亿</t>
  </si>
  <si>
    <t>控制权变更</t>
  </si>
  <si>
    <t>10057.63亿</t>
  </si>
  <si>
    <t>交通设施</t>
  </si>
  <si>
    <t>10007.47亿</t>
  </si>
  <si>
    <t>已高送转</t>
  </si>
  <si>
    <t>5953.92亿</t>
  </si>
  <si>
    <t>Ｂ股指数</t>
  </si>
  <si>
    <t>914.59亿</t>
  </si>
  <si>
    <t>酒店餐饮</t>
  </si>
  <si>
    <t>655.59亿</t>
  </si>
  <si>
    <t>配股预案</t>
  </si>
  <si>
    <t>29.12亿</t>
  </si>
  <si>
    <t>基金指数</t>
  </si>
  <si>
    <t>绿色电力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</si>
  <si>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</si>
  <si>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</si>
  <si>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</si>
  <si>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</si>
  <si>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</si>
  <si>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</si>
  <si>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</si>
  <si>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</si>
  <si>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</si>
  <si>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</si>
  <si>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</si>
  <si>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</si>
  <si>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</si>
  <si>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</si>
  <si>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</si>
  <si>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</si>
  <si>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</si>
  <si>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</si>
  <si>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</si>
  <si>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</si>
  <si>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</si>
  <si>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180价值</t>
  </si>
  <si>
    <t>上证央企</t>
  </si>
  <si>
    <t>50基本</t>
  </si>
  <si>
    <t>消费50</t>
  </si>
  <si>
    <t>基本面50</t>
  </si>
  <si>
    <t>800可选</t>
  </si>
  <si>
    <t>全指可选</t>
  </si>
  <si>
    <t>国证环保</t>
  </si>
  <si>
    <t>1000可选</t>
  </si>
  <si>
    <t>投资时钟</t>
  </si>
  <si>
    <t>央视成长</t>
  </si>
  <si>
    <t>基建工程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</si>
  <si>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</si>
  <si>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</si>
  <si>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</si>
  <si>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</si>
  <si>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</si>
  <si>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</si>
  <si>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</si>
  <si>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</si>
  <si>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</si>
  <si>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</si>
  <si>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</si>
  <si>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</si>
  <si>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</si>
  <si>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</si>
  <si>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</si>
  <si>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</si>
  <si>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</si>
  <si>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</si>
  <si>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</si>
  <si>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</si>
  <si>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</si>
  <si>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</si>
  <si>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</si>
  <si>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</si>
  <si>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</si>
  <si>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</si>
  <si>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</si>
  <si>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</si>
  <si>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</si>
  <si>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</si>
  <si>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</si>
  <si>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</si>
  <si>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</si>
  <si>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</si>
  <si>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</si>
  <si>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</si>
  <si>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</si>
  <si>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</si>
  <si>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</si>
  <si>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</si>
  <si>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</si>
  <si>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</si>
  <si>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</si>
  <si>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</si>
  <si>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</si>
  <si>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</si>
  <si>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</si>
  <si>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</si>
  <si>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</si>
  <si>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</si>
  <si>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</si>
  <si>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</si>
  <si>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</si>
  <si>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</si>
  <si>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</si>
  <si>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</si>
  <si>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</si>
  <si>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</si>
  <si>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</si>
  <si>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</si>
  <si>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</si>
  <si>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</si>
  <si>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</si>
  <si>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</si>
  <si>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</si>
  <si>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</si>
  <si>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</si>
  <si>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</si>
  <si>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</si>
  <si>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</si>
  <si>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</si>
  <si>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</si>
  <si>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</si>
  <si>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</si>
  <si>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</si>
  <si>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</si>
  <si>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</si>
  <si>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</si>
  <si>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</si>
  <si>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</si>
  <si>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</si>
  <si>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</si>
  <si>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</si>
  <si>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</si>
  <si>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</si>
  <si>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</si>
  <si>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</si>
  <si>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</si>
  <si>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</si>
  <si>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</si>
  <si>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</si>
  <si>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</si>
  <si>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</si>
  <si>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</si>
  <si>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</si>
  <si>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</si>
  <si>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</si>
  <si>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</si>
  <si>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</si>
  <si>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</si>
  <si>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</si>
  <si>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</si>
  <si>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</si>
  <si>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</si>
  <si>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</si>
  <si>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</si>
  <si>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</si>
  <si>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</si>
  <si>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</si>
  <si>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</si>
  <si>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</si>
  <si>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</si>
  <si>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</si>
  <si>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</si>
  <si>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</si>
  <si>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</si>
  <si>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</si>
  <si>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</si>
  <si>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</si>
  <si>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</si>
  <si>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</si>
  <si>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</si>
  <si>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</si>
  <si>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</si>
  <si>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</si>
  <si>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</si>
  <si>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</si>
  <si>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</si>
  <si>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</si>
  <si>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</si>
  <si>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</si>
  <si>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</si>
  <si>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</si>
  <si>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</si>
  <si>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</si>
  <si>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</si>
  <si>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</si>
  <si>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</si>
  <si>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</si>
  <si>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</si>
  <si>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</si>
  <si>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</si>
  <si>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</si>
  <si>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</si>
  <si>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</si>
  <si>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</si>
  <si>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</si>
  <si>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</si>
  <si>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</si>
  <si>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</si>
  <si>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</si>
  <si>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</si>
  <si>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</si>
  <si>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</si>
  <si>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</si>
  <si>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</si>
  <si>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</si>
  <si>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</si>
  <si>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</si>
  <si>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</si>
  <si>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</si>
  <si>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</si>
  <si>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</si>
  <si>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</si>
  <si>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</si>
  <si>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</si>
  <si>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</si>
  <si>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</si>
  <si>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</si>
  <si>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</si>
  <si>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</si>
  <si>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</si>
  <si>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</si>
  <si>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</si>
  <si>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</si>
  <si>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</si>
  <si>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</si>
  <si>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</si>
  <si>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</si>
  <si>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</si>
  <si>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</si>
  <si>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中证央企</t>
  </si>
  <si>
    <t>央企100</t>
  </si>
  <si>
    <t>中证能源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</si>
  <si>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</si>
  <si>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</si>
  <si>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</si>
  <si>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</si>
  <si>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</si>
  <si>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</si>
  <si>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</si>
  <si>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</si>
  <si>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</si>
  <si>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</si>
  <si>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</si>
  <si>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</si>
  <si>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</si>
  <si>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</si>
  <si>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</si>
  <si>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</si>
  <si>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</si>
  <si>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</si>
  <si>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</si>
  <si>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</si>
  <si>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</si>
  <si>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</si>
  <si>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</si>
  <si>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</si>
  <si>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</si>
  <si>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</si>
  <si>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</si>
  <si>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</si>
  <si>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</si>
  <si>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</si>
  <si>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</si>
  <si>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</si>
  <si>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</si>
  <si>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</si>
  <si>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</si>
  <si>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</si>
  <si>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</si>
  <si>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</si>
  <si>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</si>
  <si>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</si>
  <si>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</si>
  <si>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</si>
  <si>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</si>
  <si>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</si>
  <si>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</si>
  <si>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</si>
  <si>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</si>
  <si>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</si>
  <si>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</si>
  <si>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</si>
  <si>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</si>
  <si>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</si>
  <si>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</si>
  <si>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</si>
  <si>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</si>
  <si>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</si>
  <si>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</si>
  <si>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</si>
  <si>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</si>
  <si>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</si>
  <si>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</si>
  <si>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</si>
  <si>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</si>
  <si>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</si>
  <si>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</si>
  <si>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水电指数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</si>
  <si>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</si>
  <si>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</si>
  <si>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</si>
  <si>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</si>
  <si>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</si>
  <si>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</si>
  <si>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</si>
  <si>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</si>
  <si>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</si>
  <si>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</si>
  <si>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</si>
  <si>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</si>
  <si>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</si>
  <si>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</si>
  <si>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</si>
  <si>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</si>
  <si>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</si>
  <si>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</si>
  <si>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</si>
  <si>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</si>
  <si>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</si>
  <si>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</si>
  <si>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</si>
  <si>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</si>
  <si>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</si>
  <si>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</si>
  <si>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</si>
  <si>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</si>
  <si>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</si>
  <si>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</si>
  <si>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</si>
  <si>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</si>
  <si>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</si>
  <si>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</si>
  <si>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</si>
  <si>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</si>
  <si>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</si>
  <si>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</si>
  <si>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</si>
  <si>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</si>
  <si>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</si>
  <si>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</si>
  <si>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</si>
  <si>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</si>
  <si>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</si>
  <si>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</si>
  <si>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</si>
  <si>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</si>
  <si>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</si>
  <si>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</si>
  <si>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</si>
  <si>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</si>
  <si>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</si>
  <si>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</si>
  <si>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</si>
  <si>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</si>
  <si>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</si>
  <si>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</si>
  <si>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</si>
  <si>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</si>
  <si>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</si>
  <si>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</si>
  <si>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</si>
  <si>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</si>
  <si>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</si>
  <si>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</si>
  <si>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</si>
  <si>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</si>
  <si>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</si>
  <si>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</si>
  <si>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</si>
  <si>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</si>
  <si>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</si>
  <si>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</si>
  <si>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</si>
  <si>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</si>
  <si>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</si>
  <si>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</si>
  <si>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</si>
  <si>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</si>
  <si>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</si>
  <si>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</si>
  <si>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</si>
  <si>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</si>
  <si>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</si>
  <si>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</si>
  <si>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</si>
  <si>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</si>
  <si>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</si>
  <si>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</si>
  <si>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</si>
  <si>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</si>
  <si>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</si>
  <si>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</si>
  <si>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</si>
  <si>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</si>
  <si>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</si>
  <si>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</si>
  <si>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</si>
  <si>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</si>
  <si>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</si>
  <si>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</si>
  <si>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</si>
  <si>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</si>
  <si>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</si>
  <si>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</si>
  <si>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</si>
  <si>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</si>
  <si>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</si>
  <si>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</si>
  <si>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</si>
  <si>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</si>
  <si>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</si>
  <si>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</si>
  <si>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</si>
  <si>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</si>
  <si>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</si>
  <si>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</si>
  <si>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</si>
  <si>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</si>
  <si>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</si>
  <si>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</si>
  <si>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</si>
  <si>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</si>
  <si>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</si>
  <si>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</si>
  <si>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</si>
  <si>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</si>
  <si>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</si>
  <si>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</si>
  <si>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</si>
  <si>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</si>
  <si>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</si>
  <si>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</si>
  <si>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</si>
  <si>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</si>
  <si>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</si>
  <si>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</si>
  <si>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</si>
  <si>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</si>
  <si>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</si>
  <si>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</si>
  <si>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</si>
  <si>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</si>
  <si>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</si>
  <si>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</si>
  <si>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</si>
  <si>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</si>
  <si>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</si>
  <si>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</si>
  <si>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</si>
  <si>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</si>
  <si>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</si>
  <si>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</si>
  <si>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</si>
  <si>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</si>
  <si>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</si>
  <si>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</si>
  <si>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</si>
  <si>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</si>
  <si>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</si>
  <si>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</si>
  <si>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</si>
  <si>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</si>
  <si>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</si>
  <si>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</si>
  <si>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</si>
  <si>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</si>
  <si>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</si>
  <si>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</si>
  <si>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</si>
  <si>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</si>
  <si>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</si>
  <si>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</si>
  <si>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</si>
  <si>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</si>
  <si>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</si>
  <si>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</si>
  <si>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</si>
  <si>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</si>
  <si>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</si>
  <si>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</si>
  <si>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</si>
  <si>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</si>
  <si>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</si>
  <si>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</si>
  <si>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</si>
  <si>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</si>
  <si>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</si>
  <si>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</si>
  <si>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</si>
  <si>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</si>
  <si>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</si>
  <si>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</si>
  <si>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</si>
  <si>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</si>
  <si>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</si>
  <si>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</si>
  <si>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</si>
  <si>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</si>
  <si>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</si>
  <si>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</si>
  <si>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</si>
  <si>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</si>
  <si>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</si>
  <si>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</si>
  <si>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</si>
  <si>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</si>
  <si>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</si>
  <si>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</si>
  <si>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</si>
  <si>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</si>
  <si>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</si>
  <si>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</si>
  <si>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</si>
  <si>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</si>
  <si>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</si>
  <si>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</si>
  <si>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</si>
  <si>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</si>
  <si>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</si>
  <si>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</si>
  <si>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</si>
  <si>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</si>
  <si>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</si>
  <si>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</si>
  <si>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</si>
  <si>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</si>
  <si>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</si>
  <si>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</si>
  <si>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</si>
  <si>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</si>
  <si>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</si>
  <si>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</si>
  <si>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</si>
  <si>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</si>
  <si>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</si>
  <si>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</si>
  <si>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</si>
  <si>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</si>
  <si>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</si>
  <si>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</si>
  <si>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</si>
  <si>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</si>
  <si>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</si>
  <si>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</si>
  <si>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</si>
  <si>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</si>
  <si>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</si>
  <si>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</si>
  <si>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</si>
  <si>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</si>
  <si>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</si>
  <si>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</si>
  <si>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</si>
  <si>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</si>
  <si>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</si>
  <si>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</si>
  <si>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</si>
  <si>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</si>
  <si>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</si>
  <si>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</si>
  <si>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</si>
  <si>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</si>
  <si>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</si>
  <si>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</si>
  <si>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</si>
  <si>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</si>
  <si>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</si>
  <si>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</si>
  <si>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</si>
  <si>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</si>
  <si>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</si>
  <si>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</si>
  <si>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</si>
  <si>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</si>
  <si>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</si>
  <si>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</si>
  <si>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</si>
  <si>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</si>
  <si>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</si>
  <si>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</si>
  <si>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</si>
  <si>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</si>
  <si>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</si>
  <si>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</si>
  <si>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</si>
  <si>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</si>
  <si>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</si>
  <si>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</si>
  <si>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</si>
  <si>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</si>
  <si>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</si>
  <si>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</si>
  <si>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</si>
  <si>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</si>
  <si>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</si>
  <si>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</si>
  <si>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</si>
  <si>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AG00</t>
  </si>
  <si>
    <t>白银连续</t>
  </si>
  <si>
    <t>I00</t>
  </si>
  <si>
    <t>矿石连续</t>
  </si>
  <si>
    <t>AX00</t>
  </si>
  <si>
    <t>豆一连续</t>
  </si>
  <si>
    <t>AD00</t>
  </si>
  <si>
    <t>铝合金连续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</si>
  <si>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</si>
  <si>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</si>
  <si>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</si>
  <si>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</si>
  <si>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</si>
  <si>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</si>
  <si>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</si>
  <si>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</si>
  <si>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</si>
  <si>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</si>
  <si>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</si>
  <si>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</si>
  <si>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</si>
  <si>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</si>
  <si>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</si>
  <si>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</si>
  <si>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C00</t>
  </si>
  <si>
    <t>玉米连续</t>
  </si>
  <si>
    <t>CS00</t>
  </si>
  <si>
    <t>淀粉连续</t>
  </si>
  <si>
    <t>JD00</t>
  </si>
  <si>
    <t>鸡蛋连续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</si>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</sst>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3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"399005"</f>
        <v>399005</v>
      </c>
      <c r="B3" s="33" t="s">
        <v>5</v>
      </c>
      <c r="C3" s="33" t="s">
        <v>6</v>
      </c>
      <c r="D3" s="33" t="str">
        <f>"399004"</f>
        <v>399004</v>
      </c>
      <c r="E3" s="33" t="s">
        <v>7</v>
      </c>
      <c r="F3" s="33" t="s">
        <v>8</v>
      </c>
    </row>
    <row r="4" ht="13.5" spans="1:6">
      <c r="A4" s="34"/>
      <c r="B4" s="34"/>
      <c r="C4" s="34"/>
      <c r="D4" s="33" t="str">
        <f>"000015"</f>
        <v>000015</v>
      </c>
      <c r="E4" s="33" t="s">
        <v>9</v>
      </c>
      <c r="F4" s="33" t="s">
        <v>10</v>
      </c>
    </row>
    <row r="5" ht="13.5" spans="1:6">
      <c r="A5" s="34"/>
      <c r="B5" s="34"/>
      <c r="C5" s="34"/>
      <c r="D5" s="33" t="str">
        <f>"880380"</f>
        <v>880380</v>
      </c>
      <c r="E5" s="33" t="s">
        <v>11</v>
      </c>
      <c r="F5" s="33" t="s">
        <v>12</v>
      </c>
    </row>
    <row r="6" ht="13.5" spans="1:6">
      <c r="A6" s="34"/>
      <c r="B6" s="34"/>
      <c r="C6" s="34"/>
      <c r="D6" s="33" t="str">
        <f>"880305"</f>
        <v>880305</v>
      </c>
      <c r="E6" s="33" t="s">
        <v>13</v>
      </c>
      <c r="F6" s="33" t="s">
        <v>14</v>
      </c>
    </row>
    <row r="7" ht="13.5" spans="1:6">
      <c r="A7" s="34"/>
      <c r="B7" s="34"/>
      <c r="C7" s="34"/>
      <c r="D7" s="33" t="str">
        <f>"880310"</f>
        <v>880310</v>
      </c>
      <c r="E7" s="33" t="s">
        <v>15</v>
      </c>
      <c r="F7" s="33" t="s">
        <v>16</v>
      </c>
    </row>
    <row r="8" ht="13.5" spans="1:6">
      <c r="A8" s="35"/>
      <c r="B8" s="35"/>
      <c r="C8" s="35"/>
      <c r="D8" s="33" t="str">
        <f>"880229"</f>
        <v>880229</v>
      </c>
      <c r="E8" s="33" t="s">
        <v>17</v>
      </c>
      <c r="F8" s="33" t="s">
        <v>18</v>
      </c>
    </row>
    <row r="9" ht="13.5" spans="1:6">
      <c r="A9" s="35"/>
      <c r="B9" s="35"/>
      <c r="C9" s="35"/>
      <c r="D9" s="33" t="str">
        <f>"880617"</f>
        <v>880617</v>
      </c>
      <c r="E9" s="33" t="s">
        <v>19</v>
      </c>
      <c r="F9" s="33" t="s">
        <v>20</v>
      </c>
    </row>
    <row r="10" ht="13.5" spans="1:6">
      <c r="A10" s="35"/>
      <c r="B10" s="35"/>
      <c r="C10" s="35"/>
      <c r="D10" s="33" t="str">
        <f>"880529"</f>
        <v>880529</v>
      </c>
      <c r="E10" s="33" t="s">
        <v>21</v>
      </c>
      <c r="F10" s="33" t="s">
        <v>22</v>
      </c>
    </row>
    <row r="11" ht="13.5" spans="1:6">
      <c r="A11" s="35"/>
      <c r="B11" s="35"/>
      <c r="C11" s="35"/>
      <c r="D11" s="33" t="str">
        <f>"880301"</f>
        <v>880301</v>
      </c>
      <c r="E11" s="33" t="s">
        <v>23</v>
      </c>
      <c r="F11" s="33" t="s">
        <v>24</v>
      </c>
    </row>
    <row r="12" ht="13.5" spans="1:6">
      <c r="A12" s="35"/>
      <c r="B12" s="35"/>
      <c r="C12" s="35"/>
      <c r="D12" s="33" t="str">
        <f>"880459"</f>
        <v>880459</v>
      </c>
      <c r="E12" s="33" t="s">
        <v>25</v>
      </c>
      <c r="F12" s="33" t="s">
        <v>26</v>
      </c>
    </row>
    <row r="13" ht="13.5" spans="1:6">
      <c r="A13" s="35"/>
      <c r="B13" s="35"/>
      <c r="C13" s="35"/>
      <c r="D13" s="33" t="str">
        <f>"880581"</f>
        <v>880581</v>
      </c>
      <c r="E13" s="33" t="s">
        <v>27</v>
      </c>
      <c r="F13" s="33" t="s">
        <v>28</v>
      </c>
    </row>
    <row r="14" ht="13.5" spans="1:6">
      <c r="A14" s="35"/>
      <c r="B14" s="35"/>
      <c r="C14" s="35"/>
      <c r="D14" s="33" t="str">
        <f>"880465"</f>
        <v>880465</v>
      </c>
      <c r="E14" s="33" t="s">
        <v>29</v>
      </c>
      <c r="F14" s="33" t="s">
        <v>30</v>
      </c>
    </row>
    <row r="15" ht="16.5" spans="1:6">
      <c r="A15" s="24"/>
      <c r="B15" s="24"/>
      <c r="C15" s="24"/>
      <c r="D15" s="33" t="str">
        <f>"880851"</f>
        <v>880851</v>
      </c>
      <c r="E15" s="33" t="s">
        <v>31</v>
      </c>
      <c r="F15" s="33" t="s">
        <v>32</v>
      </c>
    </row>
    <row r="16" ht="16.5" spans="1:6">
      <c r="A16" s="24"/>
      <c r="B16" s="24"/>
      <c r="C16" s="24"/>
      <c r="D16" s="33" t="str">
        <f>"000003"</f>
        <v>000003</v>
      </c>
      <c r="E16" s="33" t="s">
        <v>33</v>
      </c>
      <c r="F16" s="33" t="s">
        <v>34</v>
      </c>
    </row>
    <row r="17" ht="16.5" spans="1:6">
      <c r="A17" s="24"/>
      <c r="B17" s="24"/>
      <c r="C17" s="24"/>
      <c r="D17" s="33" t="str">
        <f>"880423"</f>
        <v>880423</v>
      </c>
      <c r="E17" s="33" t="s">
        <v>35</v>
      </c>
      <c r="F17" s="33" t="s">
        <v>36</v>
      </c>
    </row>
    <row r="18" ht="16.5" spans="1:6">
      <c r="A18" s="24"/>
      <c r="B18" s="24"/>
      <c r="C18" s="24"/>
      <c r="D18" s="33" t="str">
        <f>"880890"</f>
        <v>880890</v>
      </c>
      <c r="E18" s="33" t="s">
        <v>37</v>
      </c>
      <c r="F18" s="33" t="s">
        <v>38</v>
      </c>
    </row>
    <row r="19" ht="16.5" spans="1:6">
      <c r="A19" s="24"/>
      <c r="B19" s="24"/>
      <c r="C19" s="24"/>
      <c r="D19" s="33" t="str">
        <f>"000011"</f>
        <v>000011</v>
      </c>
      <c r="E19" s="33" t="s">
        <v>39</v>
      </c>
      <c r="F19" s="33" t="s">
        <v>6</v>
      </c>
    </row>
    <row r="20" ht="16.5" spans="1:6">
      <c r="A20" s="24"/>
      <c r="B20" s="24"/>
      <c r="C20" s="24"/>
      <c r="D20" s="33" t="str">
        <f>"999997"</f>
        <v>999997</v>
      </c>
      <c r="E20" s="33" t="s">
        <v>33</v>
      </c>
      <c r="F20" s="33" t="s">
        <v>6</v>
      </c>
    </row>
    <row r="21" ht="16.5" spans="1:6">
      <c r="A21" s="24"/>
      <c r="B21" s="24"/>
      <c r="C21" s="24"/>
      <c r="D21" s="33" t="str">
        <f>"399438"</f>
        <v>399438</v>
      </c>
      <c r="E21" s="33" t="s">
        <v>40</v>
      </c>
      <c r="F21" s="33" t="s">
        <v>6</v>
      </c>
    </row>
    <row r="22" ht="16.5" spans="1:6">
      <c r="A22" s="24"/>
      <c r="B22" s="24"/>
      <c r="C22" s="24"/>
      <c r="D22" s="33" t="str">
        <f>"399320"</f>
        <v>399320</v>
      </c>
      <c r="E22" s="33" t="s">
        <v>41</v>
      </c>
      <c r="F22" s="33" t="s">
        <v>6</v>
      </c>
    </row>
    <row r="23" ht="16.5" spans="1:6">
      <c r="A23" s="24"/>
      <c r="B23" s="24"/>
      <c r="C23" s="24"/>
      <c r="D23" s="34"/>
      <c r="E23" s="34"/>
      <c r="F23" s="34"/>
    </row>
    <row r="24" ht="16.5" spans="1:6">
      <c r="A24" s="24"/>
      <c r="B24" s="24"/>
      <c r="C24" s="24"/>
      <c r="D24" s="34"/>
      <c r="E24" s="34"/>
      <c r="F24" s="34"/>
    </row>
    <row r="25" ht="16.5" spans="1:6">
      <c r="A25" s="24"/>
      <c r="B25" s="24"/>
      <c r="C25" s="24"/>
      <c r="D25" s="34"/>
      <c r="E25" s="34"/>
      <c r="F25" s="34"/>
    </row>
    <row r="26" ht="16.5" spans="1:6">
      <c r="A26" s="24"/>
      <c r="B26" s="24"/>
      <c r="C26" s="24"/>
      <c r="D26" s="34"/>
      <c r="E26" s="34"/>
      <c r="F26" s="34"/>
    </row>
    <row r="27" ht="16.5" spans="1:6">
      <c r="A27" s="24"/>
      <c r="B27" s="24"/>
      <c r="C27" s="24"/>
      <c r="D27" s="34"/>
      <c r="E27" s="34"/>
      <c r="F27" s="34"/>
    </row>
    <row r="28" ht="16.5" spans="1:6">
      <c r="A28" s="24"/>
      <c r="B28" s="24"/>
      <c r="C28" s="24"/>
      <c r="D28" s="34"/>
      <c r="E28" s="34"/>
      <c r="F28" s="34"/>
    </row>
    <row r="29" ht="16.5" spans="1:6">
      <c r="A29" s="24"/>
      <c r="B29" s="24"/>
      <c r="C29" s="24"/>
      <c r="D29" s="34"/>
      <c r="E29" s="34"/>
      <c r="F29" s="34"/>
    </row>
    <row r="30" ht="16.5" spans="1:6">
      <c r="A30" s="24"/>
      <c r="B30" s="24"/>
      <c r="C30" s="24"/>
      <c r="D30" s="34"/>
      <c r="E30" s="34"/>
      <c r="F30" s="34"/>
    </row>
    <row r="31" ht="16.5" spans="1:6">
      <c r="A31" s="24"/>
      <c r="B31" s="24"/>
      <c r="C31" s="24"/>
      <c r="D31" s="34"/>
      <c r="E31" s="34"/>
      <c r="F31" s="34"/>
    </row>
    <row r="32" ht="16.5" spans="1:6">
      <c r="A32" s="24"/>
      <c r="B32" s="24"/>
      <c r="C32" s="24"/>
      <c r="D32" s="34"/>
      <c r="E32" s="34"/>
      <c r="F32" s="34"/>
    </row>
    <row r="33" ht="16.5" spans="1:6">
      <c r="A33" s="24"/>
      <c r="B33" s="24"/>
      <c r="C33" s="24"/>
      <c r="D33" s="34"/>
      <c r="E33" s="34"/>
      <c r="F33" s="34"/>
    </row>
    <row r="34" ht="16.5" spans="1:6">
      <c r="A34" s="24"/>
      <c r="B34" s="24"/>
      <c r="C34" s="24"/>
      <c r="D34" s="34"/>
      <c r="E34" s="34"/>
      <c r="F34" s="34"/>
    </row>
    <row r="35" ht="16.5" spans="1:6">
      <c r="A35" s="24"/>
      <c r="B35" s="24"/>
      <c r="C35" s="24"/>
      <c r="D35" s="34"/>
      <c r="E35" s="34"/>
      <c r="F35" s="34"/>
    </row>
    <row r="36" ht="16.5" spans="1:6">
      <c r="A36" s="24"/>
      <c r="B36" s="24"/>
      <c r="C36" s="24"/>
      <c r="D36" s="34"/>
      <c r="E36" s="34"/>
      <c r="F36" s="34"/>
    </row>
    <row r="37" ht="16.5" spans="1:6">
      <c r="A37" s="24"/>
      <c r="B37" s="24"/>
      <c r="C37" s="24"/>
      <c r="D37" s="34"/>
      <c r="E37" s="34"/>
      <c r="F37" s="34"/>
    </row>
    <row r="38" ht="16.5" spans="1:6">
      <c r="A38" s="24"/>
      <c r="B38" s="24"/>
      <c r="C38" s="24"/>
      <c r="D38" s="34"/>
      <c r="E38" s="34"/>
      <c r="F38" s="34"/>
    </row>
    <row r="39" ht="16.5" spans="1:6">
      <c r="A39" s="24"/>
      <c r="B39" s="24"/>
      <c r="C39" s="24"/>
      <c r="D39" s="34"/>
      <c r="E39" s="34"/>
      <c r="F39" s="34"/>
    </row>
    <row r="40" ht="16.5" spans="1:6">
      <c r="A40" s="24"/>
      <c r="B40" s="24"/>
      <c r="C40" s="24"/>
      <c r="D40" s="34"/>
      <c r="E40" s="34"/>
      <c r="F40" s="34"/>
    </row>
    <row r="41" ht="16.5" spans="1:6">
      <c r="A41" s="24"/>
      <c r="B41" s="24"/>
      <c r="C41" s="24"/>
      <c r="D41" s="34"/>
      <c r="E41" s="34"/>
      <c r="F41" s="34"/>
    </row>
    <row r="42" ht="16.5" spans="1:6">
      <c r="A42" s="24"/>
      <c r="B42" s="24"/>
      <c r="C42" s="24"/>
      <c r="D42" s="34"/>
      <c r="E42" s="34"/>
      <c r="F42" s="34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4"/>
      <c r="E48" s="34"/>
      <c r="F48" s="34"/>
    </row>
    <row r="49" ht="16.5" spans="1:6">
      <c r="A49" s="24"/>
      <c r="B49" s="24"/>
      <c r="C49" s="24"/>
      <c r="D49" s="34"/>
      <c r="E49" s="34"/>
      <c r="F49" s="34"/>
    </row>
    <row r="50" ht="16.5" spans="1:6">
      <c r="A50" s="24"/>
      <c r="B50" s="24"/>
      <c r="C50" s="24"/>
      <c r="D50" s="34"/>
      <c r="E50" s="34"/>
      <c r="F50" s="34"/>
    </row>
    <row r="51" ht="16.5" spans="1:6">
      <c r="A51" s="24"/>
      <c r="B51" s="24"/>
      <c r="C51" s="24"/>
      <c r="D51" s="34"/>
      <c r="E51" s="34"/>
      <c r="F51" s="34"/>
    </row>
    <row r="52" ht="16.5" spans="1:6">
      <c r="A52" s="24"/>
      <c r="B52" s="24"/>
      <c r="C52" s="24"/>
      <c r="D52" s="34"/>
      <c r="E52" s="34"/>
      <c r="F52" s="34"/>
    </row>
    <row r="53" ht="16.5" spans="1:6">
      <c r="A53" s="24"/>
      <c r="B53" s="24"/>
      <c r="C53" s="24"/>
      <c r="D53" s="34"/>
      <c r="E53" s="34"/>
      <c r="F53" s="34"/>
    </row>
    <row r="54" ht="16.5" spans="1:6">
      <c r="A54" s="24"/>
      <c r="B54" s="24"/>
      <c r="C54" s="24"/>
      <c r="D54" s="34"/>
      <c r="E54" s="34"/>
      <c r="F54" s="34"/>
    </row>
    <row r="55" ht="16.5" spans="1:6">
      <c r="A55" s="24"/>
      <c r="B55" s="24"/>
      <c r="C55" s="24"/>
      <c r="D55" s="34"/>
      <c r="E55" s="34"/>
      <c r="F55" s="34"/>
    </row>
    <row r="56" ht="16.5" spans="1:6">
      <c r="A56" s="24"/>
      <c r="B56" s="24"/>
      <c r="C56" s="24"/>
      <c r="D56" s="34"/>
      <c r="E56" s="34"/>
      <c r="F56" s="34"/>
    </row>
    <row r="57" ht="16.5" spans="1:6">
      <c r="A57" s="24"/>
      <c r="B57" s="24"/>
      <c r="C57" s="24"/>
      <c r="D57" s="34"/>
      <c r="E57" s="34"/>
      <c r="F57" s="34"/>
    </row>
    <row r="58" ht="16.5" spans="1:6">
      <c r="A58" s="24"/>
      <c r="B58" s="24"/>
      <c r="C58" s="24"/>
      <c r="D58" s="34"/>
      <c r="E58" s="34"/>
      <c r="F58" s="34"/>
    </row>
    <row r="59" ht="16.5" spans="1:6">
      <c r="A59" s="24"/>
      <c r="B59" s="24"/>
      <c r="C59" s="24"/>
      <c r="D59" s="34"/>
      <c r="E59" s="34"/>
      <c r="F59" s="34"/>
    </row>
    <row r="60" ht="16.5" spans="1:6">
      <c r="A60" s="24"/>
      <c r="B60" s="24"/>
      <c r="C60" s="24"/>
      <c r="D60" s="34"/>
      <c r="E60" s="34"/>
      <c r="F60" s="34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7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1" t="s">
        <v>43</v>
      </c>
      <c r="L1" s="1"/>
      <c r="M1" s="1"/>
      <c r="N1" s="1"/>
      <c r="O1" s="1"/>
      <c r="P1" s="1"/>
      <c r="Q1" s="1"/>
      <c r="R1" s="1"/>
    </row>
    <row r="2" ht="22.5" spans="1:18">
      <c r="A2" s="3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13" t="s">
        <v>54</v>
      </c>
      <c r="L2" s="13" t="s">
        <v>55</v>
      </c>
      <c r="M2" s="13" t="s">
        <v>56</v>
      </c>
      <c r="N2" s="13" t="s">
        <v>57</v>
      </c>
      <c r="O2" s="13" t="s">
        <v>58</v>
      </c>
      <c r="P2" s="13" t="s">
        <v>59</v>
      </c>
      <c r="Q2" s="13" t="s">
        <v>60</v>
      </c>
      <c r="R2" s="13" t="s">
        <v>61</v>
      </c>
    </row>
    <row r="3" ht="16.5" spans="1:23">
      <c r="A3" s="17">
        <v>11</v>
      </c>
      <c r="B3" s="17" t="s">
        <v>39</v>
      </c>
      <c r="C3" s="17">
        <v>6669.871</v>
      </c>
      <c r="D3" s="17">
        <v>7043.458</v>
      </c>
      <c r="E3" s="17">
        <v>1</v>
      </c>
      <c r="F3" s="18">
        <v>0</v>
      </c>
      <c r="G3" s="18">
        <v>0</v>
      </c>
      <c r="H3" s="18">
        <v>1</v>
      </c>
      <c r="I3" s="18">
        <v>0.416</v>
      </c>
      <c r="J3" s="18">
        <v>5.698</v>
      </c>
      <c r="K3" s="21">
        <v>4</v>
      </c>
      <c r="L3" s="21">
        <v>1</v>
      </c>
      <c r="M3" s="21">
        <v>-1</v>
      </c>
      <c r="N3" s="21">
        <v>1</v>
      </c>
      <c r="O3" s="21">
        <v>0</v>
      </c>
      <c r="P3" s="21">
        <v>5.908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29</v>
      </c>
      <c r="B4" s="17" t="s">
        <v>62</v>
      </c>
      <c r="C4" s="17">
        <v>4039.806</v>
      </c>
      <c r="D4" s="17">
        <v>4532.027</v>
      </c>
      <c r="E4" s="17">
        <v>1</v>
      </c>
      <c r="F4" s="18">
        <v>0</v>
      </c>
      <c r="G4" s="18">
        <v>0</v>
      </c>
      <c r="H4" s="18">
        <v>1</v>
      </c>
      <c r="I4" s="18">
        <v>0.07</v>
      </c>
      <c r="J4" s="18">
        <v>10.923</v>
      </c>
      <c r="K4" s="21">
        <v>4</v>
      </c>
      <c r="L4" s="21">
        <v>1</v>
      </c>
      <c r="M4" s="21">
        <v>-1</v>
      </c>
      <c r="N4" s="21">
        <v>1</v>
      </c>
      <c r="O4" s="21">
        <v>0</v>
      </c>
      <c r="P4" s="21">
        <v>6.198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42</v>
      </c>
      <c r="B5" s="17" t="s">
        <v>63</v>
      </c>
      <c r="C5" s="17">
        <v>1666.981</v>
      </c>
      <c r="D5" s="17">
        <v>1811.263</v>
      </c>
      <c r="E5" s="17">
        <v>1</v>
      </c>
      <c r="F5" s="18">
        <v>0</v>
      </c>
      <c r="G5" s="18">
        <v>0</v>
      </c>
      <c r="H5" s="18">
        <v>1</v>
      </c>
      <c r="I5" s="18">
        <v>0.86</v>
      </c>
      <c r="J5" s="18">
        <v>8.757</v>
      </c>
      <c r="K5" s="21">
        <v>3</v>
      </c>
      <c r="L5" s="21">
        <v>1</v>
      </c>
      <c r="M5" s="21">
        <v>0</v>
      </c>
      <c r="N5" s="21">
        <v>0</v>
      </c>
      <c r="O5" s="21">
        <v>0</v>
      </c>
      <c r="P5" s="21">
        <v>-0.18</v>
      </c>
      <c r="Q5" s="21">
        <v>0</v>
      </c>
      <c r="R5" s="21">
        <v>-1</v>
      </c>
      <c r="S5" s="22"/>
      <c r="T5" s="22"/>
      <c r="U5" s="22"/>
      <c r="V5" s="22"/>
      <c r="W5" s="22"/>
    </row>
    <row r="6" ht="16.5" spans="1:23">
      <c r="A6" s="17">
        <v>52</v>
      </c>
      <c r="B6" s="17" t="s">
        <v>64</v>
      </c>
      <c r="C6" s="17">
        <v>2694.497</v>
      </c>
      <c r="D6" s="17">
        <v>2946.292</v>
      </c>
      <c r="E6" s="17">
        <v>1</v>
      </c>
      <c r="F6" s="18">
        <v>0</v>
      </c>
      <c r="G6" s="18">
        <v>0</v>
      </c>
      <c r="H6" s="18">
        <v>1</v>
      </c>
      <c r="I6" s="18">
        <v>0.843</v>
      </c>
      <c r="J6" s="18">
        <v>9.317</v>
      </c>
      <c r="K6" s="21">
        <v>4</v>
      </c>
      <c r="L6" s="21">
        <v>1</v>
      </c>
      <c r="M6" s="21">
        <v>-1</v>
      </c>
      <c r="N6" s="21">
        <v>1</v>
      </c>
      <c r="O6" s="21">
        <v>0</v>
      </c>
      <c r="P6" s="21">
        <v>5.344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126</v>
      </c>
      <c r="B7" s="17" t="s">
        <v>65</v>
      </c>
      <c r="C7" s="17">
        <v>7694.306</v>
      </c>
      <c r="D7" s="17">
        <v>8481.232</v>
      </c>
      <c r="E7" s="17">
        <v>1</v>
      </c>
      <c r="F7" s="18">
        <v>0</v>
      </c>
      <c r="G7" s="18">
        <v>0</v>
      </c>
      <c r="H7" s="18">
        <v>1</v>
      </c>
      <c r="I7" s="18">
        <v>0.373</v>
      </c>
      <c r="J7" s="18">
        <v>9.617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2.893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925</v>
      </c>
      <c r="B8" s="17" t="s">
        <v>66</v>
      </c>
      <c r="C8" s="17">
        <v>4330.586</v>
      </c>
      <c r="D8" s="17">
        <v>4778.149</v>
      </c>
      <c r="E8" s="17">
        <v>1</v>
      </c>
      <c r="F8" s="18">
        <v>0</v>
      </c>
      <c r="G8" s="18">
        <v>0</v>
      </c>
      <c r="H8" s="18">
        <v>1</v>
      </c>
      <c r="I8" s="18">
        <v>0.352</v>
      </c>
      <c r="J8" s="18">
        <v>9.686</v>
      </c>
      <c r="K8" s="21">
        <v>2</v>
      </c>
      <c r="L8" s="21">
        <v>0</v>
      </c>
      <c r="M8" s="21">
        <v>0</v>
      </c>
      <c r="N8" s="21">
        <v>0</v>
      </c>
      <c r="O8" s="21">
        <v>0</v>
      </c>
      <c r="P8" s="21">
        <v>6.382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931</v>
      </c>
      <c r="B9" s="17" t="s">
        <v>67</v>
      </c>
      <c r="C9" s="17">
        <v>5393.012</v>
      </c>
      <c r="D9" s="17">
        <v>6067.228</v>
      </c>
      <c r="E9" s="17">
        <v>1</v>
      </c>
      <c r="F9" s="18">
        <v>0</v>
      </c>
      <c r="G9" s="18">
        <v>0</v>
      </c>
      <c r="H9" s="18">
        <v>1</v>
      </c>
      <c r="I9" s="18">
        <v>0.467</v>
      </c>
      <c r="J9" s="18">
        <v>11.527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6.245</v>
      </c>
      <c r="Q9" s="21">
        <v>1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989</v>
      </c>
      <c r="B10" s="17" t="s">
        <v>68</v>
      </c>
      <c r="C10" s="17">
        <v>4873.899</v>
      </c>
      <c r="D10" s="17">
        <v>5506.218</v>
      </c>
      <c r="E10" s="17">
        <v>1</v>
      </c>
      <c r="F10" s="18">
        <v>0</v>
      </c>
      <c r="G10" s="18">
        <v>0</v>
      </c>
      <c r="H10" s="18">
        <v>1</v>
      </c>
      <c r="I10" s="18">
        <v>0.313</v>
      </c>
      <c r="J10" s="18">
        <v>11.761</v>
      </c>
      <c r="K10" s="21">
        <v>4</v>
      </c>
      <c r="L10" s="21">
        <v>1</v>
      </c>
      <c r="M10" s="21">
        <v>-1</v>
      </c>
      <c r="N10" s="21">
        <v>1</v>
      </c>
      <c r="O10" s="21">
        <v>0</v>
      </c>
      <c r="P10" s="21">
        <v>5.97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399358</v>
      </c>
      <c r="B11" s="17" t="s">
        <v>69</v>
      </c>
      <c r="C11" s="17">
        <v>4058.877</v>
      </c>
      <c r="D11" s="17">
        <v>4591.789</v>
      </c>
      <c r="E11" s="17">
        <v>1</v>
      </c>
      <c r="F11" s="18">
        <v>0</v>
      </c>
      <c r="G11" s="18">
        <v>0</v>
      </c>
      <c r="H11" s="18">
        <v>1</v>
      </c>
      <c r="I11" s="18">
        <v>0.971</v>
      </c>
      <c r="J11" s="18">
        <v>12.464</v>
      </c>
      <c r="K11" s="21">
        <v>4</v>
      </c>
      <c r="L11" s="21">
        <v>1</v>
      </c>
      <c r="M11" s="21">
        <v>-1</v>
      </c>
      <c r="N11" s="21">
        <v>1</v>
      </c>
      <c r="O11" s="21">
        <v>0</v>
      </c>
      <c r="P11" s="21">
        <v>6.312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399384</v>
      </c>
      <c r="B12" s="17" t="s">
        <v>70</v>
      </c>
      <c r="C12" s="17">
        <v>3670.11</v>
      </c>
      <c r="D12" s="17">
        <v>4111.948</v>
      </c>
      <c r="E12" s="17">
        <v>1</v>
      </c>
      <c r="F12" s="18">
        <v>0</v>
      </c>
      <c r="G12" s="18">
        <v>0</v>
      </c>
      <c r="H12" s="18">
        <v>1</v>
      </c>
      <c r="I12" s="18">
        <v>0.689</v>
      </c>
      <c r="J12" s="18">
        <v>11.36</v>
      </c>
      <c r="K12" s="21">
        <v>4</v>
      </c>
      <c r="L12" s="21">
        <v>1</v>
      </c>
      <c r="M12" s="21">
        <v>-1</v>
      </c>
      <c r="N12" s="21">
        <v>1</v>
      </c>
      <c r="O12" s="21">
        <v>0</v>
      </c>
      <c r="P12" s="21">
        <v>28.65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399391</v>
      </c>
      <c r="B13" s="17" t="s">
        <v>71</v>
      </c>
      <c r="C13" s="17">
        <v>3047.833</v>
      </c>
      <c r="D13" s="17">
        <v>3285.058</v>
      </c>
      <c r="E13" s="17">
        <v>1</v>
      </c>
      <c r="F13" s="18">
        <v>0</v>
      </c>
      <c r="G13" s="18">
        <v>0</v>
      </c>
      <c r="H13" s="18">
        <v>1</v>
      </c>
      <c r="I13" s="18">
        <v>0.326</v>
      </c>
      <c r="J13" s="18">
        <v>7.524</v>
      </c>
      <c r="K13" s="21">
        <v>4</v>
      </c>
      <c r="L13" s="21">
        <v>0</v>
      </c>
      <c r="M13" s="21">
        <v>-1</v>
      </c>
      <c r="N13" s="21">
        <v>1</v>
      </c>
      <c r="O13" s="21">
        <v>0</v>
      </c>
      <c r="P13" s="21">
        <v>3.115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399552</v>
      </c>
      <c r="B14" s="17" t="s">
        <v>72</v>
      </c>
      <c r="C14" s="17">
        <v>7695.937</v>
      </c>
      <c r="D14" s="17">
        <v>8239.565</v>
      </c>
      <c r="E14" s="17">
        <v>1</v>
      </c>
      <c r="F14" s="18">
        <v>0</v>
      </c>
      <c r="G14" s="18">
        <v>0</v>
      </c>
      <c r="H14" s="18">
        <v>1</v>
      </c>
      <c r="I14" s="18">
        <v>0.212</v>
      </c>
      <c r="J14" s="18">
        <v>6.796</v>
      </c>
      <c r="K14" s="21">
        <v>1</v>
      </c>
      <c r="L14" s="21">
        <v>2</v>
      </c>
      <c r="M14" s="21">
        <v>1</v>
      </c>
      <c r="N14" s="21">
        <v>-1</v>
      </c>
      <c r="O14" s="21">
        <v>0</v>
      </c>
      <c r="P14" s="21">
        <v>-0.009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399995</v>
      </c>
      <c r="B15" s="17" t="s">
        <v>73</v>
      </c>
      <c r="C15" s="17">
        <v>3401.807</v>
      </c>
      <c r="D15" s="17">
        <v>3852.336</v>
      </c>
      <c r="E15" s="17">
        <v>1</v>
      </c>
      <c r="F15" s="18">
        <v>0</v>
      </c>
      <c r="G15" s="18">
        <v>0</v>
      </c>
      <c r="H15" s="18">
        <v>1</v>
      </c>
      <c r="I15" s="18">
        <v>0.696</v>
      </c>
      <c r="J15" s="18">
        <v>12.309</v>
      </c>
      <c r="K15" s="21">
        <v>3</v>
      </c>
      <c r="L15" s="21">
        <v>0</v>
      </c>
      <c r="M15" s="21">
        <v>0</v>
      </c>
      <c r="N15" s="21">
        <v>-1</v>
      </c>
      <c r="O15" s="21">
        <v>0</v>
      </c>
      <c r="P15" s="21">
        <v>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1</v>
      </c>
      <c r="B16" s="20" t="s">
        <v>74</v>
      </c>
      <c r="C16" s="20">
        <v>3228.446</v>
      </c>
      <c r="D16" s="20">
        <v>3559.718</v>
      </c>
      <c r="E16" s="20">
        <v>0</v>
      </c>
      <c r="F16" s="20">
        <v>0</v>
      </c>
      <c r="G16" s="20">
        <v>0</v>
      </c>
      <c r="H16" s="20">
        <v>1</v>
      </c>
      <c r="I16" s="18">
        <v>6.954</v>
      </c>
      <c r="J16" s="18">
        <v>15.613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2.23</v>
      </c>
      <c r="Q16" s="21">
        <v>0</v>
      </c>
      <c r="R16" s="21">
        <v>1</v>
      </c>
      <c r="S16" s="22"/>
      <c r="T16" s="22"/>
      <c r="U16" s="22"/>
      <c r="V16" s="22"/>
      <c r="W16" s="22"/>
    </row>
    <row r="17" ht="16.5" spans="1:23">
      <c r="A17" s="20">
        <v>2</v>
      </c>
      <c r="B17" s="20" t="s">
        <v>75</v>
      </c>
      <c r="C17" s="20">
        <v>3383.565</v>
      </c>
      <c r="D17" s="20">
        <v>3731.207</v>
      </c>
      <c r="E17" s="20">
        <v>0</v>
      </c>
      <c r="F17" s="20">
        <v>0</v>
      </c>
      <c r="G17" s="20">
        <v>0</v>
      </c>
      <c r="H17" s="20">
        <v>1</v>
      </c>
      <c r="I17" s="18">
        <v>6.961</v>
      </c>
      <c r="J17" s="18">
        <v>15.63</v>
      </c>
      <c r="K17" s="21">
        <v>4</v>
      </c>
      <c r="L17" s="21">
        <v>1</v>
      </c>
      <c r="M17" s="21">
        <v>-1</v>
      </c>
      <c r="N17" s="21">
        <v>1</v>
      </c>
      <c r="O17" s="21">
        <v>0</v>
      </c>
      <c r="P17" s="21">
        <v>8.206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4</v>
      </c>
      <c r="B18" s="20" t="s">
        <v>76</v>
      </c>
      <c r="C18" s="20">
        <v>2752.563</v>
      </c>
      <c r="D18" s="20">
        <v>3061.974</v>
      </c>
      <c r="E18" s="20">
        <v>0</v>
      </c>
      <c r="F18" s="20">
        <v>0</v>
      </c>
      <c r="G18" s="20">
        <v>0</v>
      </c>
      <c r="H18" s="20">
        <v>1</v>
      </c>
      <c r="I18" s="18">
        <v>9.102</v>
      </c>
      <c r="J18" s="18">
        <v>18.287</v>
      </c>
      <c r="K18" s="21">
        <v>4</v>
      </c>
      <c r="L18" s="21">
        <v>1</v>
      </c>
      <c r="M18" s="21">
        <v>-1</v>
      </c>
      <c r="N18" s="21">
        <v>1</v>
      </c>
      <c r="O18" s="21">
        <v>0</v>
      </c>
      <c r="P18" s="21">
        <v>5.002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5</v>
      </c>
      <c r="B19" s="20" t="s">
        <v>77</v>
      </c>
      <c r="C19" s="20">
        <v>2548.462</v>
      </c>
      <c r="D19" s="20">
        <v>2872.904</v>
      </c>
      <c r="E19" s="20">
        <v>0</v>
      </c>
      <c r="F19" s="20">
        <v>0</v>
      </c>
      <c r="G19" s="20">
        <v>0</v>
      </c>
      <c r="H19" s="20">
        <v>1</v>
      </c>
      <c r="I19" s="18">
        <v>4.289</v>
      </c>
      <c r="J19" s="18">
        <v>15.098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11.05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8</v>
      </c>
      <c r="B20" s="20" t="s">
        <v>78</v>
      </c>
      <c r="C20" s="20">
        <v>3123.93</v>
      </c>
      <c r="D20" s="20">
        <v>3523.72</v>
      </c>
      <c r="E20" s="20">
        <v>0</v>
      </c>
      <c r="F20" s="20">
        <v>0</v>
      </c>
      <c r="G20" s="20">
        <v>0</v>
      </c>
      <c r="H20" s="20">
        <v>1</v>
      </c>
      <c r="I20" s="18">
        <v>3.005</v>
      </c>
      <c r="J20" s="18">
        <v>14.01</v>
      </c>
      <c r="K20" s="21">
        <v>4</v>
      </c>
      <c r="L20" s="21">
        <v>2</v>
      </c>
      <c r="M20" s="21">
        <v>0</v>
      </c>
      <c r="N20" s="21">
        <v>1</v>
      </c>
      <c r="O20" s="21">
        <v>0</v>
      </c>
      <c r="P20" s="21">
        <v>1.8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9</v>
      </c>
      <c r="B21" s="20" t="s">
        <v>79</v>
      </c>
      <c r="C21" s="20">
        <v>5168.984</v>
      </c>
      <c r="D21" s="20">
        <v>5780.747</v>
      </c>
      <c r="E21" s="20">
        <v>0</v>
      </c>
      <c r="F21" s="20">
        <v>0</v>
      </c>
      <c r="G21" s="20">
        <v>0</v>
      </c>
      <c r="H21" s="20">
        <v>1</v>
      </c>
      <c r="I21" s="18">
        <v>7.446</v>
      </c>
      <c r="J21" s="18">
        <v>17.241</v>
      </c>
      <c r="K21" s="21">
        <v>4</v>
      </c>
      <c r="L21" s="21">
        <v>0</v>
      </c>
      <c r="M21" s="21">
        <v>-1</v>
      </c>
      <c r="N21" s="21">
        <v>1</v>
      </c>
      <c r="O21" s="21">
        <v>0</v>
      </c>
      <c r="P21" s="21">
        <v>3.346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10</v>
      </c>
      <c r="B22" s="20" t="s">
        <v>80</v>
      </c>
      <c r="C22" s="20">
        <v>8238.522</v>
      </c>
      <c r="D22" s="20">
        <v>9008.827</v>
      </c>
      <c r="E22" s="20">
        <v>0</v>
      </c>
      <c r="F22" s="20">
        <v>0</v>
      </c>
      <c r="G22" s="20">
        <v>0</v>
      </c>
      <c r="H22" s="20">
        <v>1</v>
      </c>
      <c r="I22" s="18">
        <v>6.314</v>
      </c>
      <c r="J22" s="18">
        <v>14.325</v>
      </c>
      <c r="K22" s="21">
        <v>4</v>
      </c>
      <c r="L22" s="21">
        <v>2</v>
      </c>
      <c r="M22" s="21">
        <v>0</v>
      </c>
      <c r="N22" s="21">
        <v>1</v>
      </c>
      <c r="O22" s="21">
        <v>0</v>
      </c>
      <c r="P22" s="21">
        <v>1.696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13</v>
      </c>
      <c r="B23" s="20" t="s">
        <v>81</v>
      </c>
      <c r="C23" s="20">
        <v>297.061</v>
      </c>
      <c r="D23" s="20">
        <v>299.545</v>
      </c>
      <c r="E23" s="20">
        <v>0</v>
      </c>
      <c r="F23" s="20">
        <v>0</v>
      </c>
      <c r="G23" s="20">
        <v>0</v>
      </c>
      <c r="H23" s="20">
        <v>1</v>
      </c>
      <c r="I23" s="18">
        <v>0.318</v>
      </c>
      <c r="J23" s="18">
        <v>1.145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16</v>
      </c>
      <c r="B24" s="20" t="s">
        <v>82</v>
      </c>
      <c r="C24" s="20">
        <v>2591.638</v>
      </c>
      <c r="D24" s="20">
        <v>2806.2</v>
      </c>
      <c r="E24" s="20">
        <v>0</v>
      </c>
      <c r="F24" s="20">
        <v>0</v>
      </c>
      <c r="G24" s="20">
        <v>0</v>
      </c>
      <c r="H24" s="20">
        <v>1</v>
      </c>
      <c r="I24" s="18">
        <v>4.18</v>
      </c>
      <c r="J24" s="18">
        <v>11.506</v>
      </c>
      <c r="K24" s="21">
        <v>2</v>
      </c>
      <c r="L24" s="21">
        <v>2</v>
      </c>
      <c r="M24" s="21">
        <v>0</v>
      </c>
      <c r="N24" s="21">
        <v>0</v>
      </c>
      <c r="O24" s="21">
        <v>0</v>
      </c>
      <c r="P24" s="21">
        <v>3.817</v>
      </c>
      <c r="Q24" s="21">
        <v>0</v>
      </c>
      <c r="R24" s="21">
        <v>1</v>
      </c>
      <c r="S24" s="22"/>
      <c r="T24" s="22"/>
      <c r="U24" s="22"/>
      <c r="V24" s="22"/>
      <c r="W24" s="22"/>
    </row>
    <row r="25" ht="16.5" spans="1:23">
      <c r="A25" s="20">
        <v>17</v>
      </c>
      <c r="B25" s="20" t="s">
        <v>83</v>
      </c>
      <c r="C25" s="20">
        <v>2728.234</v>
      </c>
      <c r="D25" s="20">
        <v>3008.395</v>
      </c>
      <c r="E25" s="20">
        <v>0</v>
      </c>
      <c r="F25" s="20">
        <v>0</v>
      </c>
      <c r="G25" s="20">
        <v>0</v>
      </c>
      <c r="H25" s="20">
        <v>1</v>
      </c>
      <c r="I25" s="18">
        <v>6.962</v>
      </c>
      <c r="J25" s="18">
        <v>15.626</v>
      </c>
      <c r="K25" s="21">
        <v>4</v>
      </c>
      <c r="L25" s="21">
        <v>1</v>
      </c>
      <c r="M25" s="21">
        <v>0</v>
      </c>
      <c r="N25" s="21">
        <v>0</v>
      </c>
      <c r="O25" s="21">
        <v>0</v>
      </c>
      <c r="P25" s="21">
        <v>4.701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19</v>
      </c>
      <c r="B26" s="20" t="s">
        <v>84</v>
      </c>
      <c r="C26" s="20">
        <v>1086.276</v>
      </c>
      <c r="D26" s="20">
        <v>1169.605</v>
      </c>
      <c r="E26" s="20">
        <v>0</v>
      </c>
      <c r="F26" s="20">
        <v>0</v>
      </c>
      <c r="G26" s="20">
        <v>0</v>
      </c>
      <c r="H26" s="20">
        <v>1</v>
      </c>
      <c r="I26" s="18">
        <v>2.473</v>
      </c>
      <c r="J26" s="18">
        <v>9.421</v>
      </c>
      <c r="K26" s="21">
        <v>0</v>
      </c>
      <c r="L26" s="21">
        <v>1</v>
      </c>
      <c r="M26" s="21">
        <v>0</v>
      </c>
      <c r="N26" s="21">
        <v>0</v>
      </c>
      <c r="O26" s="21">
        <v>0</v>
      </c>
      <c r="P26" s="21">
        <v>1.113</v>
      </c>
      <c r="Q26" s="21">
        <v>0</v>
      </c>
      <c r="R26" s="21">
        <v>1</v>
      </c>
      <c r="S26" s="22"/>
      <c r="T26" s="22"/>
      <c r="U26" s="22"/>
      <c r="V26" s="22"/>
      <c r="W26" s="22"/>
    </row>
    <row r="27" ht="16.5" spans="1:23">
      <c r="A27" s="20">
        <v>20</v>
      </c>
      <c r="B27" s="20" t="s">
        <v>85</v>
      </c>
      <c r="C27" s="20">
        <v>1176.484</v>
      </c>
      <c r="D27" s="20">
        <v>1390.593</v>
      </c>
      <c r="E27" s="20">
        <v>0</v>
      </c>
      <c r="F27" s="20">
        <v>0</v>
      </c>
      <c r="G27" s="20">
        <v>0</v>
      </c>
      <c r="H27" s="20">
        <v>1</v>
      </c>
      <c r="I27" s="18">
        <v>14.428</v>
      </c>
      <c r="J27" s="18">
        <v>27.603</v>
      </c>
      <c r="K27" s="21">
        <v>4</v>
      </c>
      <c r="L27" s="21">
        <v>1</v>
      </c>
      <c r="M27" s="21">
        <v>-1</v>
      </c>
      <c r="N27" s="21">
        <v>1</v>
      </c>
      <c r="O27" s="21">
        <v>0</v>
      </c>
      <c r="P27" s="21">
        <v>11.454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21</v>
      </c>
      <c r="B28" s="20" t="s">
        <v>86</v>
      </c>
      <c r="C28" s="20">
        <v>961.747</v>
      </c>
      <c r="D28" s="20">
        <v>1035.667</v>
      </c>
      <c r="E28" s="20">
        <v>0</v>
      </c>
      <c r="F28" s="20">
        <v>0</v>
      </c>
      <c r="G28" s="20">
        <v>0</v>
      </c>
      <c r="H28" s="20">
        <v>1</v>
      </c>
      <c r="I28" s="18">
        <v>1.526</v>
      </c>
      <c r="J28" s="18">
        <v>8.555</v>
      </c>
      <c r="K28" s="21">
        <v>4</v>
      </c>
      <c r="L28" s="21">
        <v>1</v>
      </c>
      <c r="M28" s="21">
        <v>0</v>
      </c>
      <c r="N28" s="21">
        <v>0</v>
      </c>
      <c r="O28" s="21">
        <v>0</v>
      </c>
      <c r="P28" s="21">
        <v>7.969</v>
      </c>
      <c r="Q28" s="21">
        <v>0</v>
      </c>
      <c r="R28" s="21">
        <v>1</v>
      </c>
      <c r="S28" s="22"/>
      <c r="T28" s="22"/>
      <c r="U28" s="22"/>
      <c r="V28" s="22"/>
      <c r="W28" s="22"/>
    </row>
    <row r="29" ht="16.5" spans="1:23">
      <c r="A29" s="20">
        <v>22</v>
      </c>
      <c r="B29" s="20" t="s">
        <v>87</v>
      </c>
      <c r="C29" s="20">
        <v>249.104</v>
      </c>
      <c r="D29" s="20">
        <v>251.085</v>
      </c>
      <c r="E29" s="20">
        <v>0</v>
      </c>
      <c r="F29" s="20">
        <v>0</v>
      </c>
      <c r="G29" s="20">
        <v>0</v>
      </c>
      <c r="H29" s="20">
        <v>1</v>
      </c>
      <c r="I29" s="18">
        <v>0.339</v>
      </c>
      <c r="J29" s="18">
        <v>1.125</v>
      </c>
      <c r="K29" s="21">
        <v>4</v>
      </c>
      <c r="L29" s="21">
        <v>1</v>
      </c>
      <c r="M29" s="21">
        <v>-1</v>
      </c>
      <c r="N29" s="21">
        <v>1</v>
      </c>
      <c r="O29" s="21">
        <v>0</v>
      </c>
      <c r="P29" s="21">
        <v>7.941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26</v>
      </c>
      <c r="B30" s="20" t="s">
        <v>88</v>
      </c>
      <c r="C30" s="20">
        <v>3529.958</v>
      </c>
      <c r="D30" s="20">
        <v>4008.816</v>
      </c>
      <c r="E30" s="20">
        <v>0</v>
      </c>
      <c r="F30" s="20">
        <v>0</v>
      </c>
      <c r="G30" s="20">
        <v>0</v>
      </c>
      <c r="H30" s="20">
        <v>1</v>
      </c>
      <c r="I30" s="18">
        <v>6.42</v>
      </c>
      <c r="J30" s="18">
        <v>17.599</v>
      </c>
      <c r="K30" s="21">
        <v>4</v>
      </c>
      <c r="L30" s="21">
        <v>1</v>
      </c>
      <c r="M30" s="21">
        <v>0</v>
      </c>
      <c r="N30" s="21">
        <v>1</v>
      </c>
      <c r="O30" s="21">
        <v>0</v>
      </c>
      <c r="P30" s="21">
        <v>7.051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28</v>
      </c>
      <c r="B31" s="20" t="s">
        <v>89</v>
      </c>
      <c r="C31" s="20">
        <v>3051.953</v>
      </c>
      <c r="D31" s="20">
        <v>3357.282</v>
      </c>
      <c r="E31" s="20">
        <v>0</v>
      </c>
      <c r="F31" s="20">
        <v>0</v>
      </c>
      <c r="G31" s="20">
        <v>0</v>
      </c>
      <c r="H31" s="20">
        <v>1</v>
      </c>
      <c r="I31" s="18">
        <v>6.953</v>
      </c>
      <c r="J31" s="18">
        <v>15.415</v>
      </c>
      <c r="K31" s="21">
        <v>4</v>
      </c>
      <c r="L31" s="21">
        <v>2</v>
      </c>
      <c r="M31" s="21">
        <v>0</v>
      </c>
      <c r="N31" s="21">
        <v>0</v>
      </c>
      <c r="O31" s="21">
        <v>0</v>
      </c>
      <c r="P31" s="21">
        <v>1.617</v>
      </c>
      <c r="Q31" s="21">
        <v>0</v>
      </c>
      <c r="R31" s="21">
        <v>1</v>
      </c>
      <c r="S31" s="22"/>
      <c r="T31" s="22"/>
      <c r="U31" s="22"/>
      <c r="V31" s="22"/>
      <c r="W31" s="22"/>
    </row>
    <row r="32" ht="16.5" spans="1:23">
      <c r="A32" s="20">
        <v>30</v>
      </c>
      <c r="B32" s="20" t="s">
        <v>90</v>
      </c>
      <c r="C32" s="20">
        <v>1988.789</v>
      </c>
      <c r="D32" s="20">
        <v>2186.492</v>
      </c>
      <c r="E32" s="20">
        <v>0</v>
      </c>
      <c r="F32" s="20">
        <v>0</v>
      </c>
      <c r="G32" s="20">
        <v>0</v>
      </c>
      <c r="H32" s="20">
        <v>1</v>
      </c>
      <c r="I32" s="18">
        <v>8.118</v>
      </c>
      <c r="J32" s="18">
        <v>16.426</v>
      </c>
      <c r="K32" s="21">
        <v>4</v>
      </c>
      <c r="L32" s="21">
        <v>1</v>
      </c>
      <c r="M32" s="21">
        <v>-1</v>
      </c>
      <c r="N32" s="21">
        <v>1</v>
      </c>
      <c r="O32" s="21">
        <v>0</v>
      </c>
      <c r="P32" s="21">
        <v>4.003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31</v>
      </c>
      <c r="B33" s="20" t="s">
        <v>91</v>
      </c>
      <c r="C33" s="20">
        <v>2916.446</v>
      </c>
      <c r="D33" s="20">
        <v>3229.313</v>
      </c>
      <c r="E33" s="20">
        <v>0</v>
      </c>
      <c r="F33" s="20">
        <v>0</v>
      </c>
      <c r="G33" s="20">
        <v>0</v>
      </c>
      <c r="H33" s="20">
        <v>1</v>
      </c>
      <c r="I33" s="18">
        <v>1.919</v>
      </c>
      <c r="J33" s="18">
        <v>11.422</v>
      </c>
      <c r="K33" s="21">
        <v>4</v>
      </c>
      <c r="L33" s="21">
        <v>2</v>
      </c>
      <c r="M33" s="21">
        <v>0</v>
      </c>
      <c r="N33" s="21">
        <v>0</v>
      </c>
      <c r="O33" s="21">
        <v>0</v>
      </c>
      <c r="P33" s="21">
        <v>3.448</v>
      </c>
      <c r="Q33" s="21">
        <v>0</v>
      </c>
      <c r="R33" s="21">
        <v>1</v>
      </c>
      <c r="S33" s="22"/>
      <c r="T33" s="22"/>
      <c r="U33" s="22"/>
      <c r="V33" s="22"/>
      <c r="W33" s="22"/>
    </row>
    <row r="34" ht="16.5" spans="1:23">
      <c r="A34" s="20">
        <v>33</v>
      </c>
      <c r="B34" s="20" t="s">
        <v>92</v>
      </c>
      <c r="C34" s="20">
        <v>2221.718</v>
      </c>
      <c r="D34" s="20">
        <v>2552.776</v>
      </c>
      <c r="E34" s="20">
        <v>0</v>
      </c>
      <c r="F34" s="20">
        <v>0</v>
      </c>
      <c r="G34" s="20">
        <v>0</v>
      </c>
      <c r="H34" s="20">
        <v>1</v>
      </c>
      <c r="I34" s="18">
        <v>9.613</v>
      </c>
      <c r="J34" s="18">
        <v>21.335</v>
      </c>
      <c r="K34" s="21">
        <v>4</v>
      </c>
      <c r="L34" s="21">
        <v>1</v>
      </c>
      <c r="M34" s="21">
        <v>-1</v>
      </c>
      <c r="N34" s="21">
        <v>1</v>
      </c>
      <c r="O34" s="21">
        <v>0</v>
      </c>
      <c r="P34" s="21">
        <v>4.647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34</v>
      </c>
      <c r="B35" s="20" t="s">
        <v>93</v>
      </c>
      <c r="C35" s="20">
        <v>1946.765</v>
      </c>
      <c r="D35" s="20">
        <v>2152.579</v>
      </c>
      <c r="E35" s="20">
        <v>0</v>
      </c>
      <c r="F35" s="20">
        <v>0</v>
      </c>
      <c r="G35" s="20">
        <v>0</v>
      </c>
      <c r="H35" s="20">
        <v>1</v>
      </c>
      <c r="I35" s="18">
        <v>1.392</v>
      </c>
      <c r="J35" s="18">
        <v>10.82</v>
      </c>
      <c r="K35" s="21">
        <v>4</v>
      </c>
      <c r="L35" s="21">
        <v>1</v>
      </c>
      <c r="M35" s="21">
        <v>-1</v>
      </c>
      <c r="N35" s="21">
        <v>1</v>
      </c>
      <c r="O35" s="21">
        <v>0</v>
      </c>
      <c r="P35" s="21">
        <v>6.049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35</v>
      </c>
      <c r="B36" s="20" t="s">
        <v>94</v>
      </c>
      <c r="C36" s="20">
        <v>2567.937</v>
      </c>
      <c r="D36" s="20">
        <v>2864.423</v>
      </c>
      <c r="E36" s="20">
        <v>0</v>
      </c>
      <c r="F36" s="20">
        <v>0</v>
      </c>
      <c r="G36" s="20">
        <v>0</v>
      </c>
      <c r="H36" s="20">
        <v>1</v>
      </c>
      <c r="I36" s="18">
        <v>4.491</v>
      </c>
      <c r="J36" s="18">
        <v>14.377</v>
      </c>
      <c r="K36" s="21">
        <v>4</v>
      </c>
      <c r="L36" s="21">
        <v>1</v>
      </c>
      <c r="M36" s="21">
        <v>0</v>
      </c>
      <c r="N36" s="21">
        <v>0</v>
      </c>
      <c r="O36" s="21">
        <v>0</v>
      </c>
      <c r="P36" s="21">
        <v>6.159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37</v>
      </c>
      <c r="B37" s="20" t="s">
        <v>95</v>
      </c>
      <c r="C37" s="20">
        <v>5689.188</v>
      </c>
      <c r="D37" s="20">
        <v>6666.107</v>
      </c>
      <c r="E37" s="20">
        <v>0</v>
      </c>
      <c r="F37" s="20">
        <v>0</v>
      </c>
      <c r="G37" s="20">
        <v>0</v>
      </c>
      <c r="H37" s="20">
        <v>1</v>
      </c>
      <c r="I37" s="18">
        <v>5.704</v>
      </c>
      <c r="J37" s="18">
        <v>19.523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10.672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39</v>
      </c>
      <c r="B38" s="20" t="s">
        <v>96</v>
      </c>
      <c r="C38" s="20">
        <v>3502.056</v>
      </c>
      <c r="D38" s="20">
        <v>4079.938</v>
      </c>
      <c r="E38" s="20">
        <v>0</v>
      </c>
      <c r="F38" s="20">
        <v>0</v>
      </c>
      <c r="G38" s="20">
        <v>0</v>
      </c>
      <c r="H38" s="20">
        <v>1</v>
      </c>
      <c r="I38" s="18">
        <v>17.172</v>
      </c>
      <c r="J38" s="18">
        <v>28.903</v>
      </c>
      <c r="K38" s="21">
        <v>4</v>
      </c>
      <c r="L38" s="21">
        <v>2</v>
      </c>
      <c r="M38" s="21">
        <v>-1</v>
      </c>
      <c r="N38" s="21">
        <v>1</v>
      </c>
      <c r="O38" s="21">
        <v>0</v>
      </c>
      <c r="P38" s="21">
        <v>37.892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40</v>
      </c>
      <c r="B39" s="20" t="s">
        <v>97</v>
      </c>
      <c r="C39" s="20">
        <v>3504.252</v>
      </c>
      <c r="D39" s="20">
        <v>3731.981</v>
      </c>
      <c r="E39" s="20">
        <v>0</v>
      </c>
      <c r="F39" s="20">
        <v>0</v>
      </c>
      <c r="G39" s="20">
        <v>0</v>
      </c>
      <c r="H39" s="20">
        <v>1</v>
      </c>
      <c r="I39" s="18">
        <v>5.749</v>
      </c>
      <c r="J39" s="18">
        <v>11.5</v>
      </c>
      <c r="K39" s="21">
        <v>4</v>
      </c>
      <c r="L39" s="21">
        <v>2</v>
      </c>
      <c r="M39" s="21">
        <v>-1</v>
      </c>
      <c r="N39" s="21">
        <v>1</v>
      </c>
      <c r="O39" s="21">
        <v>0</v>
      </c>
      <c r="P39" s="21">
        <v>12.066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43</v>
      </c>
      <c r="B40" s="20" t="s">
        <v>98</v>
      </c>
      <c r="C40" s="20">
        <v>2070.867</v>
      </c>
      <c r="D40" s="20">
        <v>2270.412</v>
      </c>
      <c r="E40" s="20">
        <v>0</v>
      </c>
      <c r="F40" s="20">
        <v>0</v>
      </c>
      <c r="G40" s="20">
        <v>0</v>
      </c>
      <c r="H40" s="20">
        <v>1</v>
      </c>
      <c r="I40" s="18">
        <v>8.82</v>
      </c>
      <c r="J40" s="18">
        <v>16.834</v>
      </c>
      <c r="K40" s="21">
        <v>3</v>
      </c>
      <c r="L40" s="21">
        <v>2</v>
      </c>
      <c r="M40" s="21">
        <v>0</v>
      </c>
      <c r="N40" s="21">
        <v>1</v>
      </c>
      <c r="O40" s="21">
        <v>0</v>
      </c>
      <c r="P40" s="21">
        <v>1.686</v>
      </c>
      <c r="Q40" s="21">
        <v>0</v>
      </c>
      <c r="R40" s="21">
        <v>1</v>
      </c>
      <c r="S40" s="22"/>
      <c r="T40" s="22"/>
      <c r="U40" s="22"/>
      <c r="V40" s="22"/>
      <c r="W40" s="22"/>
    </row>
    <row r="41" ht="16.5" spans="1:23">
      <c r="A41" s="20">
        <v>44</v>
      </c>
      <c r="B41" s="20" t="s">
        <v>99</v>
      </c>
      <c r="C41" s="20">
        <v>3756.775</v>
      </c>
      <c r="D41" s="20">
        <v>4189.408</v>
      </c>
      <c r="E41" s="20">
        <v>0</v>
      </c>
      <c r="F41" s="20">
        <v>0</v>
      </c>
      <c r="G41" s="20">
        <v>0</v>
      </c>
      <c r="H41" s="20">
        <v>1</v>
      </c>
      <c r="I41" s="18">
        <v>5.906</v>
      </c>
      <c r="J41" s="18">
        <v>15.623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4.216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45</v>
      </c>
      <c r="B42" s="20" t="s">
        <v>100</v>
      </c>
      <c r="C42" s="20">
        <v>4397.969</v>
      </c>
      <c r="D42" s="20">
        <v>4940.566</v>
      </c>
      <c r="E42" s="20">
        <v>0</v>
      </c>
      <c r="F42" s="20">
        <v>0</v>
      </c>
      <c r="G42" s="20">
        <v>0</v>
      </c>
      <c r="H42" s="20">
        <v>1</v>
      </c>
      <c r="I42" s="18">
        <v>8.933</v>
      </c>
      <c r="J42" s="18">
        <v>18.934</v>
      </c>
      <c r="K42" s="21">
        <v>4</v>
      </c>
      <c r="L42" s="21">
        <v>0</v>
      </c>
      <c r="M42" s="21">
        <v>-1</v>
      </c>
      <c r="N42" s="21">
        <v>1</v>
      </c>
      <c r="O42" s="21">
        <v>0</v>
      </c>
      <c r="P42" s="21">
        <v>9.466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46</v>
      </c>
      <c r="B43" s="20" t="s">
        <v>101</v>
      </c>
      <c r="C43" s="20">
        <v>4084.781</v>
      </c>
      <c r="D43" s="20">
        <v>4550.857</v>
      </c>
      <c r="E43" s="20">
        <v>0</v>
      </c>
      <c r="F43" s="20">
        <v>0</v>
      </c>
      <c r="G43" s="20">
        <v>0</v>
      </c>
      <c r="H43" s="20">
        <v>1</v>
      </c>
      <c r="I43" s="18">
        <v>7.514</v>
      </c>
      <c r="J43" s="18">
        <v>16.986</v>
      </c>
      <c r="K43" s="21">
        <v>4</v>
      </c>
      <c r="L43" s="21">
        <v>1</v>
      </c>
      <c r="M43" s="21">
        <v>-1</v>
      </c>
      <c r="N43" s="21">
        <v>1</v>
      </c>
      <c r="O43" s="21">
        <v>0</v>
      </c>
      <c r="P43" s="21">
        <v>11.001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47</v>
      </c>
      <c r="B44" s="20" t="s">
        <v>102</v>
      </c>
      <c r="C44" s="20">
        <v>3248.224</v>
      </c>
      <c r="D44" s="20">
        <v>3559.013</v>
      </c>
      <c r="E44" s="20">
        <v>0</v>
      </c>
      <c r="F44" s="20">
        <v>0</v>
      </c>
      <c r="G44" s="20">
        <v>0</v>
      </c>
      <c r="H44" s="20">
        <v>1</v>
      </c>
      <c r="I44" s="18">
        <v>6.169</v>
      </c>
      <c r="J44" s="18">
        <v>14.363</v>
      </c>
      <c r="K44" s="21">
        <v>4</v>
      </c>
      <c r="L44" s="21">
        <v>1</v>
      </c>
      <c r="M44" s="21">
        <v>-1</v>
      </c>
      <c r="N44" s="21">
        <v>1</v>
      </c>
      <c r="O44" s="21">
        <v>0</v>
      </c>
      <c r="P44" s="21">
        <v>6.914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48</v>
      </c>
      <c r="B45" s="20" t="s">
        <v>103</v>
      </c>
      <c r="C45" s="20">
        <v>1348.478</v>
      </c>
      <c r="D45" s="20">
        <v>1456.892</v>
      </c>
      <c r="E45" s="20">
        <v>0</v>
      </c>
      <c r="F45" s="20">
        <v>0</v>
      </c>
      <c r="G45" s="20">
        <v>0</v>
      </c>
      <c r="H45" s="20">
        <v>1</v>
      </c>
      <c r="I45" s="18">
        <v>1.099</v>
      </c>
      <c r="J45" s="18">
        <v>8.458</v>
      </c>
      <c r="K45" s="21">
        <v>4</v>
      </c>
      <c r="L45" s="21">
        <v>1</v>
      </c>
      <c r="M45" s="21">
        <v>-1</v>
      </c>
      <c r="N45" s="21">
        <v>1</v>
      </c>
      <c r="O45" s="21">
        <v>0</v>
      </c>
      <c r="P45" s="21">
        <v>9.436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49</v>
      </c>
      <c r="B46" s="20" t="s">
        <v>104</v>
      </c>
      <c r="C46" s="20">
        <v>1495.68</v>
      </c>
      <c r="D46" s="20">
        <v>1679.268</v>
      </c>
      <c r="E46" s="20">
        <v>0</v>
      </c>
      <c r="F46" s="20">
        <v>0</v>
      </c>
      <c r="G46" s="20">
        <v>0</v>
      </c>
      <c r="H46" s="20">
        <v>1</v>
      </c>
      <c r="I46" s="18">
        <v>10.574</v>
      </c>
      <c r="J46" s="18">
        <v>20.351</v>
      </c>
      <c r="K46" s="21">
        <v>4</v>
      </c>
      <c r="L46" s="21">
        <v>1</v>
      </c>
      <c r="M46" s="21">
        <v>-1</v>
      </c>
      <c r="N46" s="21">
        <v>1</v>
      </c>
      <c r="O46" s="21">
        <v>0</v>
      </c>
      <c r="P46" s="21">
        <v>8.771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50</v>
      </c>
      <c r="B47" s="20" t="s">
        <v>105</v>
      </c>
      <c r="C47" s="20">
        <v>1999.523</v>
      </c>
      <c r="D47" s="20">
        <v>2169.928</v>
      </c>
      <c r="E47" s="20">
        <v>0</v>
      </c>
      <c r="F47" s="20">
        <v>0</v>
      </c>
      <c r="G47" s="20">
        <v>0</v>
      </c>
      <c r="H47" s="20">
        <v>1</v>
      </c>
      <c r="I47" s="18">
        <v>6.046</v>
      </c>
      <c r="J47" s="18">
        <v>13.424</v>
      </c>
      <c r="K47" s="21">
        <v>4</v>
      </c>
      <c r="L47" s="21">
        <v>2</v>
      </c>
      <c r="M47" s="21">
        <v>0</v>
      </c>
      <c r="N47" s="21">
        <v>1</v>
      </c>
      <c r="O47" s="21">
        <v>0</v>
      </c>
      <c r="P47" s="21">
        <v>2.548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51</v>
      </c>
      <c r="B48" s="20" t="s">
        <v>106</v>
      </c>
      <c r="C48" s="20">
        <v>7741.178</v>
      </c>
      <c r="D48" s="20">
        <v>8477.105</v>
      </c>
      <c r="E48" s="20">
        <v>0</v>
      </c>
      <c r="F48" s="20">
        <v>0</v>
      </c>
      <c r="G48" s="20">
        <v>0</v>
      </c>
      <c r="H48" s="20">
        <v>1</v>
      </c>
      <c r="I48" s="18">
        <v>5.67</v>
      </c>
      <c r="J48" s="18">
        <v>13.86</v>
      </c>
      <c r="K48" s="21">
        <v>4</v>
      </c>
      <c r="L48" s="21">
        <v>2</v>
      </c>
      <c r="M48" s="21">
        <v>-1</v>
      </c>
      <c r="N48" s="21">
        <v>1</v>
      </c>
      <c r="O48" s="21">
        <v>0</v>
      </c>
      <c r="P48" s="21">
        <v>7.204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53</v>
      </c>
      <c r="B49" s="20" t="s">
        <v>107</v>
      </c>
      <c r="C49" s="20">
        <v>11110.13</v>
      </c>
      <c r="D49" s="20">
        <v>12266.144</v>
      </c>
      <c r="E49" s="20">
        <v>0</v>
      </c>
      <c r="F49" s="20">
        <v>0</v>
      </c>
      <c r="G49" s="20">
        <v>0</v>
      </c>
      <c r="H49" s="20">
        <v>1</v>
      </c>
      <c r="I49" s="18">
        <v>1.931</v>
      </c>
      <c r="J49" s="18">
        <v>11.174</v>
      </c>
      <c r="K49" s="21">
        <v>4</v>
      </c>
      <c r="L49" s="21">
        <v>1</v>
      </c>
      <c r="M49" s="21">
        <v>-1</v>
      </c>
      <c r="N49" s="21">
        <v>1</v>
      </c>
      <c r="O49" s="21">
        <v>0</v>
      </c>
      <c r="P49" s="21">
        <v>7.528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54</v>
      </c>
      <c r="B50" s="20" t="s">
        <v>108</v>
      </c>
      <c r="C50" s="20">
        <v>1316.341</v>
      </c>
      <c r="D50" s="20">
        <v>1473.051</v>
      </c>
      <c r="E50" s="20">
        <v>0</v>
      </c>
      <c r="F50" s="20">
        <v>0</v>
      </c>
      <c r="G50" s="20">
        <v>0</v>
      </c>
      <c r="H50" s="20">
        <v>1</v>
      </c>
      <c r="I50" s="18">
        <v>3.476</v>
      </c>
      <c r="J50" s="18">
        <v>13.745</v>
      </c>
      <c r="K50" s="21">
        <v>4</v>
      </c>
      <c r="L50" s="21">
        <v>1</v>
      </c>
      <c r="M50" s="21">
        <v>-1</v>
      </c>
      <c r="N50" s="21">
        <v>1</v>
      </c>
      <c r="O50" s="21">
        <v>0</v>
      </c>
      <c r="P50" s="21">
        <v>24.016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55</v>
      </c>
      <c r="B51" s="20" t="s">
        <v>109</v>
      </c>
      <c r="C51" s="20">
        <v>1331.609</v>
      </c>
      <c r="D51" s="20">
        <v>1471.758</v>
      </c>
      <c r="E51" s="20">
        <v>0</v>
      </c>
      <c r="F51" s="20">
        <v>0</v>
      </c>
      <c r="G51" s="20">
        <v>0</v>
      </c>
      <c r="H51" s="20">
        <v>1</v>
      </c>
      <c r="I51" s="18">
        <v>4.482</v>
      </c>
      <c r="J51" s="18">
        <v>13.578</v>
      </c>
      <c r="K51" s="21">
        <v>4</v>
      </c>
      <c r="L51" s="21">
        <v>1</v>
      </c>
      <c r="M51" s="21">
        <v>0</v>
      </c>
      <c r="N51" s="21">
        <v>1</v>
      </c>
      <c r="O51" s="21">
        <v>0</v>
      </c>
      <c r="P51" s="21">
        <v>5.772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56</v>
      </c>
      <c r="B52" s="20" t="s">
        <v>110</v>
      </c>
      <c r="C52" s="20">
        <v>1084.825</v>
      </c>
      <c r="D52" s="20">
        <v>1172.454</v>
      </c>
      <c r="E52" s="20">
        <v>0</v>
      </c>
      <c r="F52" s="20">
        <v>0</v>
      </c>
      <c r="G52" s="20">
        <v>0</v>
      </c>
      <c r="H52" s="20">
        <v>1</v>
      </c>
      <c r="I52" s="18">
        <v>1.836</v>
      </c>
      <c r="J52" s="18">
        <v>9.173</v>
      </c>
      <c r="K52" s="21">
        <v>4</v>
      </c>
      <c r="L52" s="21">
        <v>1</v>
      </c>
      <c r="M52" s="21">
        <v>0</v>
      </c>
      <c r="N52" s="21">
        <v>1</v>
      </c>
      <c r="O52" s="21">
        <v>0</v>
      </c>
      <c r="P52" s="21">
        <v>23.115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57</v>
      </c>
      <c r="B53" s="20" t="s">
        <v>111</v>
      </c>
      <c r="C53" s="20">
        <v>3127.168</v>
      </c>
      <c r="D53" s="20">
        <v>3408.069</v>
      </c>
      <c r="E53" s="20">
        <v>0</v>
      </c>
      <c r="F53" s="20">
        <v>0</v>
      </c>
      <c r="G53" s="20">
        <v>0</v>
      </c>
      <c r="H53" s="20">
        <v>1</v>
      </c>
      <c r="I53" s="18">
        <v>5.535</v>
      </c>
      <c r="J53" s="18">
        <v>13.321</v>
      </c>
      <c r="K53" s="21">
        <v>4</v>
      </c>
      <c r="L53" s="21">
        <v>0</v>
      </c>
      <c r="M53" s="21">
        <v>0</v>
      </c>
      <c r="N53" s="21">
        <v>0</v>
      </c>
      <c r="O53" s="21">
        <v>0</v>
      </c>
      <c r="P53" s="21">
        <v>2.984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58</v>
      </c>
      <c r="B54" s="20" t="s">
        <v>112</v>
      </c>
      <c r="C54" s="20">
        <v>4188.234</v>
      </c>
      <c r="D54" s="20">
        <v>4647.705</v>
      </c>
      <c r="E54" s="20">
        <v>0</v>
      </c>
      <c r="F54" s="20">
        <v>0</v>
      </c>
      <c r="G54" s="20">
        <v>0</v>
      </c>
      <c r="H54" s="20">
        <v>1</v>
      </c>
      <c r="I54" s="18">
        <v>1.325</v>
      </c>
      <c r="J54" s="18">
        <v>11.08</v>
      </c>
      <c r="K54" s="21">
        <v>4</v>
      </c>
      <c r="L54" s="21">
        <v>1</v>
      </c>
      <c r="M54" s="21">
        <v>-1</v>
      </c>
      <c r="N54" s="21">
        <v>1</v>
      </c>
      <c r="O54" s="21">
        <v>0</v>
      </c>
      <c r="P54" s="21">
        <v>3.024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59</v>
      </c>
      <c r="B55" s="20" t="s">
        <v>113</v>
      </c>
      <c r="C55" s="20">
        <v>2595.293</v>
      </c>
      <c r="D55" s="20">
        <v>2859.009</v>
      </c>
      <c r="E55" s="20">
        <v>0</v>
      </c>
      <c r="F55" s="20">
        <v>0</v>
      </c>
      <c r="G55" s="20">
        <v>0</v>
      </c>
      <c r="H55" s="20">
        <v>1</v>
      </c>
      <c r="I55" s="18">
        <v>8.209</v>
      </c>
      <c r="J55" s="18">
        <v>16.676</v>
      </c>
      <c r="K55" s="21">
        <v>4</v>
      </c>
      <c r="L55" s="21">
        <v>0</v>
      </c>
      <c r="M55" s="21">
        <v>0</v>
      </c>
      <c r="N55" s="21">
        <v>1</v>
      </c>
      <c r="O55" s="21">
        <v>0</v>
      </c>
      <c r="P55" s="21">
        <v>2.011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60</v>
      </c>
      <c r="B56" s="20" t="s">
        <v>114</v>
      </c>
      <c r="C56" s="20">
        <v>3842.876</v>
      </c>
      <c r="D56" s="20">
        <v>4248.424</v>
      </c>
      <c r="E56" s="20">
        <v>0</v>
      </c>
      <c r="F56" s="20">
        <v>0</v>
      </c>
      <c r="G56" s="20">
        <v>0</v>
      </c>
      <c r="H56" s="20">
        <v>1</v>
      </c>
      <c r="I56" s="18">
        <v>3.883</v>
      </c>
      <c r="J56" s="18">
        <v>13.058</v>
      </c>
      <c r="K56" s="21">
        <v>4</v>
      </c>
      <c r="L56" s="21">
        <v>1</v>
      </c>
      <c r="M56" s="21">
        <v>-1</v>
      </c>
      <c r="N56" s="21">
        <v>1</v>
      </c>
      <c r="O56" s="21">
        <v>0</v>
      </c>
      <c r="P56" s="21">
        <v>7.488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62</v>
      </c>
      <c r="B57" s="20" t="s">
        <v>115</v>
      </c>
      <c r="C57" s="20">
        <v>1790.113</v>
      </c>
      <c r="D57" s="20">
        <v>1997.169</v>
      </c>
      <c r="E57" s="20">
        <v>0</v>
      </c>
      <c r="F57" s="20">
        <v>0</v>
      </c>
      <c r="G57" s="20">
        <v>0</v>
      </c>
      <c r="H57" s="20">
        <v>1</v>
      </c>
      <c r="I57" s="18">
        <v>5.612</v>
      </c>
      <c r="J57" s="18">
        <v>15.398</v>
      </c>
      <c r="K57" s="21">
        <v>4</v>
      </c>
      <c r="L57" s="21">
        <v>2</v>
      </c>
      <c r="M57" s="21">
        <v>0</v>
      </c>
      <c r="N57" s="21">
        <v>1</v>
      </c>
      <c r="O57" s="21">
        <v>0</v>
      </c>
      <c r="P57" s="21">
        <v>8.092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63</v>
      </c>
      <c r="B58" s="20" t="s">
        <v>116</v>
      </c>
      <c r="C58" s="20">
        <v>3345.065</v>
      </c>
      <c r="D58" s="20">
        <v>3777.24</v>
      </c>
      <c r="E58" s="20">
        <v>0</v>
      </c>
      <c r="F58" s="20">
        <v>0</v>
      </c>
      <c r="G58" s="20">
        <v>0</v>
      </c>
      <c r="H58" s="20">
        <v>1</v>
      </c>
      <c r="I58" s="18">
        <v>2.345</v>
      </c>
      <c r="J58" s="18">
        <v>13.518</v>
      </c>
      <c r="K58" s="21">
        <v>4</v>
      </c>
      <c r="L58" s="21">
        <v>1</v>
      </c>
      <c r="M58" s="21">
        <v>-1</v>
      </c>
      <c r="N58" s="21">
        <v>1</v>
      </c>
      <c r="O58" s="21">
        <v>0</v>
      </c>
      <c r="P58" s="21">
        <v>8.477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64</v>
      </c>
      <c r="B59" s="20" t="s">
        <v>117</v>
      </c>
      <c r="C59" s="20">
        <v>2959.838</v>
      </c>
      <c r="D59" s="20">
        <v>3248.211</v>
      </c>
      <c r="E59" s="20">
        <v>0</v>
      </c>
      <c r="F59" s="20">
        <v>0</v>
      </c>
      <c r="G59" s="20">
        <v>0</v>
      </c>
      <c r="H59" s="20">
        <v>1</v>
      </c>
      <c r="I59" s="18">
        <v>6.852</v>
      </c>
      <c r="J59" s="18">
        <v>15.121</v>
      </c>
      <c r="K59" s="21">
        <v>4</v>
      </c>
      <c r="L59" s="21">
        <v>1</v>
      </c>
      <c r="M59" s="21">
        <v>-1</v>
      </c>
      <c r="N59" s="21">
        <v>1</v>
      </c>
      <c r="O59" s="21">
        <v>0</v>
      </c>
      <c r="P59" s="21">
        <v>8.634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65</v>
      </c>
      <c r="B60" s="20" t="s">
        <v>118</v>
      </c>
      <c r="C60" s="20">
        <v>3052.791</v>
      </c>
      <c r="D60" s="20">
        <v>3341.608</v>
      </c>
      <c r="E60" s="20">
        <v>0</v>
      </c>
      <c r="F60" s="20">
        <v>0</v>
      </c>
      <c r="G60" s="20">
        <v>0</v>
      </c>
      <c r="H60" s="20">
        <v>1</v>
      </c>
      <c r="I60" s="18">
        <v>6.02</v>
      </c>
      <c r="J60" s="18">
        <v>14.143</v>
      </c>
      <c r="K60" s="21">
        <v>0</v>
      </c>
      <c r="L60" s="21">
        <v>1</v>
      </c>
      <c r="M60" s="21">
        <v>1</v>
      </c>
      <c r="N60" s="21">
        <v>-1</v>
      </c>
      <c r="O60" s="21">
        <v>0</v>
      </c>
      <c r="P60" s="21">
        <v>0.004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66</v>
      </c>
      <c r="B61" s="20" t="s">
        <v>119</v>
      </c>
      <c r="C61" s="20">
        <v>2443.788</v>
      </c>
      <c r="D61" s="20">
        <v>2776.938</v>
      </c>
      <c r="E61" s="20">
        <v>0</v>
      </c>
      <c r="F61" s="20">
        <v>0</v>
      </c>
      <c r="G61" s="20">
        <v>0</v>
      </c>
      <c r="H61" s="20">
        <v>1</v>
      </c>
      <c r="I61" s="18">
        <v>7.73</v>
      </c>
      <c r="J61" s="18">
        <v>18.8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6.628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67</v>
      </c>
      <c r="B62" s="20" t="s">
        <v>120</v>
      </c>
      <c r="C62" s="20">
        <v>6383.207</v>
      </c>
      <c r="D62" s="20">
        <v>7256.302</v>
      </c>
      <c r="E62" s="20">
        <v>0</v>
      </c>
      <c r="F62" s="20">
        <v>0</v>
      </c>
      <c r="G62" s="20">
        <v>0</v>
      </c>
      <c r="H62" s="20">
        <v>1</v>
      </c>
      <c r="I62" s="18">
        <v>11.091</v>
      </c>
      <c r="J62" s="18">
        <v>21.788</v>
      </c>
      <c r="K62" s="21">
        <v>4</v>
      </c>
      <c r="L62" s="21">
        <v>0</v>
      </c>
      <c r="M62" s="21">
        <v>0</v>
      </c>
      <c r="N62" s="21">
        <v>1</v>
      </c>
      <c r="O62" s="21">
        <v>0</v>
      </c>
      <c r="P62" s="21">
        <v>6.475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68</v>
      </c>
      <c r="B63" s="20" t="s">
        <v>121</v>
      </c>
      <c r="C63" s="20">
        <v>2644.175</v>
      </c>
      <c r="D63" s="20">
        <v>3006.752</v>
      </c>
      <c r="E63" s="20">
        <v>0</v>
      </c>
      <c r="F63" s="20">
        <v>0</v>
      </c>
      <c r="G63" s="20">
        <v>0</v>
      </c>
      <c r="H63" s="20">
        <v>1</v>
      </c>
      <c r="I63" s="18">
        <v>7.517</v>
      </c>
      <c r="J63" s="18">
        <v>18.67</v>
      </c>
      <c r="K63" s="21">
        <v>4</v>
      </c>
      <c r="L63" s="21">
        <v>2</v>
      </c>
      <c r="M63" s="21">
        <v>-1</v>
      </c>
      <c r="N63" s="21">
        <v>1</v>
      </c>
      <c r="O63" s="21">
        <v>0</v>
      </c>
      <c r="P63" s="21">
        <v>12.737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69</v>
      </c>
      <c r="B64" s="20" t="s">
        <v>122</v>
      </c>
      <c r="C64" s="20">
        <v>4516.153</v>
      </c>
      <c r="D64" s="20">
        <v>4963.335</v>
      </c>
      <c r="E64" s="20">
        <v>0</v>
      </c>
      <c r="F64" s="20">
        <v>0</v>
      </c>
      <c r="G64" s="20">
        <v>0</v>
      </c>
      <c r="H64" s="20">
        <v>1</v>
      </c>
      <c r="I64" s="18">
        <v>3.667</v>
      </c>
      <c r="J64" s="18">
        <v>12.346</v>
      </c>
      <c r="K64" s="21">
        <v>4</v>
      </c>
      <c r="L64" s="21">
        <v>1</v>
      </c>
      <c r="M64" s="21">
        <v>-1</v>
      </c>
      <c r="N64" s="21">
        <v>1</v>
      </c>
      <c r="O64" s="21">
        <v>0</v>
      </c>
      <c r="P64" s="21">
        <v>7.489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71</v>
      </c>
      <c r="B65" s="20" t="s">
        <v>123</v>
      </c>
      <c r="C65" s="20">
        <v>2983.094</v>
      </c>
      <c r="D65" s="20">
        <v>3455.324</v>
      </c>
      <c r="E65" s="20">
        <v>0</v>
      </c>
      <c r="F65" s="20">
        <v>0</v>
      </c>
      <c r="G65" s="20">
        <v>0</v>
      </c>
      <c r="H65" s="20">
        <v>1</v>
      </c>
      <c r="I65" s="18">
        <v>10.701</v>
      </c>
      <c r="J65" s="18">
        <v>22.906</v>
      </c>
      <c r="K65" s="21">
        <v>4</v>
      </c>
      <c r="L65" s="21">
        <v>1</v>
      </c>
      <c r="M65" s="21">
        <v>-1</v>
      </c>
      <c r="N65" s="21">
        <v>1</v>
      </c>
      <c r="O65" s="21">
        <v>0</v>
      </c>
      <c r="P65" s="21">
        <v>3.719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72</v>
      </c>
      <c r="B66" s="20" t="s">
        <v>124</v>
      </c>
      <c r="C66" s="20">
        <v>2549.888</v>
      </c>
      <c r="D66" s="20">
        <v>2820.681</v>
      </c>
      <c r="E66" s="20">
        <v>0</v>
      </c>
      <c r="F66" s="20">
        <v>0</v>
      </c>
      <c r="G66" s="20">
        <v>0</v>
      </c>
      <c r="H66" s="20">
        <v>1</v>
      </c>
      <c r="I66" s="18">
        <v>1.891</v>
      </c>
      <c r="J66" s="18">
        <v>11.309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41.269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73</v>
      </c>
      <c r="B67" s="20" t="s">
        <v>125</v>
      </c>
      <c r="C67" s="20">
        <v>2903.48</v>
      </c>
      <c r="D67" s="20">
        <v>3256.202</v>
      </c>
      <c r="E67" s="20">
        <v>0</v>
      </c>
      <c r="F67" s="20">
        <v>0</v>
      </c>
      <c r="G67" s="20">
        <v>0</v>
      </c>
      <c r="H67" s="20">
        <v>1</v>
      </c>
      <c r="I67" s="18">
        <v>5.041</v>
      </c>
      <c r="J67" s="18">
        <v>15.327</v>
      </c>
      <c r="K67" s="21">
        <v>4</v>
      </c>
      <c r="L67" s="21">
        <v>1</v>
      </c>
      <c r="M67" s="21">
        <v>-1</v>
      </c>
      <c r="N67" s="21">
        <v>0</v>
      </c>
      <c r="O67" s="21">
        <v>0</v>
      </c>
      <c r="P67" s="21">
        <v>3.504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75</v>
      </c>
      <c r="B68" s="20" t="s">
        <v>126</v>
      </c>
      <c r="C68" s="20">
        <v>6582.518</v>
      </c>
      <c r="D68" s="20">
        <v>7593.795</v>
      </c>
      <c r="E68" s="20">
        <v>0</v>
      </c>
      <c r="F68" s="20">
        <v>0</v>
      </c>
      <c r="G68" s="20">
        <v>0</v>
      </c>
      <c r="H68" s="20">
        <v>1</v>
      </c>
      <c r="I68" s="18">
        <v>4.469</v>
      </c>
      <c r="J68" s="18">
        <v>17.191</v>
      </c>
      <c r="K68" s="21">
        <v>4</v>
      </c>
      <c r="L68" s="21">
        <v>1</v>
      </c>
      <c r="M68" s="21">
        <v>-1</v>
      </c>
      <c r="N68" s="21">
        <v>1</v>
      </c>
      <c r="O68" s="21">
        <v>0</v>
      </c>
      <c r="P68" s="21">
        <v>6.488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77</v>
      </c>
      <c r="B69" s="20" t="s">
        <v>127</v>
      </c>
      <c r="C69" s="20">
        <v>4013.93</v>
      </c>
      <c r="D69" s="20">
        <v>4677.774</v>
      </c>
      <c r="E69" s="20">
        <v>0</v>
      </c>
      <c r="F69" s="20">
        <v>0</v>
      </c>
      <c r="G69" s="20">
        <v>0</v>
      </c>
      <c r="H69" s="20">
        <v>1</v>
      </c>
      <c r="I69" s="18">
        <v>14.279</v>
      </c>
      <c r="J69" s="18">
        <v>26.444</v>
      </c>
      <c r="K69" s="21">
        <v>4</v>
      </c>
      <c r="L69" s="21">
        <v>2</v>
      </c>
      <c r="M69" s="21">
        <v>0</v>
      </c>
      <c r="N69" s="21">
        <v>0</v>
      </c>
      <c r="O69" s="21">
        <v>0</v>
      </c>
      <c r="P69" s="21">
        <v>1.563</v>
      </c>
      <c r="Q69" s="21">
        <v>0</v>
      </c>
      <c r="R69" s="21">
        <v>1</v>
      </c>
      <c r="S69" s="22"/>
      <c r="T69" s="22"/>
      <c r="U69" s="22"/>
      <c r="V69" s="22"/>
      <c r="W69" s="22"/>
    </row>
    <row r="70" ht="16.5" spans="1:23">
      <c r="A70" s="20">
        <v>78</v>
      </c>
      <c r="B70" s="20" t="s">
        <v>128</v>
      </c>
      <c r="C70" s="20">
        <v>2958.951</v>
      </c>
      <c r="D70" s="20">
        <v>3170.517</v>
      </c>
      <c r="E70" s="20">
        <v>0</v>
      </c>
      <c r="F70" s="20">
        <v>0</v>
      </c>
      <c r="G70" s="20">
        <v>0</v>
      </c>
      <c r="H70" s="20">
        <v>1</v>
      </c>
      <c r="I70" s="18">
        <v>5.06</v>
      </c>
      <c r="J70" s="18">
        <v>11.395</v>
      </c>
      <c r="K70" s="21">
        <v>4</v>
      </c>
      <c r="L70" s="21">
        <v>1</v>
      </c>
      <c r="M70" s="21">
        <v>-1</v>
      </c>
      <c r="N70" s="21">
        <v>0</v>
      </c>
      <c r="O70" s="21">
        <v>0</v>
      </c>
      <c r="P70" s="21">
        <v>4.84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90</v>
      </c>
      <c r="B71" s="20" t="s">
        <v>129</v>
      </c>
      <c r="C71" s="20">
        <v>1163.963</v>
      </c>
      <c r="D71" s="20">
        <v>1289.997</v>
      </c>
      <c r="E71" s="20">
        <v>0</v>
      </c>
      <c r="F71" s="20">
        <v>0</v>
      </c>
      <c r="G71" s="20">
        <v>0</v>
      </c>
      <c r="H71" s="20">
        <v>1</v>
      </c>
      <c r="I71" s="18">
        <v>7.337</v>
      </c>
      <c r="J71" s="18">
        <v>16.39</v>
      </c>
      <c r="K71" s="21">
        <v>4</v>
      </c>
      <c r="L71" s="21">
        <v>2</v>
      </c>
      <c r="M71" s="21">
        <v>0</v>
      </c>
      <c r="N71" s="21">
        <v>0</v>
      </c>
      <c r="O71" s="21">
        <v>0</v>
      </c>
      <c r="P71" s="21">
        <v>4.314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91</v>
      </c>
      <c r="B72" s="20" t="s">
        <v>130</v>
      </c>
      <c r="C72" s="20">
        <v>10794.077</v>
      </c>
      <c r="D72" s="20">
        <v>12764.136</v>
      </c>
      <c r="E72" s="20">
        <v>0</v>
      </c>
      <c r="F72" s="20">
        <v>0</v>
      </c>
      <c r="G72" s="20">
        <v>0</v>
      </c>
      <c r="H72" s="20">
        <v>1</v>
      </c>
      <c r="I72" s="18">
        <v>10.787</v>
      </c>
      <c r="J72" s="18">
        <v>24.556</v>
      </c>
      <c r="K72" s="21">
        <v>4</v>
      </c>
      <c r="L72" s="21">
        <v>1</v>
      </c>
      <c r="M72" s="21">
        <v>-1</v>
      </c>
      <c r="N72" s="21">
        <v>1</v>
      </c>
      <c r="O72" s="21">
        <v>0</v>
      </c>
      <c r="P72" s="21">
        <v>2.377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92</v>
      </c>
      <c r="B73" s="20" t="s">
        <v>131</v>
      </c>
      <c r="C73" s="20">
        <v>3239.584</v>
      </c>
      <c r="D73" s="20">
        <v>3638.67</v>
      </c>
      <c r="E73" s="20">
        <v>0</v>
      </c>
      <c r="F73" s="20">
        <v>0</v>
      </c>
      <c r="G73" s="20">
        <v>0</v>
      </c>
      <c r="H73" s="20">
        <v>1</v>
      </c>
      <c r="I73" s="18">
        <v>8.066</v>
      </c>
      <c r="J73" s="18">
        <v>18.149</v>
      </c>
      <c r="K73" s="21">
        <v>4</v>
      </c>
      <c r="L73" s="21">
        <v>1</v>
      </c>
      <c r="M73" s="21">
        <v>-1</v>
      </c>
      <c r="N73" s="21">
        <v>1</v>
      </c>
      <c r="O73" s="21">
        <v>0</v>
      </c>
      <c r="P73" s="21">
        <v>-4.468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93</v>
      </c>
      <c r="B74" s="20" t="s">
        <v>132</v>
      </c>
      <c r="C74" s="20">
        <v>10593.696</v>
      </c>
      <c r="D74" s="20">
        <v>11404.252</v>
      </c>
      <c r="E74" s="20">
        <v>0</v>
      </c>
      <c r="F74" s="20">
        <v>0</v>
      </c>
      <c r="G74" s="20">
        <v>0</v>
      </c>
      <c r="H74" s="20">
        <v>1</v>
      </c>
      <c r="I74" s="18">
        <v>4.504</v>
      </c>
      <c r="J74" s="18">
        <v>11.291</v>
      </c>
      <c r="K74" s="21">
        <v>4</v>
      </c>
      <c r="L74" s="21">
        <v>1</v>
      </c>
      <c r="M74" s="21">
        <v>0</v>
      </c>
      <c r="N74" s="21">
        <v>0</v>
      </c>
      <c r="O74" s="21">
        <v>0</v>
      </c>
      <c r="P74" s="21">
        <v>3.075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94</v>
      </c>
      <c r="B75" s="20" t="s">
        <v>133</v>
      </c>
      <c r="C75" s="20">
        <v>2903.547</v>
      </c>
      <c r="D75" s="20">
        <v>3298.809</v>
      </c>
      <c r="E75" s="20">
        <v>0</v>
      </c>
      <c r="F75" s="20">
        <v>0</v>
      </c>
      <c r="G75" s="20">
        <v>0</v>
      </c>
      <c r="H75" s="20">
        <v>1</v>
      </c>
      <c r="I75" s="18">
        <v>6.332</v>
      </c>
      <c r="J75" s="18">
        <v>17.556</v>
      </c>
      <c r="K75" s="21">
        <v>4</v>
      </c>
      <c r="L75" s="21">
        <v>0</v>
      </c>
      <c r="M75" s="21">
        <v>0</v>
      </c>
      <c r="N75" s="21">
        <v>1</v>
      </c>
      <c r="O75" s="21">
        <v>0</v>
      </c>
      <c r="P75" s="21">
        <v>8.124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95</v>
      </c>
      <c r="B76" s="20" t="s">
        <v>134</v>
      </c>
      <c r="C76" s="20">
        <v>2740.213</v>
      </c>
      <c r="D76" s="20">
        <v>3089.684</v>
      </c>
      <c r="E76" s="20">
        <v>0</v>
      </c>
      <c r="F76" s="20">
        <v>0</v>
      </c>
      <c r="G76" s="20">
        <v>0</v>
      </c>
      <c r="H76" s="20">
        <v>1</v>
      </c>
      <c r="I76" s="18">
        <v>11.256</v>
      </c>
      <c r="J76" s="18">
        <v>21.294</v>
      </c>
      <c r="K76" s="21">
        <v>4</v>
      </c>
      <c r="L76" s="21">
        <v>2</v>
      </c>
      <c r="M76" s="21">
        <v>-1</v>
      </c>
      <c r="N76" s="21">
        <v>0</v>
      </c>
      <c r="O76" s="21">
        <v>0</v>
      </c>
      <c r="P76" s="21">
        <v>34.926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96</v>
      </c>
      <c r="B77" s="20" t="s">
        <v>135</v>
      </c>
      <c r="C77" s="20">
        <v>4027.938</v>
      </c>
      <c r="D77" s="20">
        <v>4373.688</v>
      </c>
      <c r="E77" s="20">
        <v>0</v>
      </c>
      <c r="F77" s="20">
        <v>0</v>
      </c>
      <c r="G77" s="20">
        <v>0</v>
      </c>
      <c r="H77" s="20">
        <v>1</v>
      </c>
      <c r="I77" s="18">
        <v>2.908</v>
      </c>
      <c r="J77" s="18">
        <v>10.584</v>
      </c>
      <c r="K77" s="21">
        <v>4</v>
      </c>
      <c r="L77" s="21">
        <v>2</v>
      </c>
      <c r="M77" s="21">
        <v>-1</v>
      </c>
      <c r="N77" s="21">
        <v>1</v>
      </c>
      <c r="O77" s="21">
        <v>0</v>
      </c>
      <c r="P77" s="21">
        <v>11.409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97</v>
      </c>
      <c r="B78" s="20" t="s">
        <v>136</v>
      </c>
      <c r="C78" s="20">
        <v>7806.583</v>
      </c>
      <c r="D78" s="20">
        <v>8919.793</v>
      </c>
      <c r="E78" s="20">
        <v>0</v>
      </c>
      <c r="F78" s="20">
        <v>0</v>
      </c>
      <c r="G78" s="20">
        <v>0</v>
      </c>
      <c r="H78" s="20">
        <v>1</v>
      </c>
      <c r="I78" s="18">
        <v>11.047</v>
      </c>
      <c r="J78" s="18">
        <v>22.149</v>
      </c>
      <c r="K78" s="21">
        <v>4</v>
      </c>
      <c r="L78" s="21">
        <v>2</v>
      </c>
      <c r="M78" s="21">
        <v>0</v>
      </c>
      <c r="N78" s="21">
        <v>1</v>
      </c>
      <c r="O78" s="21">
        <v>0</v>
      </c>
      <c r="P78" s="21">
        <v>0.259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98</v>
      </c>
      <c r="B79" s="20" t="s">
        <v>137</v>
      </c>
      <c r="C79" s="20">
        <v>4866.858</v>
      </c>
      <c r="D79" s="20">
        <v>5365.048</v>
      </c>
      <c r="E79" s="20">
        <v>0</v>
      </c>
      <c r="F79" s="20">
        <v>0</v>
      </c>
      <c r="G79" s="20">
        <v>0</v>
      </c>
      <c r="H79" s="20">
        <v>1</v>
      </c>
      <c r="I79" s="18">
        <v>1.978</v>
      </c>
      <c r="J79" s="18">
        <v>11.081</v>
      </c>
      <c r="K79" s="21">
        <v>4</v>
      </c>
      <c r="L79" s="21">
        <v>1</v>
      </c>
      <c r="M79" s="21">
        <v>-1</v>
      </c>
      <c r="N79" s="21">
        <v>1</v>
      </c>
      <c r="O79" s="21">
        <v>0</v>
      </c>
      <c r="P79" s="21">
        <v>2.384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99</v>
      </c>
      <c r="B80" s="20" t="s">
        <v>138</v>
      </c>
      <c r="C80" s="20">
        <v>7361.283</v>
      </c>
      <c r="D80" s="20">
        <v>8181.017</v>
      </c>
      <c r="E80" s="20">
        <v>0</v>
      </c>
      <c r="F80" s="20">
        <v>0</v>
      </c>
      <c r="G80" s="20">
        <v>0</v>
      </c>
      <c r="H80" s="20">
        <v>1</v>
      </c>
      <c r="I80" s="18">
        <v>6.382</v>
      </c>
      <c r="J80" s="18">
        <v>15.763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-8.434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100</v>
      </c>
      <c r="B81" s="20" t="s">
        <v>139</v>
      </c>
      <c r="C81" s="20">
        <v>5422.604</v>
      </c>
      <c r="D81" s="20">
        <v>5965.452</v>
      </c>
      <c r="E81" s="20">
        <v>0</v>
      </c>
      <c r="F81" s="20">
        <v>0</v>
      </c>
      <c r="G81" s="20">
        <v>0</v>
      </c>
      <c r="H81" s="20">
        <v>1</v>
      </c>
      <c r="I81" s="18">
        <v>2.872</v>
      </c>
      <c r="J81" s="18">
        <v>11.711</v>
      </c>
      <c r="K81" s="21">
        <v>4</v>
      </c>
      <c r="L81" s="21">
        <v>1</v>
      </c>
      <c r="M81" s="21">
        <v>-1</v>
      </c>
      <c r="N81" s="21">
        <v>1</v>
      </c>
      <c r="O81" s="21">
        <v>0</v>
      </c>
      <c r="P81" s="21">
        <v>5.748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101</v>
      </c>
      <c r="B82" s="20" t="s">
        <v>140</v>
      </c>
      <c r="C82" s="20">
        <v>247.084</v>
      </c>
      <c r="D82" s="20">
        <v>248.924</v>
      </c>
      <c r="E82" s="20">
        <v>0</v>
      </c>
      <c r="F82" s="20">
        <v>0</v>
      </c>
      <c r="G82" s="20">
        <v>0</v>
      </c>
      <c r="H82" s="20">
        <v>1</v>
      </c>
      <c r="I82" s="18">
        <v>0.291</v>
      </c>
      <c r="J82" s="18">
        <v>1.028</v>
      </c>
      <c r="K82" s="21">
        <v>4</v>
      </c>
      <c r="L82" s="21">
        <v>1</v>
      </c>
      <c r="M82" s="21">
        <v>-1</v>
      </c>
      <c r="N82" s="21">
        <v>1</v>
      </c>
      <c r="O82" s="21">
        <v>0</v>
      </c>
      <c r="P82" s="21">
        <v>30.504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102</v>
      </c>
      <c r="B83" s="20" t="s">
        <v>141</v>
      </c>
      <c r="C83" s="20">
        <v>5255.965</v>
      </c>
      <c r="D83" s="20">
        <v>5890.696</v>
      </c>
      <c r="E83" s="20">
        <v>0</v>
      </c>
      <c r="F83" s="20">
        <v>0</v>
      </c>
      <c r="G83" s="20">
        <v>0</v>
      </c>
      <c r="H83" s="20">
        <v>1</v>
      </c>
      <c r="I83" s="18">
        <v>6.911</v>
      </c>
      <c r="J83" s="18">
        <v>16.941</v>
      </c>
      <c r="K83" s="21">
        <v>4</v>
      </c>
      <c r="L83" s="21">
        <v>1</v>
      </c>
      <c r="M83" s="21">
        <v>-1</v>
      </c>
      <c r="N83" s="21">
        <v>0</v>
      </c>
      <c r="O83" s="21">
        <v>0</v>
      </c>
      <c r="P83" s="21">
        <v>2.293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103</v>
      </c>
      <c r="B84" s="20" t="s">
        <v>142</v>
      </c>
      <c r="C84" s="20">
        <v>7556.35</v>
      </c>
      <c r="D84" s="20">
        <v>8291.026</v>
      </c>
      <c r="E84" s="20">
        <v>0</v>
      </c>
      <c r="F84" s="20">
        <v>0</v>
      </c>
      <c r="G84" s="20">
        <v>0</v>
      </c>
      <c r="H84" s="20">
        <v>1</v>
      </c>
      <c r="I84" s="18">
        <v>3.792</v>
      </c>
      <c r="J84" s="18">
        <v>12.317</v>
      </c>
      <c r="K84" s="21">
        <v>4</v>
      </c>
      <c r="L84" s="21">
        <v>1</v>
      </c>
      <c r="M84" s="21">
        <v>-1</v>
      </c>
      <c r="N84" s="21">
        <v>1</v>
      </c>
      <c r="O84" s="21">
        <v>0</v>
      </c>
      <c r="P84" s="21">
        <v>14.525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105</v>
      </c>
      <c r="B85" s="20" t="s">
        <v>143</v>
      </c>
      <c r="C85" s="20">
        <v>3703.021</v>
      </c>
      <c r="D85" s="20">
        <v>4254.087</v>
      </c>
      <c r="E85" s="20">
        <v>0</v>
      </c>
      <c r="F85" s="20">
        <v>0</v>
      </c>
      <c r="G85" s="20">
        <v>0</v>
      </c>
      <c r="H85" s="20">
        <v>1</v>
      </c>
      <c r="I85" s="18">
        <v>9.111</v>
      </c>
      <c r="J85" s="18">
        <v>20.885</v>
      </c>
      <c r="K85" s="21">
        <v>4</v>
      </c>
      <c r="L85" s="21">
        <v>2</v>
      </c>
      <c r="M85" s="21">
        <v>-1</v>
      </c>
      <c r="N85" s="21">
        <v>1</v>
      </c>
      <c r="O85" s="21">
        <v>0</v>
      </c>
      <c r="P85" s="21">
        <v>7.617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106</v>
      </c>
      <c r="B86" s="20" t="s">
        <v>144</v>
      </c>
      <c r="C86" s="20">
        <v>4358.672</v>
      </c>
      <c r="D86" s="20">
        <v>4940.574</v>
      </c>
      <c r="E86" s="20">
        <v>0</v>
      </c>
      <c r="F86" s="20">
        <v>0</v>
      </c>
      <c r="G86" s="20">
        <v>0</v>
      </c>
      <c r="H86" s="20">
        <v>1</v>
      </c>
      <c r="I86" s="18">
        <v>5.902</v>
      </c>
      <c r="J86" s="18">
        <v>16.985</v>
      </c>
      <c r="K86" s="21">
        <v>4</v>
      </c>
      <c r="L86" s="21">
        <v>1</v>
      </c>
      <c r="M86" s="21">
        <v>-1</v>
      </c>
      <c r="N86" s="21">
        <v>1</v>
      </c>
      <c r="O86" s="21">
        <v>0</v>
      </c>
      <c r="P86" s="21">
        <v>39.559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107</v>
      </c>
      <c r="B87" s="20" t="s">
        <v>145</v>
      </c>
      <c r="C87" s="20">
        <v>4918.062</v>
      </c>
      <c r="D87" s="20">
        <v>5449.718</v>
      </c>
      <c r="E87" s="20">
        <v>0</v>
      </c>
      <c r="F87" s="20">
        <v>0</v>
      </c>
      <c r="G87" s="20">
        <v>0</v>
      </c>
      <c r="H87" s="20">
        <v>1</v>
      </c>
      <c r="I87" s="18">
        <v>4.029</v>
      </c>
      <c r="J87" s="18">
        <v>13.391</v>
      </c>
      <c r="K87" s="21">
        <v>4</v>
      </c>
      <c r="L87" s="21">
        <v>1</v>
      </c>
      <c r="M87" s="21">
        <v>0</v>
      </c>
      <c r="N87" s="21">
        <v>1</v>
      </c>
      <c r="O87" s="21">
        <v>0</v>
      </c>
      <c r="P87" s="21">
        <v>8.43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108</v>
      </c>
      <c r="B88" s="20" t="s">
        <v>146</v>
      </c>
      <c r="C88" s="20">
        <v>11501.581</v>
      </c>
      <c r="D88" s="20">
        <v>12534.139</v>
      </c>
      <c r="E88" s="20">
        <v>0</v>
      </c>
      <c r="F88" s="20">
        <v>0</v>
      </c>
      <c r="G88" s="20">
        <v>0</v>
      </c>
      <c r="H88" s="20">
        <v>1</v>
      </c>
      <c r="I88" s="18">
        <v>1.608</v>
      </c>
      <c r="J88" s="18">
        <v>9.714</v>
      </c>
      <c r="K88" s="21">
        <v>4</v>
      </c>
      <c r="L88" s="21">
        <v>1</v>
      </c>
      <c r="M88" s="21">
        <v>-1</v>
      </c>
      <c r="N88" s="21">
        <v>1</v>
      </c>
      <c r="O88" s="21">
        <v>0</v>
      </c>
      <c r="P88" s="21">
        <v>10.64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109</v>
      </c>
      <c r="B89" s="20" t="s">
        <v>147</v>
      </c>
      <c r="C89" s="20">
        <v>9484.993</v>
      </c>
      <c r="D89" s="20">
        <v>10781.089</v>
      </c>
      <c r="E89" s="20">
        <v>0</v>
      </c>
      <c r="F89" s="20">
        <v>0</v>
      </c>
      <c r="G89" s="20">
        <v>0</v>
      </c>
      <c r="H89" s="20">
        <v>1</v>
      </c>
      <c r="I89" s="18">
        <v>4.939</v>
      </c>
      <c r="J89" s="18">
        <v>16.367</v>
      </c>
      <c r="K89" s="21">
        <v>4</v>
      </c>
      <c r="L89" s="21">
        <v>1</v>
      </c>
      <c r="M89" s="21">
        <v>-1</v>
      </c>
      <c r="N89" s="21">
        <v>1</v>
      </c>
      <c r="O89" s="21">
        <v>0</v>
      </c>
      <c r="P89" s="21">
        <v>9.129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110</v>
      </c>
      <c r="B90" s="20" t="s">
        <v>148</v>
      </c>
      <c r="C90" s="20">
        <v>3622.519</v>
      </c>
      <c r="D90" s="20">
        <v>4294.66</v>
      </c>
      <c r="E90" s="20">
        <v>0</v>
      </c>
      <c r="F90" s="20">
        <v>0</v>
      </c>
      <c r="G90" s="20">
        <v>0</v>
      </c>
      <c r="H90" s="20">
        <v>1</v>
      </c>
      <c r="I90" s="18">
        <v>4.823</v>
      </c>
      <c r="J90" s="18">
        <v>19.718</v>
      </c>
      <c r="K90" s="21">
        <v>4</v>
      </c>
      <c r="L90" s="21">
        <v>1</v>
      </c>
      <c r="M90" s="21">
        <v>-1</v>
      </c>
      <c r="N90" s="21">
        <v>1</v>
      </c>
      <c r="O90" s="21">
        <v>0</v>
      </c>
      <c r="P90" s="21">
        <v>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111</v>
      </c>
      <c r="B91" s="20" t="s">
        <v>149</v>
      </c>
      <c r="C91" s="20">
        <v>7332.221</v>
      </c>
      <c r="D91" s="20">
        <v>8512.28</v>
      </c>
      <c r="E91" s="20">
        <v>0</v>
      </c>
      <c r="F91" s="20">
        <v>0</v>
      </c>
      <c r="G91" s="20">
        <v>0</v>
      </c>
      <c r="H91" s="20">
        <v>1</v>
      </c>
      <c r="I91" s="18">
        <v>10.1</v>
      </c>
      <c r="J91" s="18">
        <v>22.563</v>
      </c>
      <c r="K91" s="21">
        <v>4</v>
      </c>
      <c r="L91" s="21">
        <v>1</v>
      </c>
      <c r="M91" s="21">
        <v>-1</v>
      </c>
      <c r="N91" s="21">
        <v>0</v>
      </c>
      <c r="O91" s="21">
        <v>0</v>
      </c>
      <c r="P91" s="21">
        <v>10.038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112</v>
      </c>
      <c r="B92" s="20" t="s">
        <v>150</v>
      </c>
      <c r="C92" s="20">
        <v>4213.853</v>
      </c>
      <c r="D92" s="20">
        <v>4853.173</v>
      </c>
      <c r="E92" s="20">
        <v>0</v>
      </c>
      <c r="F92" s="20">
        <v>0</v>
      </c>
      <c r="G92" s="20">
        <v>0</v>
      </c>
      <c r="H92" s="20">
        <v>1</v>
      </c>
      <c r="I92" s="18">
        <v>11.25</v>
      </c>
      <c r="J92" s="18">
        <v>22.941</v>
      </c>
      <c r="K92" s="21">
        <v>4</v>
      </c>
      <c r="L92" s="21">
        <v>0</v>
      </c>
      <c r="M92" s="21">
        <v>-1</v>
      </c>
      <c r="N92" s="21">
        <v>1</v>
      </c>
      <c r="O92" s="21">
        <v>0</v>
      </c>
      <c r="P92" s="21">
        <v>7.434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113</v>
      </c>
      <c r="B93" s="20" t="s">
        <v>151</v>
      </c>
      <c r="C93" s="20">
        <v>2494.788</v>
      </c>
      <c r="D93" s="20">
        <v>2691.222</v>
      </c>
      <c r="E93" s="20">
        <v>0</v>
      </c>
      <c r="F93" s="20">
        <v>0</v>
      </c>
      <c r="G93" s="20">
        <v>0</v>
      </c>
      <c r="H93" s="20">
        <v>1</v>
      </c>
      <c r="I93" s="18">
        <v>2.823</v>
      </c>
      <c r="J93" s="18">
        <v>9.916</v>
      </c>
      <c r="K93" s="21">
        <v>4</v>
      </c>
      <c r="L93" s="21">
        <v>2</v>
      </c>
      <c r="M93" s="21">
        <v>0</v>
      </c>
      <c r="N93" s="21">
        <v>0</v>
      </c>
      <c r="O93" s="21">
        <v>0</v>
      </c>
      <c r="P93" s="21">
        <v>0.352</v>
      </c>
      <c r="Q93" s="21">
        <v>0</v>
      </c>
      <c r="R93" s="21">
        <v>1</v>
      </c>
      <c r="S93" s="22"/>
      <c r="T93" s="22"/>
      <c r="U93" s="22"/>
      <c r="V93" s="22"/>
      <c r="W93" s="22"/>
    </row>
    <row r="94" ht="16.5" spans="1:23">
      <c r="A94" s="20">
        <v>115</v>
      </c>
      <c r="B94" s="20" t="s">
        <v>152</v>
      </c>
      <c r="C94" s="20">
        <v>6828.492</v>
      </c>
      <c r="D94" s="20">
        <v>7683.87</v>
      </c>
      <c r="E94" s="20">
        <v>0</v>
      </c>
      <c r="F94" s="20">
        <v>0</v>
      </c>
      <c r="G94" s="20">
        <v>0</v>
      </c>
      <c r="H94" s="20">
        <v>1</v>
      </c>
      <c r="I94" s="18">
        <v>7.191</v>
      </c>
      <c r="J94" s="18">
        <v>17.522</v>
      </c>
      <c r="K94" s="21">
        <v>4</v>
      </c>
      <c r="L94" s="21">
        <v>0</v>
      </c>
      <c r="M94" s="21">
        <v>-1</v>
      </c>
      <c r="N94" s="21">
        <v>1</v>
      </c>
      <c r="O94" s="21">
        <v>0</v>
      </c>
      <c r="P94" s="21">
        <v>2.495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116</v>
      </c>
      <c r="B95" s="20" t="s">
        <v>153</v>
      </c>
      <c r="C95" s="20">
        <v>196.688</v>
      </c>
      <c r="D95" s="20">
        <v>198.08</v>
      </c>
      <c r="E95" s="20">
        <v>0</v>
      </c>
      <c r="F95" s="20">
        <v>0</v>
      </c>
      <c r="G95" s="20">
        <v>0</v>
      </c>
      <c r="H95" s="20">
        <v>1</v>
      </c>
      <c r="I95" s="18">
        <v>0.178</v>
      </c>
      <c r="J95" s="18">
        <v>0.879</v>
      </c>
      <c r="K95" s="21">
        <v>4</v>
      </c>
      <c r="L95" s="21">
        <v>0</v>
      </c>
      <c r="M95" s="21">
        <v>-1</v>
      </c>
      <c r="N95" s="21">
        <v>0</v>
      </c>
      <c r="O95" s="21">
        <v>0</v>
      </c>
      <c r="P95" s="21">
        <v>2.658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117</v>
      </c>
      <c r="B96" s="20" t="s">
        <v>154</v>
      </c>
      <c r="C96" s="20">
        <v>3352.919</v>
      </c>
      <c r="D96" s="20">
        <v>3753.024</v>
      </c>
      <c r="E96" s="20">
        <v>0</v>
      </c>
      <c r="F96" s="20">
        <v>0</v>
      </c>
      <c r="G96" s="20">
        <v>0</v>
      </c>
      <c r="H96" s="20">
        <v>1</v>
      </c>
      <c r="I96" s="18">
        <v>8.213</v>
      </c>
      <c r="J96" s="18">
        <v>17.998</v>
      </c>
      <c r="K96" s="21">
        <v>4</v>
      </c>
      <c r="L96" s="21">
        <v>1</v>
      </c>
      <c r="M96" s="21">
        <v>-1</v>
      </c>
      <c r="N96" s="21">
        <v>1</v>
      </c>
      <c r="O96" s="21">
        <v>0</v>
      </c>
      <c r="P96" s="21">
        <v>4.723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118</v>
      </c>
      <c r="B97" s="20" t="s">
        <v>155</v>
      </c>
      <c r="C97" s="20">
        <v>8537.824</v>
      </c>
      <c r="D97" s="20">
        <v>9299.08</v>
      </c>
      <c r="E97" s="20">
        <v>0</v>
      </c>
      <c r="F97" s="20">
        <v>0</v>
      </c>
      <c r="G97" s="20">
        <v>0</v>
      </c>
      <c r="H97" s="20">
        <v>1</v>
      </c>
      <c r="I97" s="18">
        <v>3.992</v>
      </c>
      <c r="J97" s="18">
        <v>11.851</v>
      </c>
      <c r="K97" s="21">
        <v>4</v>
      </c>
      <c r="L97" s="21">
        <v>1</v>
      </c>
      <c r="M97" s="21">
        <v>-1</v>
      </c>
      <c r="N97" s="21">
        <v>1</v>
      </c>
      <c r="O97" s="21">
        <v>0</v>
      </c>
      <c r="P97" s="21">
        <v>-12.02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119</v>
      </c>
      <c r="B98" s="20" t="s">
        <v>156</v>
      </c>
      <c r="C98" s="20">
        <v>3341.976</v>
      </c>
      <c r="D98" s="20">
        <v>3786.272</v>
      </c>
      <c r="E98" s="20">
        <v>0</v>
      </c>
      <c r="F98" s="20">
        <v>0</v>
      </c>
      <c r="G98" s="20">
        <v>0</v>
      </c>
      <c r="H98" s="20">
        <v>1</v>
      </c>
      <c r="I98" s="18">
        <v>8.647</v>
      </c>
      <c r="J98" s="18">
        <v>19.367</v>
      </c>
      <c r="K98" s="21">
        <v>4</v>
      </c>
      <c r="L98" s="21">
        <v>1</v>
      </c>
      <c r="M98" s="21">
        <v>0</v>
      </c>
      <c r="N98" s="21">
        <v>0</v>
      </c>
      <c r="O98" s="21">
        <v>0</v>
      </c>
      <c r="P98" s="21">
        <v>-4.377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120</v>
      </c>
      <c r="B99" s="20" t="s">
        <v>157</v>
      </c>
      <c r="C99" s="20">
        <v>7823.025</v>
      </c>
      <c r="D99" s="20">
        <v>8656.302</v>
      </c>
      <c r="E99" s="20">
        <v>0</v>
      </c>
      <c r="F99" s="20">
        <v>0</v>
      </c>
      <c r="G99" s="20">
        <v>0</v>
      </c>
      <c r="H99" s="20">
        <v>1</v>
      </c>
      <c r="I99" s="18">
        <v>5.935</v>
      </c>
      <c r="J99" s="18">
        <v>14.99</v>
      </c>
      <c r="K99" s="21">
        <v>4</v>
      </c>
      <c r="L99" s="21">
        <v>0</v>
      </c>
      <c r="M99" s="21">
        <v>-1</v>
      </c>
      <c r="N99" s="21">
        <v>0</v>
      </c>
      <c r="O99" s="21">
        <v>0</v>
      </c>
      <c r="P99" s="21">
        <v>2.954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121</v>
      </c>
      <c r="B100" s="20" t="s">
        <v>158</v>
      </c>
      <c r="C100" s="20">
        <v>7694.131</v>
      </c>
      <c r="D100" s="20">
        <v>8725.297</v>
      </c>
      <c r="E100" s="20">
        <v>0</v>
      </c>
      <c r="F100" s="20">
        <v>0</v>
      </c>
      <c r="G100" s="20">
        <v>0</v>
      </c>
      <c r="H100" s="20">
        <v>1</v>
      </c>
      <c r="I100" s="18">
        <v>4.693</v>
      </c>
      <c r="J100" s="18">
        <v>15.957</v>
      </c>
      <c r="K100" s="21">
        <v>4</v>
      </c>
      <c r="L100" s="21">
        <v>1</v>
      </c>
      <c r="M100" s="21">
        <v>-1</v>
      </c>
      <c r="N100" s="21">
        <v>1</v>
      </c>
      <c r="O100" s="21">
        <v>0</v>
      </c>
      <c r="P100" s="21">
        <v>40.719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122</v>
      </c>
      <c r="B101" s="20" t="s">
        <v>159</v>
      </c>
      <c r="C101" s="20">
        <v>1447.644</v>
      </c>
      <c r="D101" s="20">
        <v>1589.538</v>
      </c>
      <c r="E101" s="20">
        <v>0</v>
      </c>
      <c r="F101" s="20">
        <v>0</v>
      </c>
      <c r="G101" s="20">
        <v>0</v>
      </c>
      <c r="H101" s="20">
        <v>1</v>
      </c>
      <c r="I101" s="18">
        <v>2.044</v>
      </c>
      <c r="J101" s="18">
        <v>10.788</v>
      </c>
      <c r="K101" s="21">
        <v>4</v>
      </c>
      <c r="L101" s="21">
        <v>0</v>
      </c>
      <c r="M101" s="21">
        <v>-1</v>
      </c>
      <c r="N101" s="21">
        <v>1</v>
      </c>
      <c r="O101" s="21">
        <v>0</v>
      </c>
      <c r="P101" s="21">
        <v>6.586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123</v>
      </c>
      <c r="B102" s="20" t="s">
        <v>160</v>
      </c>
      <c r="C102" s="20">
        <v>5307.647</v>
      </c>
      <c r="D102" s="20">
        <v>6005.315</v>
      </c>
      <c r="E102" s="20">
        <v>0</v>
      </c>
      <c r="F102" s="20">
        <v>0</v>
      </c>
      <c r="G102" s="20">
        <v>0</v>
      </c>
      <c r="H102" s="20">
        <v>1</v>
      </c>
      <c r="I102" s="18">
        <v>10.682</v>
      </c>
      <c r="J102" s="18">
        <v>21.059</v>
      </c>
      <c r="K102" s="21">
        <v>4</v>
      </c>
      <c r="L102" s="21">
        <v>2</v>
      </c>
      <c r="M102" s="21">
        <v>0</v>
      </c>
      <c r="N102" s="21">
        <v>1</v>
      </c>
      <c r="O102" s="21">
        <v>0</v>
      </c>
      <c r="P102" s="21">
        <v>0.413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128</v>
      </c>
      <c r="B103" s="20" t="s">
        <v>161</v>
      </c>
      <c r="C103" s="20">
        <v>7477.026</v>
      </c>
      <c r="D103" s="20">
        <v>8240.391</v>
      </c>
      <c r="E103" s="20">
        <v>0</v>
      </c>
      <c r="F103" s="20">
        <v>0</v>
      </c>
      <c r="G103" s="20">
        <v>0</v>
      </c>
      <c r="H103" s="20">
        <v>1</v>
      </c>
      <c r="I103" s="18">
        <v>5.173</v>
      </c>
      <c r="J103" s="18">
        <v>13.957</v>
      </c>
      <c r="K103" s="21">
        <v>4</v>
      </c>
      <c r="L103" s="21">
        <v>2</v>
      </c>
      <c r="M103" s="21">
        <v>0</v>
      </c>
      <c r="N103" s="21">
        <v>0</v>
      </c>
      <c r="O103" s="21">
        <v>0</v>
      </c>
      <c r="P103" s="21">
        <v>1.878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129</v>
      </c>
      <c r="B104" s="20" t="s">
        <v>162</v>
      </c>
      <c r="C104" s="20">
        <v>14081.225</v>
      </c>
      <c r="D104" s="20">
        <v>15262.264</v>
      </c>
      <c r="E104" s="20">
        <v>0</v>
      </c>
      <c r="F104" s="20">
        <v>0</v>
      </c>
      <c r="G104" s="20">
        <v>0</v>
      </c>
      <c r="H104" s="20">
        <v>1</v>
      </c>
      <c r="I104" s="18">
        <v>0.761</v>
      </c>
      <c r="J104" s="18">
        <v>8.441</v>
      </c>
      <c r="K104" s="21">
        <v>4</v>
      </c>
      <c r="L104" s="21">
        <v>1</v>
      </c>
      <c r="M104" s="21">
        <v>-1</v>
      </c>
      <c r="N104" s="21">
        <v>1</v>
      </c>
      <c r="O104" s="21">
        <v>0</v>
      </c>
      <c r="P104" s="21">
        <v>5.517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130</v>
      </c>
      <c r="B105" s="20" t="s">
        <v>163</v>
      </c>
      <c r="C105" s="20">
        <v>11718.155</v>
      </c>
      <c r="D105" s="20">
        <v>12697.255</v>
      </c>
      <c r="E105" s="20">
        <v>0</v>
      </c>
      <c r="F105" s="20">
        <v>0</v>
      </c>
      <c r="G105" s="20">
        <v>0</v>
      </c>
      <c r="H105" s="20">
        <v>1</v>
      </c>
      <c r="I105" s="18">
        <v>3.512</v>
      </c>
      <c r="J105" s="18">
        <v>10.953</v>
      </c>
      <c r="K105" s="21">
        <v>2</v>
      </c>
      <c r="L105" s="21">
        <v>2</v>
      </c>
      <c r="M105" s="21">
        <v>1</v>
      </c>
      <c r="N105" s="21">
        <v>-1</v>
      </c>
      <c r="O105" s="21">
        <v>0</v>
      </c>
      <c r="P105" s="21">
        <v>-0.001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131</v>
      </c>
      <c r="B106" s="20" t="s">
        <v>164</v>
      </c>
      <c r="C106" s="20">
        <v>2541.333</v>
      </c>
      <c r="D106" s="20">
        <v>3170.284</v>
      </c>
      <c r="E106" s="20">
        <v>0</v>
      </c>
      <c r="F106" s="20">
        <v>0</v>
      </c>
      <c r="G106" s="20">
        <v>0</v>
      </c>
      <c r="H106" s="20">
        <v>1</v>
      </c>
      <c r="I106" s="18">
        <v>18.165</v>
      </c>
      <c r="J106" s="18">
        <v>34.4</v>
      </c>
      <c r="K106" s="21">
        <v>4</v>
      </c>
      <c r="L106" s="21">
        <v>0</v>
      </c>
      <c r="M106" s="21">
        <v>-1</v>
      </c>
      <c r="N106" s="21">
        <v>1</v>
      </c>
      <c r="O106" s="21">
        <v>0</v>
      </c>
      <c r="P106" s="21">
        <v>5.726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132</v>
      </c>
      <c r="B107" s="20" t="s">
        <v>165</v>
      </c>
      <c r="C107" s="20">
        <v>4912.388</v>
      </c>
      <c r="D107" s="20">
        <v>5379.395</v>
      </c>
      <c r="E107" s="20">
        <v>0</v>
      </c>
      <c r="F107" s="20">
        <v>0</v>
      </c>
      <c r="G107" s="20">
        <v>0</v>
      </c>
      <c r="H107" s="20">
        <v>1</v>
      </c>
      <c r="I107" s="18">
        <v>5.909</v>
      </c>
      <c r="J107" s="18">
        <v>14.077</v>
      </c>
      <c r="K107" s="21">
        <v>4</v>
      </c>
      <c r="L107" s="21">
        <v>2</v>
      </c>
      <c r="M107" s="21">
        <v>-1</v>
      </c>
      <c r="N107" s="21">
        <v>1</v>
      </c>
      <c r="O107" s="21">
        <v>0</v>
      </c>
      <c r="P107" s="21">
        <v>4.973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133</v>
      </c>
      <c r="B108" s="20" t="s">
        <v>166</v>
      </c>
      <c r="C108" s="20">
        <v>4582.496</v>
      </c>
      <c r="D108" s="20">
        <v>5577.997</v>
      </c>
      <c r="E108" s="20">
        <v>0</v>
      </c>
      <c r="F108" s="20">
        <v>0</v>
      </c>
      <c r="G108" s="20">
        <v>0</v>
      </c>
      <c r="H108" s="20">
        <v>1</v>
      </c>
      <c r="I108" s="18">
        <v>11.699</v>
      </c>
      <c r="J108" s="18">
        <v>27.458</v>
      </c>
      <c r="K108" s="21">
        <v>4</v>
      </c>
      <c r="L108" s="21">
        <v>1</v>
      </c>
      <c r="M108" s="21">
        <v>-1</v>
      </c>
      <c r="N108" s="21">
        <v>1</v>
      </c>
      <c r="O108" s="21">
        <v>0</v>
      </c>
      <c r="P108" s="21">
        <v>5.416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135</v>
      </c>
      <c r="B109" s="20" t="s">
        <v>167</v>
      </c>
      <c r="C109" s="20">
        <v>4814.536</v>
      </c>
      <c r="D109" s="20">
        <v>5588.286</v>
      </c>
      <c r="E109" s="20">
        <v>0</v>
      </c>
      <c r="F109" s="20">
        <v>0</v>
      </c>
      <c r="G109" s="20">
        <v>0</v>
      </c>
      <c r="H109" s="20">
        <v>1</v>
      </c>
      <c r="I109" s="18">
        <v>9.122</v>
      </c>
      <c r="J109" s="18">
        <v>21.705</v>
      </c>
      <c r="K109" s="21">
        <v>4</v>
      </c>
      <c r="L109" s="21">
        <v>1</v>
      </c>
      <c r="M109" s="21">
        <v>-1</v>
      </c>
      <c r="N109" s="21">
        <v>1</v>
      </c>
      <c r="O109" s="21">
        <v>0</v>
      </c>
      <c r="P109" s="21">
        <v>6.357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137</v>
      </c>
      <c r="B110" s="20" t="s">
        <v>168</v>
      </c>
      <c r="C110" s="20">
        <v>4108.639</v>
      </c>
      <c r="D110" s="20">
        <v>4954.629</v>
      </c>
      <c r="E110" s="20">
        <v>0</v>
      </c>
      <c r="F110" s="20">
        <v>0</v>
      </c>
      <c r="G110" s="20">
        <v>0</v>
      </c>
      <c r="H110" s="20">
        <v>1</v>
      </c>
      <c r="I110" s="18">
        <v>10.423</v>
      </c>
      <c r="J110" s="18">
        <v>25.718</v>
      </c>
      <c r="K110" s="21">
        <v>4</v>
      </c>
      <c r="L110" s="21">
        <v>1</v>
      </c>
      <c r="M110" s="21">
        <v>0</v>
      </c>
      <c r="N110" s="21">
        <v>0</v>
      </c>
      <c r="O110" s="21">
        <v>0</v>
      </c>
      <c r="P110" s="21">
        <v>4.116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138</v>
      </c>
      <c r="B111" s="20" t="s">
        <v>169</v>
      </c>
      <c r="C111" s="20">
        <v>7014.693</v>
      </c>
      <c r="D111" s="20">
        <v>7599.684</v>
      </c>
      <c r="E111" s="20">
        <v>0</v>
      </c>
      <c r="F111" s="20">
        <v>0</v>
      </c>
      <c r="G111" s="20">
        <v>0</v>
      </c>
      <c r="H111" s="20">
        <v>1</v>
      </c>
      <c r="I111" s="18">
        <v>3.915</v>
      </c>
      <c r="J111" s="18">
        <v>11.311</v>
      </c>
      <c r="K111" s="21">
        <v>4</v>
      </c>
      <c r="L111" s="21">
        <v>2</v>
      </c>
      <c r="M111" s="21">
        <v>0</v>
      </c>
      <c r="N111" s="21">
        <v>1</v>
      </c>
      <c r="O111" s="21">
        <v>0</v>
      </c>
      <c r="P111" s="21">
        <v>0.764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139</v>
      </c>
      <c r="B112" s="20" t="s">
        <v>170</v>
      </c>
      <c r="C112" s="20">
        <v>370.115</v>
      </c>
      <c r="D112" s="20">
        <v>400.817</v>
      </c>
      <c r="E112" s="20">
        <v>0</v>
      </c>
      <c r="F112" s="20">
        <v>0</v>
      </c>
      <c r="G112" s="20">
        <v>0</v>
      </c>
      <c r="H112" s="20">
        <v>1</v>
      </c>
      <c r="I112" s="18">
        <v>6.394</v>
      </c>
      <c r="J112" s="18">
        <v>13.564</v>
      </c>
      <c r="K112" s="21">
        <v>4</v>
      </c>
      <c r="L112" s="21">
        <v>1</v>
      </c>
      <c r="M112" s="21">
        <v>-1</v>
      </c>
      <c r="N112" s="21">
        <v>1</v>
      </c>
      <c r="O112" s="21">
        <v>0</v>
      </c>
      <c r="P112" s="21">
        <v>30.397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141</v>
      </c>
      <c r="B113" s="20" t="s">
        <v>171</v>
      </c>
      <c r="C113" s="20">
        <v>2930.135</v>
      </c>
      <c r="D113" s="20">
        <v>3385.196</v>
      </c>
      <c r="E113" s="20">
        <v>0</v>
      </c>
      <c r="F113" s="20">
        <v>0</v>
      </c>
      <c r="G113" s="20">
        <v>0</v>
      </c>
      <c r="H113" s="20">
        <v>1</v>
      </c>
      <c r="I113" s="18">
        <v>9.436</v>
      </c>
      <c r="J113" s="18">
        <v>21.61</v>
      </c>
      <c r="K113" s="21">
        <v>4</v>
      </c>
      <c r="L113" s="21">
        <v>2</v>
      </c>
      <c r="M113" s="21">
        <v>0</v>
      </c>
      <c r="N113" s="21">
        <v>0</v>
      </c>
      <c r="O113" s="21">
        <v>0</v>
      </c>
      <c r="P113" s="21">
        <v>14.578</v>
      </c>
      <c r="Q113" s="21">
        <v>0</v>
      </c>
      <c r="R113" s="21">
        <v>1</v>
      </c>
      <c r="S113" s="22"/>
      <c r="T113" s="22"/>
      <c r="U113" s="22"/>
      <c r="V113" s="22"/>
      <c r="W113" s="22"/>
    </row>
    <row r="114" ht="16.5" spans="1:23">
      <c r="A114" s="20">
        <v>142</v>
      </c>
      <c r="B114" s="20" t="s">
        <v>172</v>
      </c>
      <c r="C114" s="20">
        <v>8140.734</v>
      </c>
      <c r="D114" s="20">
        <v>8879.955</v>
      </c>
      <c r="E114" s="20">
        <v>0</v>
      </c>
      <c r="F114" s="20">
        <v>0</v>
      </c>
      <c r="G114" s="20">
        <v>0</v>
      </c>
      <c r="H114" s="20">
        <v>1</v>
      </c>
      <c r="I114" s="18">
        <v>4.916</v>
      </c>
      <c r="J114" s="18">
        <v>12.831</v>
      </c>
      <c r="K114" s="21">
        <v>4</v>
      </c>
      <c r="L114" s="21">
        <v>1</v>
      </c>
      <c r="M114" s="21">
        <v>-1</v>
      </c>
      <c r="N114" s="21">
        <v>1</v>
      </c>
      <c r="O114" s="21">
        <v>0</v>
      </c>
      <c r="P114" s="21">
        <v>10.972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145</v>
      </c>
      <c r="B115" s="20" t="s">
        <v>173</v>
      </c>
      <c r="C115" s="20">
        <v>5080.275</v>
      </c>
      <c r="D115" s="20">
        <v>5855.61</v>
      </c>
      <c r="E115" s="20">
        <v>0</v>
      </c>
      <c r="F115" s="20">
        <v>0</v>
      </c>
      <c r="G115" s="20">
        <v>0</v>
      </c>
      <c r="H115" s="20">
        <v>1</v>
      </c>
      <c r="I115" s="18">
        <v>8.859</v>
      </c>
      <c r="J115" s="18">
        <v>20.927</v>
      </c>
      <c r="K115" s="21">
        <v>4</v>
      </c>
      <c r="L115" s="21">
        <v>1</v>
      </c>
      <c r="M115" s="21">
        <v>-1</v>
      </c>
      <c r="N115" s="21">
        <v>1</v>
      </c>
      <c r="O115" s="21">
        <v>0</v>
      </c>
      <c r="P115" s="21">
        <v>4.865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146</v>
      </c>
      <c r="B116" s="20" t="s">
        <v>174</v>
      </c>
      <c r="C116" s="20">
        <v>5825.495</v>
      </c>
      <c r="D116" s="20">
        <v>6634.736</v>
      </c>
      <c r="E116" s="20">
        <v>0</v>
      </c>
      <c r="F116" s="20">
        <v>0</v>
      </c>
      <c r="G116" s="20">
        <v>0</v>
      </c>
      <c r="H116" s="20">
        <v>1</v>
      </c>
      <c r="I116" s="18">
        <v>5.721</v>
      </c>
      <c r="J116" s="18">
        <v>17.22</v>
      </c>
      <c r="K116" s="21">
        <v>4</v>
      </c>
      <c r="L116" s="21">
        <v>2</v>
      </c>
      <c r="M116" s="21">
        <v>0</v>
      </c>
      <c r="N116" s="21">
        <v>0</v>
      </c>
      <c r="O116" s="21">
        <v>0</v>
      </c>
      <c r="P116" s="21">
        <v>19.705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147</v>
      </c>
      <c r="B117" s="20" t="s">
        <v>175</v>
      </c>
      <c r="C117" s="20">
        <v>6614.619</v>
      </c>
      <c r="D117" s="20">
        <v>7132.719</v>
      </c>
      <c r="E117" s="20">
        <v>0</v>
      </c>
      <c r="F117" s="20">
        <v>0</v>
      </c>
      <c r="G117" s="20">
        <v>0</v>
      </c>
      <c r="H117" s="20">
        <v>1</v>
      </c>
      <c r="I117" s="18">
        <v>1.891</v>
      </c>
      <c r="J117" s="18">
        <v>9.017</v>
      </c>
      <c r="K117" s="21">
        <v>4</v>
      </c>
      <c r="L117" s="21">
        <v>1</v>
      </c>
      <c r="M117" s="21">
        <v>-1</v>
      </c>
      <c r="N117" s="21">
        <v>1</v>
      </c>
      <c r="O117" s="21">
        <v>0</v>
      </c>
      <c r="P117" s="21">
        <v>3.623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148</v>
      </c>
      <c r="B118" s="20" t="s">
        <v>176</v>
      </c>
      <c r="C118" s="20">
        <v>8337.536</v>
      </c>
      <c r="D118" s="20">
        <v>9102.453</v>
      </c>
      <c r="E118" s="20">
        <v>0</v>
      </c>
      <c r="F118" s="20">
        <v>0</v>
      </c>
      <c r="G118" s="20">
        <v>0</v>
      </c>
      <c r="H118" s="20">
        <v>1</v>
      </c>
      <c r="I118" s="18">
        <v>7.851</v>
      </c>
      <c r="J118" s="18">
        <v>15.595</v>
      </c>
      <c r="K118" s="21">
        <v>4</v>
      </c>
      <c r="L118" s="21">
        <v>1</v>
      </c>
      <c r="M118" s="21">
        <v>-1</v>
      </c>
      <c r="N118" s="21">
        <v>0</v>
      </c>
      <c r="O118" s="21">
        <v>0</v>
      </c>
      <c r="P118" s="21">
        <v>7.728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152</v>
      </c>
      <c r="B119" s="20" t="s">
        <v>177</v>
      </c>
      <c r="C119" s="20">
        <v>2636.136</v>
      </c>
      <c r="D119" s="20">
        <v>2869.868</v>
      </c>
      <c r="E119" s="20">
        <v>0</v>
      </c>
      <c r="F119" s="20">
        <v>0</v>
      </c>
      <c r="G119" s="20">
        <v>0</v>
      </c>
      <c r="H119" s="20">
        <v>1</v>
      </c>
      <c r="I119" s="18">
        <v>1.319</v>
      </c>
      <c r="J119" s="18">
        <v>9.356</v>
      </c>
      <c r="K119" s="21">
        <v>4</v>
      </c>
      <c r="L119" s="21">
        <v>0</v>
      </c>
      <c r="M119" s="21">
        <v>-1</v>
      </c>
      <c r="N119" s="21">
        <v>1</v>
      </c>
      <c r="O119" s="21">
        <v>0</v>
      </c>
      <c r="P119" s="21">
        <v>5.076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153</v>
      </c>
      <c r="B120" s="20" t="s">
        <v>178</v>
      </c>
      <c r="C120" s="20">
        <v>2837.576</v>
      </c>
      <c r="D120" s="20">
        <v>3072.918</v>
      </c>
      <c r="E120" s="20">
        <v>0</v>
      </c>
      <c r="F120" s="20">
        <v>0</v>
      </c>
      <c r="G120" s="20">
        <v>0</v>
      </c>
      <c r="H120" s="20">
        <v>1</v>
      </c>
      <c r="I120" s="18">
        <v>2.68</v>
      </c>
      <c r="J120" s="18">
        <v>10.133</v>
      </c>
      <c r="K120" s="21">
        <v>4</v>
      </c>
      <c r="L120" s="21">
        <v>2</v>
      </c>
      <c r="M120" s="21">
        <v>-1</v>
      </c>
      <c r="N120" s="21">
        <v>0</v>
      </c>
      <c r="O120" s="21">
        <v>0</v>
      </c>
      <c r="P120" s="21">
        <v>7.735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155</v>
      </c>
      <c r="B121" s="20" t="s">
        <v>179</v>
      </c>
      <c r="C121" s="20">
        <v>2758.479</v>
      </c>
      <c r="D121" s="20">
        <v>3015.356</v>
      </c>
      <c r="E121" s="20">
        <v>0</v>
      </c>
      <c r="F121" s="20">
        <v>0</v>
      </c>
      <c r="G121" s="20">
        <v>0</v>
      </c>
      <c r="H121" s="20">
        <v>1</v>
      </c>
      <c r="I121" s="18">
        <v>5.339</v>
      </c>
      <c r="J121" s="18">
        <v>13.403</v>
      </c>
      <c r="K121" s="21">
        <v>2</v>
      </c>
      <c r="L121" s="21">
        <v>0</v>
      </c>
      <c r="M121" s="21">
        <v>0</v>
      </c>
      <c r="N121" s="21">
        <v>0</v>
      </c>
      <c r="O121" s="21">
        <v>0</v>
      </c>
      <c r="P121" s="21">
        <v>1.093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158</v>
      </c>
      <c r="B122" s="20" t="s">
        <v>180</v>
      </c>
      <c r="C122" s="20">
        <v>1024.583</v>
      </c>
      <c r="D122" s="20">
        <v>1174.516</v>
      </c>
      <c r="E122" s="20">
        <v>0</v>
      </c>
      <c r="F122" s="20">
        <v>0</v>
      </c>
      <c r="G122" s="20">
        <v>0</v>
      </c>
      <c r="H122" s="20">
        <v>1</v>
      </c>
      <c r="I122" s="18">
        <v>3.908</v>
      </c>
      <c r="J122" s="18">
        <v>16.175</v>
      </c>
      <c r="K122" s="21">
        <v>4</v>
      </c>
      <c r="L122" s="21">
        <v>0</v>
      </c>
      <c r="M122" s="21">
        <v>-1</v>
      </c>
      <c r="N122" s="21">
        <v>0</v>
      </c>
      <c r="O122" s="21">
        <v>0</v>
      </c>
      <c r="P122" s="21">
        <v>26.708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159</v>
      </c>
      <c r="B123" s="20" t="s">
        <v>181</v>
      </c>
      <c r="C123" s="20">
        <v>2973.348</v>
      </c>
      <c r="D123" s="20">
        <v>3279.301</v>
      </c>
      <c r="E123" s="20">
        <v>0</v>
      </c>
      <c r="F123" s="20">
        <v>0</v>
      </c>
      <c r="G123" s="20">
        <v>0</v>
      </c>
      <c r="H123" s="20">
        <v>1</v>
      </c>
      <c r="I123" s="18">
        <v>7.06</v>
      </c>
      <c r="J123" s="18">
        <v>15.731</v>
      </c>
      <c r="K123" s="21">
        <v>4</v>
      </c>
      <c r="L123" s="21">
        <v>1</v>
      </c>
      <c r="M123" s="21">
        <v>0</v>
      </c>
      <c r="N123" s="21">
        <v>0</v>
      </c>
      <c r="O123" s="21">
        <v>0</v>
      </c>
      <c r="P123" s="21">
        <v>7.684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160</v>
      </c>
      <c r="B124" s="20" t="s">
        <v>182</v>
      </c>
      <c r="C124" s="20">
        <v>1686.655</v>
      </c>
      <c r="D124" s="20">
        <v>1867.524</v>
      </c>
      <c r="E124" s="20">
        <v>0</v>
      </c>
      <c r="F124" s="20">
        <v>0</v>
      </c>
      <c r="G124" s="20">
        <v>0</v>
      </c>
      <c r="H124" s="20">
        <v>1</v>
      </c>
      <c r="I124" s="18">
        <v>3.386</v>
      </c>
      <c r="J124" s="18">
        <v>12.743</v>
      </c>
      <c r="K124" s="21">
        <v>4</v>
      </c>
      <c r="L124" s="21">
        <v>0</v>
      </c>
      <c r="M124" s="21">
        <v>-1</v>
      </c>
      <c r="N124" s="21">
        <v>0</v>
      </c>
      <c r="O124" s="21">
        <v>0</v>
      </c>
      <c r="P124" s="21">
        <v>5.907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161</v>
      </c>
      <c r="B125" s="20" t="s">
        <v>183</v>
      </c>
      <c r="C125" s="20">
        <v>1345.882</v>
      </c>
      <c r="D125" s="20">
        <v>1530.055</v>
      </c>
      <c r="E125" s="20">
        <v>0</v>
      </c>
      <c r="F125" s="20">
        <v>0</v>
      </c>
      <c r="G125" s="20">
        <v>0</v>
      </c>
      <c r="H125" s="20">
        <v>1</v>
      </c>
      <c r="I125" s="18">
        <v>7.348</v>
      </c>
      <c r="J125" s="18">
        <v>18.501</v>
      </c>
      <c r="K125" s="21">
        <v>4</v>
      </c>
      <c r="L125" s="21">
        <v>1</v>
      </c>
      <c r="M125" s="21">
        <v>-1</v>
      </c>
      <c r="N125" s="21">
        <v>1</v>
      </c>
      <c r="O125" s="21">
        <v>0</v>
      </c>
      <c r="P125" s="21">
        <v>0.5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162</v>
      </c>
      <c r="B126" s="20" t="s">
        <v>184</v>
      </c>
      <c r="C126" s="20">
        <v>2898.646</v>
      </c>
      <c r="D126" s="20">
        <v>3400.143</v>
      </c>
      <c r="E126" s="20">
        <v>0</v>
      </c>
      <c r="F126" s="20">
        <v>0</v>
      </c>
      <c r="G126" s="20">
        <v>0</v>
      </c>
      <c r="H126" s="20">
        <v>1</v>
      </c>
      <c r="I126" s="18">
        <v>9.21</v>
      </c>
      <c r="J126" s="18">
        <v>22.601</v>
      </c>
      <c r="K126" s="21">
        <v>4</v>
      </c>
      <c r="L126" s="21">
        <v>1</v>
      </c>
      <c r="M126" s="21">
        <v>-1</v>
      </c>
      <c r="N126" s="21">
        <v>1</v>
      </c>
      <c r="O126" s="21">
        <v>0</v>
      </c>
      <c r="P126" s="21">
        <v>0.427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170</v>
      </c>
      <c r="B127" s="20" t="s">
        <v>185</v>
      </c>
      <c r="C127" s="20">
        <v>5067.199</v>
      </c>
      <c r="D127" s="20">
        <v>5649.125</v>
      </c>
      <c r="E127" s="20">
        <v>0</v>
      </c>
      <c r="F127" s="20">
        <v>0</v>
      </c>
      <c r="G127" s="20">
        <v>0</v>
      </c>
      <c r="H127" s="20">
        <v>1</v>
      </c>
      <c r="I127" s="18">
        <v>5.848</v>
      </c>
      <c r="J127" s="18">
        <v>15.547</v>
      </c>
      <c r="K127" s="21">
        <v>4</v>
      </c>
      <c r="L127" s="21">
        <v>0</v>
      </c>
      <c r="M127" s="21">
        <v>-1</v>
      </c>
      <c r="N127" s="21">
        <v>0</v>
      </c>
      <c r="O127" s="21">
        <v>0</v>
      </c>
      <c r="P127" s="21">
        <v>4.914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171</v>
      </c>
      <c r="B128" s="20" t="s">
        <v>186</v>
      </c>
      <c r="C128" s="20">
        <v>1100.379</v>
      </c>
      <c r="D128" s="20">
        <v>1326.889</v>
      </c>
      <c r="E128" s="20">
        <v>0</v>
      </c>
      <c r="F128" s="20">
        <v>0</v>
      </c>
      <c r="G128" s="20">
        <v>0</v>
      </c>
      <c r="H128" s="20">
        <v>1</v>
      </c>
      <c r="I128" s="18">
        <v>15.275</v>
      </c>
      <c r="J128" s="18">
        <v>29.739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5.287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300</v>
      </c>
      <c r="B129" s="20" t="s">
        <v>187</v>
      </c>
      <c r="C129" s="20">
        <v>3715.952</v>
      </c>
      <c r="D129" s="20">
        <v>4090.217</v>
      </c>
      <c r="E129" s="20">
        <v>0</v>
      </c>
      <c r="F129" s="20">
        <v>0</v>
      </c>
      <c r="G129" s="20">
        <v>0</v>
      </c>
      <c r="H129" s="20">
        <v>1</v>
      </c>
      <c r="I129" s="18">
        <v>6.573</v>
      </c>
      <c r="J129" s="18">
        <v>15.122</v>
      </c>
      <c r="K129" s="21">
        <v>4</v>
      </c>
      <c r="L129" s="21">
        <v>0</v>
      </c>
      <c r="M129" s="21">
        <v>-1</v>
      </c>
      <c r="N129" s="21">
        <v>0</v>
      </c>
      <c r="O129" s="21">
        <v>0</v>
      </c>
      <c r="P129" s="21">
        <v>6.728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510</v>
      </c>
      <c r="B130" s="20" t="s">
        <v>188</v>
      </c>
      <c r="C130" s="20">
        <v>4349.33</v>
      </c>
      <c r="D130" s="20">
        <v>4819.184</v>
      </c>
      <c r="E130" s="20">
        <v>0</v>
      </c>
      <c r="F130" s="20">
        <v>0</v>
      </c>
      <c r="G130" s="20">
        <v>0</v>
      </c>
      <c r="H130" s="20">
        <v>1</v>
      </c>
      <c r="I130" s="18">
        <v>7.304</v>
      </c>
      <c r="J130" s="18">
        <v>16.342</v>
      </c>
      <c r="K130" s="21">
        <v>4</v>
      </c>
      <c r="L130" s="21">
        <v>0</v>
      </c>
      <c r="M130" s="21">
        <v>-1</v>
      </c>
      <c r="N130" s="21">
        <v>0</v>
      </c>
      <c r="O130" s="21">
        <v>0</v>
      </c>
      <c r="P130" s="21">
        <v>13.004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680</v>
      </c>
      <c r="B131" s="20" t="s">
        <v>189</v>
      </c>
      <c r="C131" s="20">
        <v>1105.305</v>
      </c>
      <c r="D131" s="20">
        <v>1300.971</v>
      </c>
      <c r="E131" s="20">
        <v>0</v>
      </c>
      <c r="F131" s="20">
        <v>0</v>
      </c>
      <c r="G131" s="20">
        <v>0</v>
      </c>
      <c r="H131" s="20">
        <v>1</v>
      </c>
      <c r="I131" s="18">
        <v>15.498</v>
      </c>
      <c r="J131" s="18">
        <v>28.207</v>
      </c>
      <c r="K131" s="21">
        <v>4</v>
      </c>
      <c r="L131" s="21">
        <v>1</v>
      </c>
      <c r="M131" s="21">
        <v>-1</v>
      </c>
      <c r="N131" s="21">
        <v>1</v>
      </c>
      <c r="O131" s="21">
        <v>0</v>
      </c>
      <c r="P131" s="21">
        <v>4.308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681</v>
      </c>
      <c r="B132" s="20" t="s">
        <v>190</v>
      </c>
      <c r="C132" s="20">
        <v>1071.813</v>
      </c>
      <c r="D132" s="20">
        <v>1258.442</v>
      </c>
      <c r="E132" s="20">
        <v>0</v>
      </c>
      <c r="F132" s="20">
        <v>0</v>
      </c>
      <c r="G132" s="20">
        <v>0</v>
      </c>
      <c r="H132" s="20">
        <v>1</v>
      </c>
      <c r="I132" s="18">
        <v>15.38</v>
      </c>
      <c r="J132" s="18">
        <v>27.929</v>
      </c>
      <c r="K132" s="21">
        <v>4</v>
      </c>
      <c r="L132" s="21">
        <v>1</v>
      </c>
      <c r="M132" s="21">
        <v>-1</v>
      </c>
      <c r="N132" s="21">
        <v>1</v>
      </c>
      <c r="O132" s="21">
        <v>0</v>
      </c>
      <c r="P132" s="21">
        <v>27.064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682</v>
      </c>
      <c r="B133" s="20" t="s">
        <v>191</v>
      </c>
      <c r="C133" s="20">
        <v>1276.015</v>
      </c>
      <c r="D133" s="20">
        <v>1479.475</v>
      </c>
      <c r="E133" s="20">
        <v>0</v>
      </c>
      <c r="F133" s="20">
        <v>0</v>
      </c>
      <c r="G133" s="20">
        <v>0</v>
      </c>
      <c r="H133" s="20">
        <v>1</v>
      </c>
      <c r="I133" s="18">
        <v>16.419</v>
      </c>
      <c r="J133" s="18">
        <v>27.914</v>
      </c>
      <c r="K133" s="21">
        <v>3</v>
      </c>
      <c r="L133" s="21">
        <v>0</v>
      </c>
      <c r="M133" s="21">
        <v>0</v>
      </c>
      <c r="N133" s="21">
        <v>0</v>
      </c>
      <c r="O133" s="21">
        <v>0</v>
      </c>
      <c r="P133" s="21">
        <v>4.88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683</v>
      </c>
      <c r="B134" s="20" t="s">
        <v>192</v>
      </c>
      <c r="C134" s="20">
        <v>946.61</v>
      </c>
      <c r="D134" s="20">
        <v>1173.57</v>
      </c>
      <c r="E134" s="20">
        <v>0</v>
      </c>
      <c r="F134" s="20">
        <v>0</v>
      </c>
      <c r="G134" s="20">
        <v>0</v>
      </c>
      <c r="H134" s="20">
        <v>1</v>
      </c>
      <c r="I134" s="18">
        <v>6.731</v>
      </c>
      <c r="J134" s="18">
        <v>24.769</v>
      </c>
      <c r="K134" s="21">
        <v>4</v>
      </c>
      <c r="L134" s="21">
        <v>1</v>
      </c>
      <c r="M134" s="21">
        <v>0</v>
      </c>
      <c r="N134" s="21">
        <v>1</v>
      </c>
      <c r="O134" s="21">
        <v>0</v>
      </c>
      <c r="P134" s="21">
        <v>3.284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685</v>
      </c>
      <c r="B135" s="20" t="s">
        <v>193</v>
      </c>
      <c r="C135" s="20">
        <v>1570.618</v>
      </c>
      <c r="D135" s="20">
        <v>1840.375</v>
      </c>
      <c r="E135" s="20">
        <v>0</v>
      </c>
      <c r="F135" s="20">
        <v>0</v>
      </c>
      <c r="G135" s="20">
        <v>0</v>
      </c>
      <c r="H135" s="20">
        <v>1</v>
      </c>
      <c r="I135" s="18">
        <v>18.381</v>
      </c>
      <c r="J135" s="18">
        <v>30.344</v>
      </c>
      <c r="K135" s="21">
        <v>4</v>
      </c>
      <c r="L135" s="21">
        <v>0</v>
      </c>
      <c r="M135" s="21">
        <v>0</v>
      </c>
      <c r="N135" s="21">
        <v>0</v>
      </c>
      <c r="O135" s="21">
        <v>0</v>
      </c>
      <c r="P135" s="21">
        <v>1.183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687</v>
      </c>
      <c r="B136" s="20" t="s">
        <v>194</v>
      </c>
      <c r="C136" s="20">
        <v>939.631</v>
      </c>
      <c r="D136" s="20">
        <v>1111.196</v>
      </c>
      <c r="E136" s="20">
        <v>0</v>
      </c>
      <c r="F136" s="20">
        <v>0</v>
      </c>
      <c r="G136" s="20">
        <v>0</v>
      </c>
      <c r="H136" s="20">
        <v>1</v>
      </c>
      <c r="I136" s="18">
        <v>10.067</v>
      </c>
      <c r="J136" s="18">
        <v>23.953</v>
      </c>
      <c r="K136" s="21">
        <v>4</v>
      </c>
      <c r="L136" s="21">
        <v>1</v>
      </c>
      <c r="M136" s="21">
        <v>0</v>
      </c>
      <c r="N136" s="21">
        <v>1</v>
      </c>
      <c r="O136" s="21">
        <v>0</v>
      </c>
      <c r="P136" s="21">
        <v>1.681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688</v>
      </c>
      <c r="B137" s="20" t="s">
        <v>195</v>
      </c>
      <c r="C137" s="20">
        <v>932.06</v>
      </c>
      <c r="D137" s="20">
        <v>1068.622</v>
      </c>
      <c r="E137" s="20">
        <v>0</v>
      </c>
      <c r="F137" s="20">
        <v>0</v>
      </c>
      <c r="G137" s="20">
        <v>0</v>
      </c>
      <c r="H137" s="20">
        <v>1</v>
      </c>
      <c r="I137" s="18">
        <v>14.364</v>
      </c>
      <c r="J137" s="18">
        <v>25.307</v>
      </c>
      <c r="K137" s="21">
        <v>4</v>
      </c>
      <c r="L137" s="21">
        <v>2</v>
      </c>
      <c r="M137" s="21">
        <v>0</v>
      </c>
      <c r="N137" s="21">
        <v>1</v>
      </c>
      <c r="O137" s="21">
        <v>0</v>
      </c>
      <c r="P137" s="21">
        <v>1.334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689</v>
      </c>
      <c r="B138" s="20" t="s">
        <v>196</v>
      </c>
      <c r="C138" s="20">
        <v>783.229</v>
      </c>
      <c r="D138" s="20">
        <v>925.202</v>
      </c>
      <c r="E138" s="20">
        <v>0</v>
      </c>
      <c r="F138" s="20">
        <v>0</v>
      </c>
      <c r="G138" s="20">
        <v>0</v>
      </c>
      <c r="H138" s="20">
        <v>1</v>
      </c>
      <c r="I138" s="18">
        <v>11.486</v>
      </c>
      <c r="J138" s="18">
        <v>25.069</v>
      </c>
      <c r="K138" s="21">
        <v>4</v>
      </c>
      <c r="L138" s="21">
        <v>1</v>
      </c>
      <c r="M138" s="21">
        <v>-1</v>
      </c>
      <c r="N138" s="21">
        <v>1</v>
      </c>
      <c r="O138" s="21">
        <v>0</v>
      </c>
      <c r="P138" s="21">
        <v>8.971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690</v>
      </c>
      <c r="B139" s="20" t="s">
        <v>197</v>
      </c>
      <c r="C139" s="20">
        <v>1050.332</v>
      </c>
      <c r="D139" s="20">
        <v>1248.893</v>
      </c>
      <c r="E139" s="20">
        <v>0</v>
      </c>
      <c r="F139" s="20">
        <v>0</v>
      </c>
      <c r="G139" s="20">
        <v>0</v>
      </c>
      <c r="H139" s="20">
        <v>1</v>
      </c>
      <c r="I139" s="18">
        <v>19.845</v>
      </c>
      <c r="J139" s="18">
        <v>32.589</v>
      </c>
      <c r="K139" s="21">
        <v>4</v>
      </c>
      <c r="L139" s="21">
        <v>2</v>
      </c>
      <c r="M139" s="21">
        <v>-1</v>
      </c>
      <c r="N139" s="21">
        <v>0</v>
      </c>
      <c r="O139" s="21">
        <v>0</v>
      </c>
      <c r="P139" s="21">
        <v>1.851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691</v>
      </c>
      <c r="B140" s="20" t="s">
        <v>198</v>
      </c>
      <c r="C140" s="20">
        <v>1028.581</v>
      </c>
      <c r="D140" s="20">
        <v>1171.304</v>
      </c>
      <c r="E140" s="20">
        <v>0</v>
      </c>
      <c r="F140" s="20">
        <v>0</v>
      </c>
      <c r="G140" s="20">
        <v>0</v>
      </c>
      <c r="H140" s="20">
        <v>1</v>
      </c>
      <c r="I140" s="18">
        <v>10.612</v>
      </c>
      <c r="J140" s="18">
        <v>21.504</v>
      </c>
      <c r="K140" s="21">
        <v>4</v>
      </c>
      <c r="L140" s="21">
        <v>1</v>
      </c>
      <c r="M140" s="21">
        <v>-1</v>
      </c>
      <c r="N140" s="21">
        <v>1</v>
      </c>
      <c r="O140" s="21">
        <v>0</v>
      </c>
      <c r="P140" s="21">
        <v>6.603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692</v>
      </c>
      <c r="B141" s="20" t="s">
        <v>199</v>
      </c>
      <c r="C141" s="20">
        <v>759.605</v>
      </c>
      <c r="D141" s="20">
        <v>942.051</v>
      </c>
      <c r="E141" s="20">
        <v>0</v>
      </c>
      <c r="F141" s="20">
        <v>0</v>
      </c>
      <c r="G141" s="20">
        <v>0</v>
      </c>
      <c r="H141" s="20">
        <v>1</v>
      </c>
      <c r="I141" s="18">
        <v>8.479</v>
      </c>
      <c r="J141" s="18">
        <v>26.203</v>
      </c>
      <c r="K141" s="21">
        <v>4</v>
      </c>
      <c r="L141" s="21">
        <v>2</v>
      </c>
      <c r="M141" s="21">
        <v>0</v>
      </c>
      <c r="N141" s="21">
        <v>1</v>
      </c>
      <c r="O141" s="21">
        <v>0</v>
      </c>
      <c r="P141" s="21">
        <v>2.174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693</v>
      </c>
      <c r="B142" s="20" t="s">
        <v>200</v>
      </c>
      <c r="C142" s="20">
        <v>984.418</v>
      </c>
      <c r="D142" s="20">
        <v>1182.544</v>
      </c>
      <c r="E142" s="20">
        <v>0</v>
      </c>
      <c r="F142" s="20">
        <v>0</v>
      </c>
      <c r="G142" s="20">
        <v>0</v>
      </c>
      <c r="H142" s="20">
        <v>1</v>
      </c>
      <c r="I142" s="18">
        <v>10.692</v>
      </c>
      <c r="J142" s="18">
        <v>25.655</v>
      </c>
      <c r="K142" s="21">
        <v>4</v>
      </c>
      <c r="L142" s="21">
        <v>0</v>
      </c>
      <c r="M142" s="21">
        <v>-1</v>
      </c>
      <c r="N142" s="21">
        <v>1</v>
      </c>
      <c r="O142" s="21">
        <v>0</v>
      </c>
      <c r="P142" s="21">
        <v>3.809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695</v>
      </c>
      <c r="B143" s="20" t="s">
        <v>201</v>
      </c>
      <c r="C143" s="20">
        <v>738.097</v>
      </c>
      <c r="D143" s="20">
        <v>845.333</v>
      </c>
      <c r="E143" s="20">
        <v>0</v>
      </c>
      <c r="F143" s="20">
        <v>0</v>
      </c>
      <c r="G143" s="20">
        <v>0</v>
      </c>
      <c r="H143" s="20">
        <v>1</v>
      </c>
      <c r="I143" s="18">
        <v>11.811</v>
      </c>
      <c r="J143" s="18">
        <v>22.999</v>
      </c>
      <c r="K143" s="21">
        <v>4</v>
      </c>
      <c r="L143" s="21">
        <v>1</v>
      </c>
      <c r="M143" s="21">
        <v>-1</v>
      </c>
      <c r="N143" s="21">
        <v>1</v>
      </c>
      <c r="O143" s="21">
        <v>0</v>
      </c>
      <c r="P143" s="21">
        <v>4.907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697</v>
      </c>
      <c r="B144" s="20" t="s">
        <v>202</v>
      </c>
      <c r="C144" s="20">
        <v>925.344</v>
      </c>
      <c r="D144" s="20">
        <v>1105.166</v>
      </c>
      <c r="E144" s="20">
        <v>0</v>
      </c>
      <c r="F144" s="20">
        <v>0</v>
      </c>
      <c r="G144" s="20">
        <v>0</v>
      </c>
      <c r="H144" s="20">
        <v>1</v>
      </c>
      <c r="I144" s="18">
        <v>11.903</v>
      </c>
      <c r="J144" s="18">
        <v>26.237</v>
      </c>
      <c r="K144" s="21">
        <v>4</v>
      </c>
      <c r="L144" s="21">
        <v>1</v>
      </c>
      <c r="M144" s="21">
        <v>-1</v>
      </c>
      <c r="N144" s="21">
        <v>0</v>
      </c>
      <c r="O144" s="21">
        <v>0</v>
      </c>
      <c r="P144" s="21">
        <v>7.736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698</v>
      </c>
      <c r="B145" s="20" t="s">
        <v>203</v>
      </c>
      <c r="C145" s="20">
        <v>951.561</v>
      </c>
      <c r="D145" s="20">
        <v>1137.07</v>
      </c>
      <c r="E145" s="20">
        <v>0</v>
      </c>
      <c r="F145" s="20">
        <v>0</v>
      </c>
      <c r="G145" s="20">
        <v>0</v>
      </c>
      <c r="H145" s="20">
        <v>1</v>
      </c>
      <c r="I145" s="18">
        <v>14.663</v>
      </c>
      <c r="J145" s="18">
        <v>28.586</v>
      </c>
      <c r="K145" s="21">
        <v>4</v>
      </c>
      <c r="L145" s="21">
        <v>0</v>
      </c>
      <c r="M145" s="21">
        <v>-1</v>
      </c>
      <c r="N145" s="21">
        <v>1</v>
      </c>
      <c r="O145" s="21">
        <v>0</v>
      </c>
      <c r="P145" s="21">
        <v>5.099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699</v>
      </c>
      <c r="B146" s="20" t="s">
        <v>204</v>
      </c>
      <c r="C146" s="20">
        <v>836.729</v>
      </c>
      <c r="D146" s="20">
        <v>1064.533</v>
      </c>
      <c r="E146" s="20">
        <v>0</v>
      </c>
      <c r="F146" s="20">
        <v>0</v>
      </c>
      <c r="G146" s="20">
        <v>0</v>
      </c>
      <c r="H146" s="20">
        <v>1</v>
      </c>
      <c r="I146" s="18">
        <v>15.627</v>
      </c>
      <c r="J146" s="18">
        <v>33.682</v>
      </c>
      <c r="K146" s="21">
        <v>4</v>
      </c>
      <c r="L146" s="21">
        <v>1</v>
      </c>
      <c r="M146" s="21">
        <v>-1</v>
      </c>
      <c r="N146" s="21">
        <v>1</v>
      </c>
      <c r="O146" s="21">
        <v>0</v>
      </c>
      <c r="P146" s="21">
        <v>11.405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802</v>
      </c>
      <c r="B147" s="20" t="s">
        <v>205</v>
      </c>
      <c r="C147" s="20">
        <v>5870.403</v>
      </c>
      <c r="D147" s="20">
        <v>6536.372</v>
      </c>
      <c r="E147" s="20">
        <v>0</v>
      </c>
      <c r="F147" s="20">
        <v>0</v>
      </c>
      <c r="G147" s="20">
        <v>0</v>
      </c>
      <c r="H147" s="20">
        <v>1</v>
      </c>
      <c r="I147" s="18">
        <v>8.138</v>
      </c>
      <c r="J147" s="18">
        <v>17.497</v>
      </c>
      <c r="K147" s="21">
        <v>3</v>
      </c>
      <c r="L147" s="21">
        <v>1</v>
      </c>
      <c r="M147" s="21">
        <v>-1</v>
      </c>
      <c r="N147" s="21">
        <v>1</v>
      </c>
      <c r="O147" s="21">
        <v>0</v>
      </c>
      <c r="P147" s="21">
        <v>12.857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805</v>
      </c>
      <c r="B148" s="20" t="s">
        <v>206</v>
      </c>
      <c r="C148" s="20">
        <v>4504.524</v>
      </c>
      <c r="D148" s="20">
        <v>5155.423</v>
      </c>
      <c r="E148" s="20">
        <v>0</v>
      </c>
      <c r="F148" s="20">
        <v>0</v>
      </c>
      <c r="G148" s="20">
        <v>0</v>
      </c>
      <c r="H148" s="20">
        <v>1</v>
      </c>
      <c r="I148" s="18">
        <v>7.172</v>
      </c>
      <c r="J148" s="18">
        <v>18.892</v>
      </c>
      <c r="K148" s="21">
        <v>3</v>
      </c>
      <c r="L148" s="21">
        <v>0</v>
      </c>
      <c r="M148" s="21">
        <v>-1</v>
      </c>
      <c r="N148" s="21">
        <v>0</v>
      </c>
      <c r="O148" s="21">
        <v>0</v>
      </c>
      <c r="P148" s="21">
        <v>6.197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806</v>
      </c>
      <c r="B149" s="20" t="s">
        <v>207</v>
      </c>
      <c r="C149" s="20">
        <v>7725.131</v>
      </c>
      <c r="D149" s="20">
        <v>8403.209</v>
      </c>
      <c r="E149" s="20">
        <v>0</v>
      </c>
      <c r="F149" s="20">
        <v>0</v>
      </c>
      <c r="G149" s="20">
        <v>0</v>
      </c>
      <c r="H149" s="20">
        <v>1</v>
      </c>
      <c r="I149" s="18">
        <v>6.638</v>
      </c>
      <c r="J149" s="18">
        <v>14.171</v>
      </c>
      <c r="K149" s="21">
        <v>3</v>
      </c>
      <c r="L149" s="21">
        <v>0</v>
      </c>
      <c r="M149" s="21">
        <v>-1</v>
      </c>
      <c r="N149" s="21">
        <v>0</v>
      </c>
      <c r="O149" s="21">
        <v>0</v>
      </c>
      <c r="P149" s="21">
        <v>5.986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808</v>
      </c>
      <c r="B150" s="20" t="s">
        <v>208</v>
      </c>
      <c r="C150" s="20">
        <v>7704.947</v>
      </c>
      <c r="D150" s="20">
        <v>8904.147</v>
      </c>
      <c r="E150" s="20">
        <v>0</v>
      </c>
      <c r="F150" s="20">
        <v>0</v>
      </c>
      <c r="G150" s="20">
        <v>0</v>
      </c>
      <c r="H150" s="20">
        <v>1</v>
      </c>
      <c r="I150" s="18">
        <v>4.977</v>
      </c>
      <c r="J150" s="18">
        <v>17.775</v>
      </c>
      <c r="K150" s="21">
        <v>4</v>
      </c>
      <c r="L150" s="21">
        <v>1</v>
      </c>
      <c r="M150" s="21">
        <v>-1</v>
      </c>
      <c r="N150" s="21">
        <v>1</v>
      </c>
      <c r="O150" s="21">
        <v>0</v>
      </c>
      <c r="P150" s="21">
        <v>15.27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811</v>
      </c>
      <c r="B151" s="20" t="s">
        <v>209</v>
      </c>
      <c r="C151" s="20">
        <v>5987.656</v>
      </c>
      <c r="D151" s="20">
        <v>7177.222</v>
      </c>
      <c r="E151" s="20">
        <v>0</v>
      </c>
      <c r="F151" s="20">
        <v>0</v>
      </c>
      <c r="G151" s="20">
        <v>0</v>
      </c>
      <c r="H151" s="20">
        <v>1</v>
      </c>
      <c r="I151" s="18">
        <v>9.425</v>
      </c>
      <c r="J151" s="18">
        <v>24.437</v>
      </c>
      <c r="K151" s="21">
        <v>4</v>
      </c>
      <c r="L151" s="21">
        <v>0</v>
      </c>
      <c r="M151" s="21">
        <v>0</v>
      </c>
      <c r="N151" s="21">
        <v>0</v>
      </c>
      <c r="O151" s="21">
        <v>0</v>
      </c>
      <c r="P151" s="21">
        <v>0.241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812</v>
      </c>
      <c r="B152" s="20" t="s">
        <v>210</v>
      </c>
      <c r="C152" s="20">
        <v>5299.792</v>
      </c>
      <c r="D152" s="20">
        <v>6081.09</v>
      </c>
      <c r="E152" s="20">
        <v>0</v>
      </c>
      <c r="F152" s="20">
        <v>0</v>
      </c>
      <c r="G152" s="20">
        <v>0</v>
      </c>
      <c r="H152" s="20">
        <v>1</v>
      </c>
      <c r="I152" s="18">
        <v>4.999</v>
      </c>
      <c r="J152" s="18">
        <v>17.205</v>
      </c>
      <c r="K152" s="21">
        <v>4</v>
      </c>
      <c r="L152" s="21">
        <v>1</v>
      </c>
      <c r="M152" s="21">
        <v>-1</v>
      </c>
      <c r="N152" s="21">
        <v>0</v>
      </c>
      <c r="O152" s="21">
        <v>0</v>
      </c>
      <c r="P152" s="21">
        <v>18.834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813</v>
      </c>
      <c r="B153" s="20" t="s">
        <v>211</v>
      </c>
      <c r="C153" s="20">
        <v>2515.978</v>
      </c>
      <c r="D153" s="20">
        <v>2833.184</v>
      </c>
      <c r="E153" s="20">
        <v>0</v>
      </c>
      <c r="F153" s="20">
        <v>0</v>
      </c>
      <c r="G153" s="20">
        <v>0</v>
      </c>
      <c r="H153" s="20">
        <v>1</v>
      </c>
      <c r="I153" s="18">
        <v>7.784</v>
      </c>
      <c r="J153" s="18">
        <v>18.109</v>
      </c>
      <c r="K153" s="21">
        <v>4</v>
      </c>
      <c r="L153" s="21">
        <v>0</v>
      </c>
      <c r="M153" s="21">
        <v>-1</v>
      </c>
      <c r="N153" s="21">
        <v>0</v>
      </c>
      <c r="O153" s="21">
        <v>0</v>
      </c>
      <c r="P153" s="21">
        <v>3.332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814</v>
      </c>
      <c r="B154" s="20" t="s">
        <v>212</v>
      </c>
      <c r="C154" s="20">
        <v>7483.106</v>
      </c>
      <c r="D154" s="20">
        <v>8760.103</v>
      </c>
      <c r="E154" s="20">
        <v>0</v>
      </c>
      <c r="F154" s="20">
        <v>0</v>
      </c>
      <c r="G154" s="20">
        <v>0</v>
      </c>
      <c r="H154" s="20">
        <v>1</v>
      </c>
      <c r="I154" s="18">
        <v>5.024</v>
      </c>
      <c r="J154" s="18">
        <v>18.869</v>
      </c>
      <c r="K154" s="21">
        <v>4</v>
      </c>
      <c r="L154" s="21">
        <v>1</v>
      </c>
      <c r="M154" s="21">
        <v>-1</v>
      </c>
      <c r="N154" s="21">
        <v>1</v>
      </c>
      <c r="O154" s="21">
        <v>0</v>
      </c>
      <c r="P154" s="21">
        <v>10.061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819</v>
      </c>
      <c r="B155" s="20" t="s">
        <v>213</v>
      </c>
      <c r="C155" s="20">
        <v>4888.7</v>
      </c>
      <c r="D155" s="20">
        <v>5907.113</v>
      </c>
      <c r="E155" s="20">
        <v>0</v>
      </c>
      <c r="F155" s="20">
        <v>0</v>
      </c>
      <c r="G155" s="20">
        <v>0</v>
      </c>
      <c r="H155" s="20">
        <v>1</v>
      </c>
      <c r="I155" s="18">
        <v>10.229</v>
      </c>
      <c r="J155" s="18">
        <v>25.706</v>
      </c>
      <c r="K155" s="21">
        <v>4</v>
      </c>
      <c r="L155" s="21">
        <v>0</v>
      </c>
      <c r="M155" s="21">
        <v>-1</v>
      </c>
      <c r="N155" s="21">
        <v>0</v>
      </c>
      <c r="O155" s="21">
        <v>0</v>
      </c>
      <c r="P155" s="21">
        <v>1.938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823</v>
      </c>
      <c r="B156" s="20" t="s">
        <v>214</v>
      </c>
      <c r="C156" s="20">
        <v>5642.672</v>
      </c>
      <c r="D156" s="20">
        <v>6780.292</v>
      </c>
      <c r="E156" s="20">
        <v>0</v>
      </c>
      <c r="F156" s="20">
        <v>0</v>
      </c>
      <c r="G156" s="20">
        <v>0</v>
      </c>
      <c r="H156" s="20">
        <v>1</v>
      </c>
      <c r="I156" s="18">
        <v>10.02</v>
      </c>
      <c r="J156" s="18">
        <v>25.117</v>
      </c>
      <c r="K156" s="21">
        <v>4</v>
      </c>
      <c r="L156" s="21">
        <v>0</v>
      </c>
      <c r="M156" s="21">
        <v>-1</v>
      </c>
      <c r="N156" s="21">
        <v>1</v>
      </c>
      <c r="O156" s="21">
        <v>0</v>
      </c>
      <c r="P156" s="21">
        <v>8.54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825</v>
      </c>
      <c r="B157" s="20" t="s">
        <v>215</v>
      </c>
      <c r="C157" s="20">
        <v>3080.209</v>
      </c>
      <c r="D157" s="20">
        <v>3364.73</v>
      </c>
      <c r="E157" s="20">
        <v>0</v>
      </c>
      <c r="F157" s="20">
        <v>0</v>
      </c>
      <c r="G157" s="20">
        <v>0</v>
      </c>
      <c r="H157" s="20">
        <v>1</v>
      </c>
      <c r="I157" s="18">
        <v>2.455</v>
      </c>
      <c r="J157" s="18">
        <v>10.703</v>
      </c>
      <c r="K157" s="21">
        <v>4</v>
      </c>
      <c r="L157" s="21">
        <v>1</v>
      </c>
      <c r="M157" s="21">
        <v>-1</v>
      </c>
      <c r="N157" s="21">
        <v>0</v>
      </c>
      <c r="O157" s="21">
        <v>0</v>
      </c>
      <c r="P157" s="21">
        <v>8.433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827</v>
      </c>
      <c r="B158" s="20" t="s">
        <v>216</v>
      </c>
      <c r="C158" s="20">
        <v>1290.594</v>
      </c>
      <c r="D158" s="20">
        <v>1461.729</v>
      </c>
      <c r="E158" s="20">
        <v>0</v>
      </c>
      <c r="F158" s="20">
        <v>0</v>
      </c>
      <c r="G158" s="20">
        <v>0</v>
      </c>
      <c r="H158" s="20">
        <v>1</v>
      </c>
      <c r="I158" s="18">
        <v>4.332</v>
      </c>
      <c r="J158" s="18">
        <v>15.532</v>
      </c>
      <c r="K158" s="21">
        <v>4</v>
      </c>
      <c r="L158" s="21">
        <v>0</v>
      </c>
      <c r="M158" s="21">
        <v>-1</v>
      </c>
      <c r="N158" s="21">
        <v>0</v>
      </c>
      <c r="O158" s="21">
        <v>0</v>
      </c>
      <c r="P158" s="21">
        <v>1.123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828</v>
      </c>
      <c r="B159" s="20" t="s">
        <v>217</v>
      </c>
      <c r="C159" s="20">
        <v>2154.74</v>
      </c>
      <c r="D159" s="20">
        <v>2514.49</v>
      </c>
      <c r="E159" s="20">
        <v>0</v>
      </c>
      <c r="F159" s="20">
        <v>0</v>
      </c>
      <c r="G159" s="20">
        <v>0</v>
      </c>
      <c r="H159" s="20">
        <v>1</v>
      </c>
      <c r="I159" s="18">
        <v>11.16</v>
      </c>
      <c r="J159" s="18">
        <v>23.87</v>
      </c>
      <c r="K159" s="21">
        <v>4</v>
      </c>
      <c r="L159" s="21">
        <v>1</v>
      </c>
      <c r="M159" s="21">
        <v>-1</v>
      </c>
      <c r="N159" s="21">
        <v>0</v>
      </c>
      <c r="O159" s="21">
        <v>0</v>
      </c>
      <c r="P159" s="21">
        <v>1.322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832</v>
      </c>
      <c r="B160" s="20" t="s">
        <v>218</v>
      </c>
      <c r="C160" s="20">
        <v>419.635</v>
      </c>
      <c r="D160" s="20">
        <v>456.041</v>
      </c>
      <c r="E160" s="20">
        <v>0</v>
      </c>
      <c r="F160" s="20">
        <v>0</v>
      </c>
      <c r="G160" s="20">
        <v>0</v>
      </c>
      <c r="H160" s="20">
        <v>1</v>
      </c>
      <c r="I160" s="18">
        <v>6.686</v>
      </c>
      <c r="J160" s="18">
        <v>14.136</v>
      </c>
      <c r="K160" s="21">
        <v>4</v>
      </c>
      <c r="L160" s="21">
        <v>1</v>
      </c>
      <c r="M160" s="21">
        <v>-1</v>
      </c>
      <c r="N160" s="21">
        <v>0</v>
      </c>
      <c r="O160" s="21">
        <v>0</v>
      </c>
      <c r="P160" s="21">
        <v>3.977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841</v>
      </c>
      <c r="B161" s="20" t="s">
        <v>219</v>
      </c>
      <c r="C161" s="20">
        <v>7397.561</v>
      </c>
      <c r="D161" s="20">
        <v>8752.105</v>
      </c>
      <c r="E161" s="20">
        <v>0</v>
      </c>
      <c r="F161" s="20">
        <v>0</v>
      </c>
      <c r="G161" s="20">
        <v>0</v>
      </c>
      <c r="H161" s="20">
        <v>1</v>
      </c>
      <c r="I161" s="18">
        <v>5.436</v>
      </c>
      <c r="J161" s="18">
        <v>20.072</v>
      </c>
      <c r="K161" s="21">
        <v>4</v>
      </c>
      <c r="L161" s="21">
        <v>0</v>
      </c>
      <c r="M161" s="21">
        <v>-1</v>
      </c>
      <c r="N161" s="21">
        <v>0</v>
      </c>
      <c r="O161" s="21">
        <v>0</v>
      </c>
      <c r="P161" s="21">
        <v>3.445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846</v>
      </c>
      <c r="B162" s="20" t="s">
        <v>220</v>
      </c>
      <c r="C162" s="20">
        <v>1168.119</v>
      </c>
      <c r="D162" s="20">
        <v>1294.081</v>
      </c>
      <c r="E162" s="20">
        <v>0</v>
      </c>
      <c r="F162" s="20">
        <v>0</v>
      </c>
      <c r="G162" s="20">
        <v>0</v>
      </c>
      <c r="H162" s="20">
        <v>1</v>
      </c>
      <c r="I162" s="18">
        <v>5.241</v>
      </c>
      <c r="J162" s="18">
        <v>14.464</v>
      </c>
      <c r="K162" s="21">
        <v>4</v>
      </c>
      <c r="L162" s="21">
        <v>0</v>
      </c>
      <c r="M162" s="21">
        <v>-1</v>
      </c>
      <c r="N162" s="21">
        <v>0</v>
      </c>
      <c r="O162" s="21">
        <v>0</v>
      </c>
      <c r="P162" s="21">
        <v>2.566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847</v>
      </c>
      <c r="B163" s="20" t="s">
        <v>221</v>
      </c>
      <c r="C163" s="20">
        <v>2753.266</v>
      </c>
      <c r="D163" s="20">
        <v>3137.892</v>
      </c>
      <c r="E163" s="20">
        <v>0</v>
      </c>
      <c r="F163" s="20">
        <v>0</v>
      </c>
      <c r="G163" s="20">
        <v>0</v>
      </c>
      <c r="H163" s="20">
        <v>1</v>
      </c>
      <c r="I163" s="18">
        <v>8.846</v>
      </c>
      <c r="J163" s="18">
        <v>20.019</v>
      </c>
      <c r="K163" s="21">
        <v>3</v>
      </c>
      <c r="L163" s="21">
        <v>0</v>
      </c>
      <c r="M163" s="21">
        <v>-1</v>
      </c>
      <c r="N163" s="21">
        <v>0</v>
      </c>
      <c r="O163" s="21">
        <v>0</v>
      </c>
      <c r="P163" s="21">
        <v>0.719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849</v>
      </c>
      <c r="B164" s="20" t="s">
        <v>222</v>
      </c>
      <c r="C164" s="20">
        <v>8937.424</v>
      </c>
      <c r="D164" s="20">
        <v>10581.111</v>
      </c>
      <c r="E164" s="20">
        <v>0</v>
      </c>
      <c r="F164" s="20">
        <v>0</v>
      </c>
      <c r="G164" s="20">
        <v>0</v>
      </c>
      <c r="H164" s="20">
        <v>1</v>
      </c>
      <c r="I164" s="18">
        <v>7.631</v>
      </c>
      <c r="J164" s="18">
        <v>21.98</v>
      </c>
      <c r="K164" s="21">
        <v>4</v>
      </c>
      <c r="L164" s="21">
        <v>1</v>
      </c>
      <c r="M164" s="21">
        <v>-1</v>
      </c>
      <c r="N164" s="21">
        <v>1</v>
      </c>
      <c r="O164" s="21">
        <v>0</v>
      </c>
      <c r="P164" s="21">
        <v>9.21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851</v>
      </c>
      <c r="B165" s="20" t="s">
        <v>223</v>
      </c>
      <c r="C165" s="20">
        <v>14492.797</v>
      </c>
      <c r="D165" s="20">
        <v>17177.371</v>
      </c>
      <c r="E165" s="20">
        <v>0</v>
      </c>
      <c r="F165" s="20">
        <v>0</v>
      </c>
      <c r="G165" s="20">
        <v>0</v>
      </c>
      <c r="H165" s="20">
        <v>1</v>
      </c>
      <c r="I165" s="18">
        <v>9.763</v>
      </c>
      <c r="J165" s="18">
        <v>23.866</v>
      </c>
      <c r="K165" s="21">
        <v>4</v>
      </c>
      <c r="L165" s="21">
        <v>0</v>
      </c>
      <c r="M165" s="21">
        <v>-1</v>
      </c>
      <c r="N165" s="21">
        <v>0</v>
      </c>
      <c r="O165" s="21">
        <v>0</v>
      </c>
      <c r="P165" s="21">
        <v>3.365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852</v>
      </c>
      <c r="B166" s="20" t="s">
        <v>224</v>
      </c>
      <c r="C166" s="20">
        <v>5706.389</v>
      </c>
      <c r="D166" s="20">
        <v>6651.976</v>
      </c>
      <c r="E166" s="20">
        <v>0</v>
      </c>
      <c r="F166" s="20">
        <v>0</v>
      </c>
      <c r="G166" s="20">
        <v>0</v>
      </c>
      <c r="H166" s="20">
        <v>1</v>
      </c>
      <c r="I166" s="18">
        <v>9.656</v>
      </c>
      <c r="J166" s="18">
        <v>22.498</v>
      </c>
      <c r="K166" s="21">
        <v>4</v>
      </c>
      <c r="L166" s="21">
        <v>0</v>
      </c>
      <c r="M166" s="21">
        <v>-1</v>
      </c>
      <c r="N166" s="21">
        <v>1</v>
      </c>
      <c r="O166" s="21">
        <v>0</v>
      </c>
      <c r="P166" s="21">
        <v>23.606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853</v>
      </c>
      <c r="B167" s="20" t="s">
        <v>225</v>
      </c>
      <c r="C167" s="20">
        <v>1251.67</v>
      </c>
      <c r="D167" s="20">
        <v>1383.085</v>
      </c>
      <c r="E167" s="20">
        <v>0</v>
      </c>
      <c r="F167" s="20">
        <v>0</v>
      </c>
      <c r="G167" s="20">
        <v>0</v>
      </c>
      <c r="H167" s="20">
        <v>1</v>
      </c>
      <c r="I167" s="18">
        <v>5.721</v>
      </c>
      <c r="J167" s="18">
        <v>14.679</v>
      </c>
      <c r="K167" s="21">
        <v>4</v>
      </c>
      <c r="L167" s="21">
        <v>1</v>
      </c>
      <c r="M167" s="21">
        <v>-1</v>
      </c>
      <c r="N167" s="21">
        <v>1</v>
      </c>
      <c r="O167" s="21">
        <v>0</v>
      </c>
      <c r="P167" s="21">
        <v>13.382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854</v>
      </c>
      <c r="B168" s="20" t="s">
        <v>226</v>
      </c>
      <c r="C168" s="20">
        <v>3775.447</v>
      </c>
      <c r="D168" s="20">
        <v>4369.5</v>
      </c>
      <c r="E168" s="20">
        <v>0</v>
      </c>
      <c r="F168" s="20">
        <v>0</v>
      </c>
      <c r="G168" s="20">
        <v>0</v>
      </c>
      <c r="H168" s="20">
        <v>1</v>
      </c>
      <c r="I168" s="18">
        <v>9.821</v>
      </c>
      <c r="J168" s="18">
        <v>22.081</v>
      </c>
      <c r="K168" s="21">
        <v>4</v>
      </c>
      <c r="L168" s="21">
        <v>0</v>
      </c>
      <c r="M168" s="21">
        <v>0</v>
      </c>
      <c r="N168" s="21">
        <v>0</v>
      </c>
      <c r="O168" s="21">
        <v>0</v>
      </c>
      <c r="P168" s="21">
        <v>7.029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855</v>
      </c>
      <c r="B169" s="20" t="s">
        <v>227</v>
      </c>
      <c r="C169" s="20">
        <v>1311.512</v>
      </c>
      <c r="D169" s="20">
        <v>1439.335</v>
      </c>
      <c r="E169" s="20">
        <v>0</v>
      </c>
      <c r="F169" s="20">
        <v>0</v>
      </c>
      <c r="G169" s="20">
        <v>0</v>
      </c>
      <c r="H169" s="20">
        <v>1</v>
      </c>
      <c r="I169" s="18">
        <v>6.476</v>
      </c>
      <c r="J169" s="18">
        <v>14.782</v>
      </c>
      <c r="K169" s="21">
        <v>4</v>
      </c>
      <c r="L169" s="21">
        <v>0</v>
      </c>
      <c r="M169" s="21">
        <v>-1</v>
      </c>
      <c r="N169" s="21">
        <v>0</v>
      </c>
      <c r="O169" s="21">
        <v>0</v>
      </c>
      <c r="P169" s="21">
        <v>1.739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856</v>
      </c>
      <c r="B170" s="20" t="s">
        <v>228</v>
      </c>
      <c r="C170" s="20">
        <v>5118.795</v>
      </c>
      <c r="D170" s="20">
        <v>5859.985</v>
      </c>
      <c r="E170" s="20">
        <v>0</v>
      </c>
      <c r="F170" s="20">
        <v>0</v>
      </c>
      <c r="G170" s="20">
        <v>0</v>
      </c>
      <c r="H170" s="20">
        <v>1</v>
      </c>
      <c r="I170" s="18">
        <v>7.722</v>
      </c>
      <c r="J170" s="18">
        <v>19.394</v>
      </c>
      <c r="K170" s="21">
        <v>4</v>
      </c>
      <c r="L170" s="21">
        <v>1</v>
      </c>
      <c r="M170" s="21">
        <v>-1</v>
      </c>
      <c r="N170" s="21">
        <v>1</v>
      </c>
      <c r="O170" s="21">
        <v>0</v>
      </c>
      <c r="P170" s="21">
        <v>11.801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857</v>
      </c>
      <c r="B171" s="20" t="s">
        <v>229</v>
      </c>
      <c r="C171" s="20">
        <v>9455.13</v>
      </c>
      <c r="D171" s="20">
        <v>10844.452</v>
      </c>
      <c r="E171" s="20">
        <v>0</v>
      </c>
      <c r="F171" s="20">
        <v>0</v>
      </c>
      <c r="G171" s="20">
        <v>0</v>
      </c>
      <c r="H171" s="20">
        <v>1</v>
      </c>
      <c r="I171" s="18">
        <v>5.358</v>
      </c>
      <c r="J171" s="18">
        <v>17.483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7.128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858</v>
      </c>
      <c r="B172" s="20" t="s">
        <v>230</v>
      </c>
      <c r="C172" s="20">
        <v>6732.35</v>
      </c>
      <c r="D172" s="20">
        <v>8029.581</v>
      </c>
      <c r="E172" s="20">
        <v>0</v>
      </c>
      <c r="F172" s="20">
        <v>0</v>
      </c>
      <c r="G172" s="20">
        <v>0</v>
      </c>
      <c r="H172" s="20">
        <v>1</v>
      </c>
      <c r="I172" s="18">
        <v>13.154</v>
      </c>
      <c r="J172" s="18">
        <v>27.184</v>
      </c>
      <c r="K172" s="21">
        <v>4</v>
      </c>
      <c r="L172" s="21">
        <v>1</v>
      </c>
      <c r="M172" s="21">
        <v>0</v>
      </c>
      <c r="N172" s="21">
        <v>0</v>
      </c>
      <c r="O172" s="21">
        <v>0</v>
      </c>
      <c r="P172" s="21">
        <v>7.727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859</v>
      </c>
      <c r="B173" s="20" t="s">
        <v>231</v>
      </c>
      <c r="C173" s="20">
        <v>1523.853</v>
      </c>
      <c r="D173" s="20">
        <v>1658.677</v>
      </c>
      <c r="E173" s="20">
        <v>0</v>
      </c>
      <c r="F173" s="20">
        <v>0</v>
      </c>
      <c r="G173" s="20">
        <v>0</v>
      </c>
      <c r="H173" s="20">
        <v>1</v>
      </c>
      <c r="I173" s="18">
        <v>2.243</v>
      </c>
      <c r="J173" s="18">
        <v>10.189</v>
      </c>
      <c r="K173" s="21">
        <v>4</v>
      </c>
      <c r="L173" s="21">
        <v>1</v>
      </c>
      <c r="M173" s="21">
        <v>-1</v>
      </c>
      <c r="N173" s="21">
        <v>1</v>
      </c>
      <c r="O173" s="21">
        <v>0</v>
      </c>
      <c r="P173" s="21">
        <v>14.658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860</v>
      </c>
      <c r="B174" s="20" t="s">
        <v>232</v>
      </c>
      <c r="C174" s="20">
        <v>1083.83</v>
      </c>
      <c r="D174" s="20">
        <v>1162.365</v>
      </c>
      <c r="E174" s="20">
        <v>0</v>
      </c>
      <c r="F174" s="20">
        <v>0</v>
      </c>
      <c r="G174" s="20">
        <v>0</v>
      </c>
      <c r="H174" s="20">
        <v>1</v>
      </c>
      <c r="I174" s="18">
        <v>2.86</v>
      </c>
      <c r="J174" s="18">
        <v>9.423</v>
      </c>
      <c r="K174" s="21">
        <v>4</v>
      </c>
      <c r="L174" s="21">
        <v>0</v>
      </c>
      <c r="M174" s="21">
        <v>-1</v>
      </c>
      <c r="N174" s="21">
        <v>0</v>
      </c>
      <c r="O174" s="21">
        <v>0</v>
      </c>
      <c r="P174" s="21">
        <v>1.826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861</v>
      </c>
      <c r="B175" s="20" t="s">
        <v>233</v>
      </c>
      <c r="C175" s="20">
        <v>2247.267</v>
      </c>
      <c r="D175" s="20">
        <v>2455.429</v>
      </c>
      <c r="E175" s="20">
        <v>0</v>
      </c>
      <c r="F175" s="20">
        <v>0</v>
      </c>
      <c r="G175" s="20">
        <v>0</v>
      </c>
      <c r="H175" s="20">
        <v>1</v>
      </c>
      <c r="I175" s="18">
        <v>2.841</v>
      </c>
      <c r="J175" s="18">
        <v>11.078</v>
      </c>
      <c r="K175" s="21">
        <v>4</v>
      </c>
      <c r="L175" s="21">
        <v>2</v>
      </c>
      <c r="M175" s="21">
        <v>0</v>
      </c>
      <c r="N175" s="21">
        <v>0</v>
      </c>
      <c r="O175" s="21">
        <v>0</v>
      </c>
      <c r="P175" s="21">
        <v>3.488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863</v>
      </c>
      <c r="B176" s="20" t="s">
        <v>234</v>
      </c>
      <c r="C176" s="20">
        <v>2214.424</v>
      </c>
      <c r="D176" s="20">
        <v>2812.357</v>
      </c>
      <c r="E176" s="20">
        <v>0</v>
      </c>
      <c r="F176" s="20">
        <v>0</v>
      </c>
      <c r="G176" s="20">
        <v>0</v>
      </c>
      <c r="H176" s="20">
        <v>1</v>
      </c>
      <c r="I176" s="18">
        <v>5.954</v>
      </c>
      <c r="J176" s="18">
        <v>25.949</v>
      </c>
      <c r="K176" s="21">
        <v>4</v>
      </c>
      <c r="L176" s="21">
        <v>1</v>
      </c>
      <c r="M176" s="21">
        <v>0</v>
      </c>
      <c r="N176" s="21">
        <v>0</v>
      </c>
      <c r="O176" s="21">
        <v>0</v>
      </c>
      <c r="P176" s="21">
        <v>7.677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865</v>
      </c>
      <c r="B177" s="20" t="s">
        <v>235</v>
      </c>
      <c r="C177" s="20">
        <v>1281.243</v>
      </c>
      <c r="D177" s="20">
        <v>1414.483</v>
      </c>
      <c r="E177" s="20">
        <v>0</v>
      </c>
      <c r="F177" s="20">
        <v>0</v>
      </c>
      <c r="G177" s="20">
        <v>0</v>
      </c>
      <c r="H177" s="20">
        <v>1</v>
      </c>
      <c r="I177" s="18">
        <v>6.113</v>
      </c>
      <c r="J177" s="18">
        <v>14.957</v>
      </c>
      <c r="K177" s="21">
        <v>4</v>
      </c>
      <c r="L177" s="21">
        <v>0</v>
      </c>
      <c r="M177" s="21">
        <v>-1</v>
      </c>
      <c r="N177" s="21">
        <v>0</v>
      </c>
      <c r="O177" s="21">
        <v>0</v>
      </c>
      <c r="P177" s="21">
        <v>3.059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867</v>
      </c>
      <c r="B178" s="20" t="s">
        <v>236</v>
      </c>
      <c r="C178" s="20">
        <v>2061.483</v>
      </c>
      <c r="D178" s="20">
        <v>2623.687</v>
      </c>
      <c r="E178" s="20">
        <v>0</v>
      </c>
      <c r="F178" s="20">
        <v>0</v>
      </c>
      <c r="G178" s="20">
        <v>0</v>
      </c>
      <c r="H178" s="20">
        <v>1</v>
      </c>
      <c r="I178" s="18">
        <v>8.48</v>
      </c>
      <c r="J178" s="18">
        <v>28.091</v>
      </c>
      <c r="K178" s="21">
        <v>4</v>
      </c>
      <c r="L178" s="21">
        <v>0</v>
      </c>
      <c r="M178" s="21">
        <v>0</v>
      </c>
      <c r="N178" s="21">
        <v>0</v>
      </c>
      <c r="O178" s="21">
        <v>0</v>
      </c>
      <c r="P178" s="21">
        <v>0.851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888</v>
      </c>
      <c r="B179" s="20" t="s">
        <v>237</v>
      </c>
      <c r="C179" s="20">
        <v>3613.483</v>
      </c>
      <c r="D179" s="20">
        <v>4025.979</v>
      </c>
      <c r="E179" s="20">
        <v>0</v>
      </c>
      <c r="F179" s="20">
        <v>0</v>
      </c>
      <c r="G179" s="20">
        <v>0</v>
      </c>
      <c r="H179" s="20">
        <v>1</v>
      </c>
      <c r="I179" s="18">
        <v>7.517</v>
      </c>
      <c r="J179" s="18">
        <v>16.993</v>
      </c>
      <c r="K179" s="21">
        <v>4</v>
      </c>
      <c r="L179" s="21">
        <v>2</v>
      </c>
      <c r="M179" s="21">
        <v>0</v>
      </c>
      <c r="N179" s="21">
        <v>1</v>
      </c>
      <c r="O179" s="21">
        <v>0</v>
      </c>
      <c r="P179" s="21">
        <v>3.593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891</v>
      </c>
      <c r="B180" s="20" t="s">
        <v>238</v>
      </c>
      <c r="C180" s="20">
        <v>1303.223</v>
      </c>
      <c r="D180" s="20">
        <v>1532.396</v>
      </c>
      <c r="E180" s="20">
        <v>0</v>
      </c>
      <c r="F180" s="20">
        <v>0</v>
      </c>
      <c r="G180" s="20">
        <v>0</v>
      </c>
      <c r="H180" s="20">
        <v>1</v>
      </c>
      <c r="I180" s="18">
        <v>11.669</v>
      </c>
      <c r="J180" s="18">
        <v>24.879</v>
      </c>
      <c r="K180" s="21">
        <v>4</v>
      </c>
      <c r="L180" s="21">
        <v>2</v>
      </c>
      <c r="M180" s="21">
        <v>-1</v>
      </c>
      <c r="N180" s="21">
        <v>1</v>
      </c>
      <c r="O180" s="21">
        <v>0</v>
      </c>
      <c r="P180" s="21">
        <v>2.407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901</v>
      </c>
      <c r="B181" s="20" t="s">
        <v>239</v>
      </c>
      <c r="C181" s="20">
        <v>5552.304</v>
      </c>
      <c r="D181" s="20">
        <v>6084.658</v>
      </c>
      <c r="E181" s="20">
        <v>0</v>
      </c>
      <c r="F181" s="20">
        <v>0</v>
      </c>
      <c r="G181" s="20">
        <v>0</v>
      </c>
      <c r="H181" s="20">
        <v>1</v>
      </c>
      <c r="I181" s="18">
        <v>2.952</v>
      </c>
      <c r="J181" s="18">
        <v>11.443</v>
      </c>
      <c r="K181" s="21">
        <v>4</v>
      </c>
      <c r="L181" s="21">
        <v>0</v>
      </c>
      <c r="M181" s="21">
        <v>-1</v>
      </c>
      <c r="N181" s="21">
        <v>1</v>
      </c>
      <c r="O181" s="21">
        <v>0</v>
      </c>
      <c r="P181" s="21">
        <v>11.229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902</v>
      </c>
      <c r="B182" s="20" t="s">
        <v>240</v>
      </c>
      <c r="C182" s="20">
        <v>4837.938</v>
      </c>
      <c r="D182" s="20">
        <v>5473.563</v>
      </c>
      <c r="E182" s="20">
        <v>0</v>
      </c>
      <c r="F182" s="20">
        <v>0</v>
      </c>
      <c r="G182" s="20">
        <v>0</v>
      </c>
      <c r="H182" s="20">
        <v>1</v>
      </c>
      <c r="I182" s="18">
        <v>8.342</v>
      </c>
      <c r="J182" s="18">
        <v>18.986</v>
      </c>
      <c r="K182" s="21">
        <v>4</v>
      </c>
      <c r="L182" s="21">
        <v>2</v>
      </c>
      <c r="M182" s="21">
        <v>-1</v>
      </c>
      <c r="N182" s="21">
        <v>1</v>
      </c>
      <c r="O182" s="21">
        <v>0</v>
      </c>
      <c r="P182" s="21">
        <v>0.43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903</v>
      </c>
      <c r="B183" s="20" t="s">
        <v>241</v>
      </c>
      <c r="C183" s="20">
        <v>3547.264</v>
      </c>
      <c r="D183" s="20">
        <v>3895.084</v>
      </c>
      <c r="E183" s="20">
        <v>0</v>
      </c>
      <c r="F183" s="20">
        <v>0</v>
      </c>
      <c r="G183" s="20">
        <v>0</v>
      </c>
      <c r="H183" s="20">
        <v>1</v>
      </c>
      <c r="I183" s="18">
        <v>5.868</v>
      </c>
      <c r="J183" s="18">
        <v>14.273</v>
      </c>
      <c r="K183" s="21">
        <v>4</v>
      </c>
      <c r="L183" s="21">
        <v>1</v>
      </c>
      <c r="M183" s="21">
        <v>0</v>
      </c>
      <c r="N183" s="21">
        <v>0</v>
      </c>
      <c r="O183" s="21">
        <v>0</v>
      </c>
      <c r="P183" s="21">
        <v>7.241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904</v>
      </c>
      <c r="B184" s="20" t="s">
        <v>242</v>
      </c>
      <c r="C184" s="20">
        <v>4259.593</v>
      </c>
      <c r="D184" s="20">
        <v>4757.543</v>
      </c>
      <c r="E184" s="20">
        <v>0</v>
      </c>
      <c r="F184" s="20">
        <v>0</v>
      </c>
      <c r="G184" s="20">
        <v>0</v>
      </c>
      <c r="H184" s="20">
        <v>1</v>
      </c>
      <c r="I184" s="18">
        <v>8.442</v>
      </c>
      <c r="J184" s="18">
        <v>18.025</v>
      </c>
      <c r="K184" s="21">
        <v>4</v>
      </c>
      <c r="L184" s="21">
        <v>1</v>
      </c>
      <c r="M184" s="21">
        <v>-1</v>
      </c>
      <c r="N184" s="21">
        <v>1</v>
      </c>
      <c r="O184" s="21">
        <v>0</v>
      </c>
      <c r="P184" s="21">
        <v>2.789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905</v>
      </c>
      <c r="B185" s="20" t="s">
        <v>243</v>
      </c>
      <c r="C185" s="20">
        <v>5454.083</v>
      </c>
      <c r="D185" s="20">
        <v>6201.067</v>
      </c>
      <c r="E185" s="20">
        <v>0</v>
      </c>
      <c r="F185" s="20">
        <v>0</v>
      </c>
      <c r="G185" s="20">
        <v>0</v>
      </c>
      <c r="H185" s="20">
        <v>1</v>
      </c>
      <c r="I185" s="18">
        <v>9.113</v>
      </c>
      <c r="J185" s="18">
        <v>20.061</v>
      </c>
      <c r="K185" s="21">
        <v>4</v>
      </c>
      <c r="L185" s="21">
        <v>2</v>
      </c>
      <c r="M185" s="21">
        <v>-1</v>
      </c>
      <c r="N185" s="21">
        <v>1</v>
      </c>
      <c r="O185" s="21">
        <v>0</v>
      </c>
      <c r="P185" s="21">
        <v>1.982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906</v>
      </c>
      <c r="B186" s="20" t="s">
        <v>244</v>
      </c>
      <c r="C186" s="20">
        <v>4006.22</v>
      </c>
      <c r="D186" s="20">
        <v>4436.487</v>
      </c>
      <c r="E186" s="20">
        <v>0</v>
      </c>
      <c r="F186" s="20">
        <v>0</v>
      </c>
      <c r="G186" s="20">
        <v>0</v>
      </c>
      <c r="H186" s="20">
        <v>1</v>
      </c>
      <c r="I186" s="18">
        <v>7.327</v>
      </c>
      <c r="J186" s="18">
        <v>16.315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33.545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907</v>
      </c>
      <c r="B187" s="20" t="s">
        <v>245</v>
      </c>
      <c r="C187" s="20">
        <v>4809.004</v>
      </c>
      <c r="D187" s="20">
        <v>5410.477</v>
      </c>
      <c r="E187" s="20">
        <v>0</v>
      </c>
      <c r="F187" s="20">
        <v>0</v>
      </c>
      <c r="G187" s="20">
        <v>0</v>
      </c>
      <c r="H187" s="20">
        <v>1</v>
      </c>
      <c r="I187" s="18">
        <v>8.818</v>
      </c>
      <c r="J187" s="18">
        <v>18.955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18.106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909</v>
      </c>
      <c r="B188" s="20" t="s">
        <v>246</v>
      </c>
      <c r="C188" s="20">
        <v>2378.252</v>
      </c>
      <c r="D188" s="20">
        <v>2744.976</v>
      </c>
      <c r="E188" s="20">
        <v>0</v>
      </c>
      <c r="F188" s="20">
        <v>0</v>
      </c>
      <c r="G188" s="20">
        <v>0</v>
      </c>
      <c r="H188" s="20">
        <v>1</v>
      </c>
      <c r="I188" s="18">
        <v>8.348</v>
      </c>
      <c r="J188" s="18">
        <v>20.592</v>
      </c>
      <c r="K188" s="21">
        <v>4</v>
      </c>
      <c r="L188" s="21">
        <v>1</v>
      </c>
      <c r="M188" s="21">
        <v>-1</v>
      </c>
      <c r="N188" s="21">
        <v>1</v>
      </c>
      <c r="O188" s="21">
        <v>0</v>
      </c>
      <c r="P188" s="21">
        <v>2.467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910</v>
      </c>
      <c r="B189" s="20" t="s">
        <v>247</v>
      </c>
      <c r="C189" s="20">
        <v>1959.319</v>
      </c>
      <c r="D189" s="20">
        <v>2205.543</v>
      </c>
      <c r="E189" s="20">
        <v>0</v>
      </c>
      <c r="F189" s="20">
        <v>0</v>
      </c>
      <c r="G189" s="20">
        <v>0</v>
      </c>
      <c r="H189" s="20">
        <v>1</v>
      </c>
      <c r="I189" s="18">
        <v>2.848</v>
      </c>
      <c r="J189" s="18">
        <v>13.694</v>
      </c>
      <c r="K189" s="21">
        <v>4</v>
      </c>
      <c r="L189" s="21">
        <v>1</v>
      </c>
      <c r="M189" s="21">
        <v>-1</v>
      </c>
      <c r="N189" s="21">
        <v>1</v>
      </c>
      <c r="O189" s="21">
        <v>0</v>
      </c>
      <c r="P189" s="21">
        <v>1.859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913</v>
      </c>
      <c r="B190" s="20" t="s">
        <v>248</v>
      </c>
      <c r="C190" s="20">
        <v>7592.024</v>
      </c>
      <c r="D190" s="20">
        <v>8763.948</v>
      </c>
      <c r="E190" s="20">
        <v>0</v>
      </c>
      <c r="F190" s="20">
        <v>0</v>
      </c>
      <c r="G190" s="20">
        <v>0</v>
      </c>
      <c r="H190" s="20">
        <v>1</v>
      </c>
      <c r="I190" s="18">
        <v>4.921</v>
      </c>
      <c r="J190" s="18">
        <v>17.635</v>
      </c>
      <c r="K190" s="21">
        <v>4</v>
      </c>
      <c r="L190" s="21">
        <v>1</v>
      </c>
      <c r="M190" s="21">
        <v>-1</v>
      </c>
      <c r="N190" s="21">
        <v>1</v>
      </c>
      <c r="O190" s="21">
        <v>0</v>
      </c>
      <c r="P190" s="21">
        <v>4.615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914</v>
      </c>
      <c r="B191" s="20" t="s">
        <v>249</v>
      </c>
      <c r="C191" s="20">
        <v>5984.465</v>
      </c>
      <c r="D191" s="20">
        <v>6872.592</v>
      </c>
      <c r="E191" s="20">
        <v>0</v>
      </c>
      <c r="F191" s="20">
        <v>0</v>
      </c>
      <c r="G191" s="20">
        <v>0</v>
      </c>
      <c r="H191" s="20">
        <v>1</v>
      </c>
      <c r="I191" s="18">
        <v>1.376</v>
      </c>
      <c r="J191" s="18">
        <v>14.121</v>
      </c>
      <c r="K191" s="21">
        <v>4</v>
      </c>
      <c r="L191" s="21">
        <v>1</v>
      </c>
      <c r="M191" s="21">
        <v>-1</v>
      </c>
      <c r="N191" s="21">
        <v>1</v>
      </c>
      <c r="O191" s="21">
        <v>0</v>
      </c>
      <c r="P191" s="21">
        <v>3.331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915</v>
      </c>
      <c r="B192" s="20" t="s">
        <v>250</v>
      </c>
      <c r="C192" s="20">
        <v>2164.536</v>
      </c>
      <c r="D192" s="20">
        <v>2517.65</v>
      </c>
      <c r="E192" s="20">
        <v>0</v>
      </c>
      <c r="F192" s="20">
        <v>0</v>
      </c>
      <c r="G192" s="20">
        <v>0</v>
      </c>
      <c r="H192" s="20">
        <v>1</v>
      </c>
      <c r="I192" s="18">
        <v>15.632</v>
      </c>
      <c r="J192" s="18">
        <v>27.465</v>
      </c>
      <c r="K192" s="21">
        <v>4</v>
      </c>
      <c r="L192" s="21">
        <v>2</v>
      </c>
      <c r="M192" s="21">
        <v>-1</v>
      </c>
      <c r="N192" s="21">
        <v>1</v>
      </c>
      <c r="O192" s="21">
        <v>0</v>
      </c>
      <c r="P192" s="21">
        <v>4.822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916</v>
      </c>
      <c r="B193" s="20" t="s">
        <v>251</v>
      </c>
      <c r="C193" s="20">
        <v>2691.67</v>
      </c>
      <c r="D193" s="20">
        <v>3464.97</v>
      </c>
      <c r="E193" s="20">
        <v>0</v>
      </c>
      <c r="F193" s="20">
        <v>0</v>
      </c>
      <c r="G193" s="20">
        <v>0</v>
      </c>
      <c r="H193" s="20">
        <v>1</v>
      </c>
      <c r="I193" s="18">
        <v>21.625</v>
      </c>
      <c r="J193" s="18">
        <v>39.117</v>
      </c>
      <c r="K193" s="21">
        <v>4</v>
      </c>
      <c r="L193" s="21">
        <v>1</v>
      </c>
      <c r="M193" s="21">
        <v>-1</v>
      </c>
      <c r="N193" s="21">
        <v>1</v>
      </c>
      <c r="O193" s="21">
        <v>0</v>
      </c>
      <c r="P193" s="21">
        <v>5.27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918</v>
      </c>
      <c r="B194" s="20" t="s">
        <v>252</v>
      </c>
      <c r="C194" s="20">
        <v>3720.264</v>
      </c>
      <c r="D194" s="20">
        <v>4150.068</v>
      </c>
      <c r="E194" s="20">
        <v>0</v>
      </c>
      <c r="F194" s="20">
        <v>0</v>
      </c>
      <c r="G194" s="20">
        <v>0</v>
      </c>
      <c r="H194" s="20">
        <v>1</v>
      </c>
      <c r="I194" s="18">
        <v>7.624</v>
      </c>
      <c r="J194" s="18">
        <v>17.191</v>
      </c>
      <c r="K194" s="21">
        <v>4</v>
      </c>
      <c r="L194" s="21">
        <v>1</v>
      </c>
      <c r="M194" s="21">
        <v>-1</v>
      </c>
      <c r="N194" s="21">
        <v>1</v>
      </c>
      <c r="O194" s="21">
        <v>0</v>
      </c>
      <c r="P194" s="21">
        <v>25.915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919</v>
      </c>
      <c r="B195" s="20" t="s">
        <v>253</v>
      </c>
      <c r="C195" s="20">
        <v>4774.13</v>
      </c>
      <c r="D195" s="20">
        <v>5266.327</v>
      </c>
      <c r="E195" s="20">
        <v>0</v>
      </c>
      <c r="F195" s="20">
        <v>0</v>
      </c>
      <c r="G195" s="20">
        <v>0</v>
      </c>
      <c r="H195" s="20">
        <v>1</v>
      </c>
      <c r="I195" s="18">
        <v>1.185</v>
      </c>
      <c r="J195" s="18">
        <v>10.421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2.8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923</v>
      </c>
      <c r="B196" s="20" t="s">
        <v>254</v>
      </c>
      <c r="C196" s="20">
        <v>249.696</v>
      </c>
      <c r="D196" s="20">
        <v>251.751</v>
      </c>
      <c r="E196" s="20">
        <v>0</v>
      </c>
      <c r="F196" s="20">
        <v>0</v>
      </c>
      <c r="G196" s="20">
        <v>0</v>
      </c>
      <c r="H196" s="20">
        <v>1</v>
      </c>
      <c r="I196" s="18">
        <v>0.313</v>
      </c>
      <c r="J196" s="18">
        <v>1.127</v>
      </c>
      <c r="K196" s="21">
        <v>4</v>
      </c>
      <c r="L196" s="21">
        <v>2</v>
      </c>
      <c r="M196" s="21">
        <v>0</v>
      </c>
      <c r="N196" s="21">
        <v>0</v>
      </c>
      <c r="O196" s="21">
        <v>0</v>
      </c>
      <c r="P196" s="21">
        <v>3.319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926</v>
      </c>
      <c r="B197" s="20" t="s">
        <v>255</v>
      </c>
      <c r="C197" s="20">
        <v>2036.602</v>
      </c>
      <c r="D197" s="20">
        <v>2227.846</v>
      </c>
      <c r="E197" s="20">
        <v>0</v>
      </c>
      <c r="F197" s="20">
        <v>0</v>
      </c>
      <c r="G197" s="20">
        <v>0</v>
      </c>
      <c r="H197" s="20">
        <v>1</v>
      </c>
      <c r="I197" s="18">
        <v>4.113</v>
      </c>
      <c r="J197" s="18">
        <v>12.344</v>
      </c>
      <c r="K197" s="21">
        <v>4</v>
      </c>
      <c r="L197" s="21">
        <v>2</v>
      </c>
      <c r="M197" s="21">
        <v>0</v>
      </c>
      <c r="N197" s="21">
        <v>0</v>
      </c>
      <c r="O197" s="21">
        <v>0</v>
      </c>
      <c r="P197" s="21">
        <v>4.781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927</v>
      </c>
      <c r="B198" s="20" t="s">
        <v>256</v>
      </c>
      <c r="C198" s="20">
        <v>1819.743</v>
      </c>
      <c r="D198" s="20">
        <v>1969.26</v>
      </c>
      <c r="E198" s="20">
        <v>0</v>
      </c>
      <c r="F198" s="20">
        <v>0</v>
      </c>
      <c r="G198" s="20">
        <v>0</v>
      </c>
      <c r="H198" s="20">
        <v>1</v>
      </c>
      <c r="I198" s="18">
        <v>1.512</v>
      </c>
      <c r="J198" s="18">
        <v>8.99</v>
      </c>
      <c r="K198" s="21">
        <v>4</v>
      </c>
      <c r="L198" s="21">
        <v>0</v>
      </c>
      <c r="M198" s="21">
        <v>0</v>
      </c>
      <c r="N198" s="21">
        <v>0</v>
      </c>
      <c r="O198" s="21">
        <v>0</v>
      </c>
      <c r="P198" s="21">
        <v>1.422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928</v>
      </c>
      <c r="B199" s="20" t="s">
        <v>257</v>
      </c>
      <c r="C199" s="20">
        <v>2530.055</v>
      </c>
      <c r="D199" s="20">
        <v>2761.718</v>
      </c>
      <c r="E199" s="20">
        <v>0</v>
      </c>
      <c r="F199" s="20">
        <v>0</v>
      </c>
      <c r="G199" s="20">
        <v>0</v>
      </c>
      <c r="H199" s="20">
        <v>1</v>
      </c>
      <c r="I199" s="18">
        <v>0.223</v>
      </c>
      <c r="J199" s="18">
        <v>8.593</v>
      </c>
      <c r="K199" s="21">
        <v>4</v>
      </c>
      <c r="L199" s="21">
        <v>0</v>
      </c>
      <c r="M199" s="21">
        <v>-1</v>
      </c>
      <c r="N199" s="21">
        <v>1</v>
      </c>
      <c r="O199" s="21">
        <v>0</v>
      </c>
      <c r="P199" s="21">
        <v>2.714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929</v>
      </c>
      <c r="B200" s="20" t="s">
        <v>258</v>
      </c>
      <c r="C200" s="20">
        <v>2696.382</v>
      </c>
      <c r="D200" s="20">
        <v>3110.209</v>
      </c>
      <c r="E200" s="20">
        <v>0</v>
      </c>
      <c r="F200" s="20">
        <v>0</v>
      </c>
      <c r="G200" s="20">
        <v>0</v>
      </c>
      <c r="H200" s="20">
        <v>1</v>
      </c>
      <c r="I200" s="18">
        <v>9.024</v>
      </c>
      <c r="J200" s="18">
        <v>21.129</v>
      </c>
      <c r="K200" s="21">
        <v>3</v>
      </c>
      <c r="L200" s="21">
        <v>0</v>
      </c>
      <c r="M200" s="21">
        <v>0</v>
      </c>
      <c r="N200" s="21">
        <v>0</v>
      </c>
      <c r="O200" s="21">
        <v>0</v>
      </c>
      <c r="P200" s="21">
        <v>-1.03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930</v>
      </c>
      <c r="B201" s="20" t="s">
        <v>259</v>
      </c>
      <c r="C201" s="20">
        <v>2607.377</v>
      </c>
      <c r="D201" s="20">
        <v>2934.924</v>
      </c>
      <c r="E201" s="20">
        <v>0</v>
      </c>
      <c r="F201" s="20">
        <v>0</v>
      </c>
      <c r="G201" s="20">
        <v>0</v>
      </c>
      <c r="H201" s="20">
        <v>1</v>
      </c>
      <c r="I201" s="18">
        <v>4.607</v>
      </c>
      <c r="J201" s="18">
        <v>15.253</v>
      </c>
      <c r="K201" s="21">
        <v>2</v>
      </c>
      <c r="L201" s="21">
        <v>0</v>
      </c>
      <c r="M201" s="21">
        <v>0</v>
      </c>
      <c r="N201" s="21">
        <v>0</v>
      </c>
      <c r="O201" s="21">
        <v>0</v>
      </c>
      <c r="P201" s="21">
        <v>2.98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933</v>
      </c>
      <c r="B202" s="20" t="s">
        <v>260</v>
      </c>
      <c r="C202" s="20">
        <v>7487.921</v>
      </c>
      <c r="D202" s="20">
        <v>8603.744</v>
      </c>
      <c r="E202" s="20">
        <v>0</v>
      </c>
      <c r="F202" s="20">
        <v>0</v>
      </c>
      <c r="G202" s="20">
        <v>0</v>
      </c>
      <c r="H202" s="20">
        <v>1</v>
      </c>
      <c r="I202" s="18">
        <v>5.097</v>
      </c>
      <c r="J202" s="18">
        <v>17.405</v>
      </c>
      <c r="K202" s="21">
        <v>4</v>
      </c>
      <c r="L202" s="21">
        <v>1</v>
      </c>
      <c r="M202" s="21">
        <v>-1</v>
      </c>
      <c r="N202" s="21">
        <v>1</v>
      </c>
      <c r="O202" s="21">
        <v>0</v>
      </c>
      <c r="P202" s="21">
        <v>6.722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934</v>
      </c>
      <c r="B203" s="20" t="s">
        <v>261</v>
      </c>
      <c r="C203" s="20">
        <v>5574.379</v>
      </c>
      <c r="D203" s="20">
        <v>6393.768</v>
      </c>
      <c r="E203" s="20">
        <v>0</v>
      </c>
      <c r="F203" s="20">
        <v>0</v>
      </c>
      <c r="G203" s="20">
        <v>0</v>
      </c>
      <c r="H203" s="20">
        <v>1</v>
      </c>
      <c r="I203" s="18">
        <v>2.201</v>
      </c>
      <c r="J203" s="18">
        <v>14.735</v>
      </c>
      <c r="K203" s="21">
        <v>4</v>
      </c>
      <c r="L203" s="21">
        <v>1</v>
      </c>
      <c r="M203" s="21">
        <v>-1</v>
      </c>
      <c r="N203" s="21">
        <v>1</v>
      </c>
      <c r="O203" s="21">
        <v>0</v>
      </c>
      <c r="P203" s="21">
        <v>3.791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935</v>
      </c>
      <c r="B204" s="20" t="s">
        <v>262</v>
      </c>
      <c r="C204" s="20">
        <v>4220.105</v>
      </c>
      <c r="D204" s="20">
        <v>4942.295</v>
      </c>
      <c r="E204" s="20">
        <v>0</v>
      </c>
      <c r="F204" s="20">
        <v>0</v>
      </c>
      <c r="G204" s="20">
        <v>0</v>
      </c>
      <c r="H204" s="20">
        <v>1</v>
      </c>
      <c r="I204" s="18">
        <v>14.87</v>
      </c>
      <c r="J204" s="18">
        <v>27.309</v>
      </c>
      <c r="K204" s="21">
        <v>4</v>
      </c>
      <c r="L204" s="21">
        <v>2</v>
      </c>
      <c r="M204" s="21">
        <v>0</v>
      </c>
      <c r="N204" s="21">
        <v>1</v>
      </c>
      <c r="O204" s="21">
        <v>0</v>
      </c>
      <c r="P204" s="21">
        <v>12.469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936</v>
      </c>
      <c r="B205" s="20" t="s">
        <v>263</v>
      </c>
      <c r="C205" s="20">
        <v>5249.759</v>
      </c>
      <c r="D205" s="20">
        <v>6520.745</v>
      </c>
      <c r="E205" s="20">
        <v>0</v>
      </c>
      <c r="F205" s="20">
        <v>0</v>
      </c>
      <c r="G205" s="20">
        <v>0</v>
      </c>
      <c r="H205" s="20">
        <v>1</v>
      </c>
      <c r="I205" s="18">
        <v>18.255</v>
      </c>
      <c r="J205" s="18">
        <v>34.189</v>
      </c>
      <c r="K205" s="21">
        <v>4</v>
      </c>
      <c r="L205" s="21">
        <v>1</v>
      </c>
      <c r="M205" s="21">
        <v>-1</v>
      </c>
      <c r="N205" s="21">
        <v>1</v>
      </c>
      <c r="O205" s="21">
        <v>0</v>
      </c>
      <c r="P205" s="21">
        <v>8.275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941</v>
      </c>
      <c r="B206" s="20" t="s">
        <v>264</v>
      </c>
      <c r="C206" s="20">
        <v>1591.274</v>
      </c>
      <c r="D206" s="20">
        <v>1829.407</v>
      </c>
      <c r="E206" s="20">
        <v>0</v>
      </c>
      <c r="F206" s="20">
        <v>0</v>
      </c>
      <c r="G206" s="20">
        <v>0</v>
      </c>
      <c r="H206" s="20">
        <v>1</v>
      </c>
      <c r="I206" s="18">
        <v>7.073</v>
      </c>
      <c r="J206" s="18">
        <v>19.169</v>
      </c>
      <c r="K206" s="21">
        <v>4</v>
      </c>
      <c r="L206" s="21">
        <v>2</v>
      </c>
      <c r="M206" s="21">
        <v>-1</v>
      </c>
      <c r="N206" s="21">
        <v>1</v>
      </c>
      <c r="O206" s="21">
        <v>0</v>
      </c>
      <c r="P206" s="21">
        <v>12.858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944</v>
      </c>
      <c r="B207" s="20" t="s">
        <v>265</v>
      </c>
      <c r="C207" s="20">
        <v>3222.495</v>
      </c>
      <c r="D207" s="20">
        <v>3672.718</v>
      </c>
      <c r="E207" s="20">
        <v>0</v>
      </c>
      <c r="F207" s="20">
        <v>0</v>
      </c>
      <c r="G207" s="20">
        <v>0</v>
      </c>
      <c r="H207" s="20">
        <v>1</v>
      </c>
      <c r="I207" s="18">
        <v>6.926</v>
      </c>
      <c r="J207" s="18">
        <v>18.336</v>
      </c>
      <c r="K207" s="21">
        <v>4</v>
      </c>
      <c r="L207" s="21">
        <v>1</v>
      </c>
      <c r="M207" s="21">
        <v>-1</v>
      </c>
      <c r="N207" s="21">
        <v>1</v>
      </c>
      <c r="O207" s="21">
        <v>0</v>
      </c>
      <c r="P207" s="21">
        <v>15.109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948</v>
      </c>
      <c r="B208" s="20" t="s">
        <v>266</v>
      </c>
      <c r="C208" s="20">
        <v>2362.668</v>
      </c>
      <c r="D208" s="20">
        <v>2722.732</v>
      </c>
      <c r="E208" s="20">
        <v>0</v>
      </c>
      <c r="F208" s="20">
        <v>0</v>
      </c>
      <c r="G208" s="20">
        <v>0</v>
      </c>
      <c r="H208" s="20">
        <v>1</v>
      </c>
      <c r="I208" s="18">
        <v>0.817</v>
      </c>
      <c r="J208" s="18">
        <v>13.933</v>
      </c>
      <c r="K208" s="21">
        <v>4</v>
      </c>
      <c r="L208" s="21">
        <v>1</v>
      </c>
      <c r="M208" s="21">
        <v>-1</v>
      </c>
      <c r="N208" s="21">
        <v>1</v>
      </c>
      <c r="O208" s="21">
        <v>0</v>
      </c>
      <c r="P208" s="21">
        <v>8.47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949</v>
      </c>
      <c r="B209" s="20" t="s">
        <v>267</v>
      </c>
      <c r="C209" s="20">
        <v>4746.575</v>
      </c>
      <c r="D209" s="20">
        <v>5300.329</v>
      </c>
      <c r="E209" s="20">
        <v>0</v>
      </c>
      <c r="F209" s="20">
        <v>0</v>
      </c>
      <c r="G209" s="20">
        <v>0</v>
      </c>
      <c r="H209" s="20">
        <v>1</v>
      </c>
      <c r="I209" s="18">
        <v>3.23</v>
      </c>
      <c r="J209" s="18">
        <v>13.34</v>
      </c>
      <c r="K209" s="21">
        <v>4</v>
      </c>
      <c r="L209" s="21">
        <v>1</v>
      </c>
      <c r="M209" s="21">
        <v>-1</v>
      </c>
      <c r="N209" s="21">
        <v>1</v>
      </c>
      <c r="O209" s="21">
        <v>0</v>
      </c>
      <c r="P209" s="21">
        <v>10.723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959</v>
      </c>
      <c r="B210" s="20" t="s">
        <v>268</v>
      </c>
      <c r="C210" s="20">
        <v>6817.985</v>
      </c>
      <c r="D210" s="20">
        <v>7597.295</v>
      </c>
      <c r="E210" s="20">
        <v>0</v>
      </c>
      <c r="F210" s="20">
        <v>0</v>
      </c>
      <c r="G210" s="20">
        <v>0</v>
      </c>
      <c r="H210" s="20">
        <v>1</v>
      </c>
      <c r="I210" s="18">
        <v>3.047</v>
      </c>
      <c r="J210" s="18">
        <v>12.992</v>
      </c>
      <c r="K210" s="21">
        <v>4</v>
      </c>
      <c r="L210" s="21">
        <v>1</v>
      </c>
      <c r="M210" s="21">
        <v>-1</v>
      </c>
      <c r="N210" s="21">
        <v>1</v>
      </c>
      <c r="O210" s="21">
        <v>0</v>
      </c>
      <c r="P210" s="21">
        <v>12.196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961</v>
      </c>
      <c r="B211" s="20" t="s">
        <v>269</v>
      </c>
      <c r="C211" s="20">
        <v>3083.792</v>
      </c>
      <c r="D211" s="20">
        <v>3511.811</v>
      </c>
      <c r="E211" s="20">
        <v>0</v>
      </c>
      <c r="F211" s="20">
        <v>0</v>
      </c>
      <c r="G211" s="20">
        <v>0</v>
      </c>
      <c r="H211" s="20">
        <v>1</v>
      </c>
      <c r="I211" s="18">
        <v>6.602</v>
      </c>
      <c r="J211" s="18">
        <v>17.986</v>
      </c>
      <c r="K211" s="21">
        <v>4</v>
      </c>
      <c r="L211" s="21">
        <v>2</v>
      </c>
      <c r="M211" s="21">
        <v>0</v>
      </c>
      <c r="N211" s="21">
        <v>0</v>
      </c>
      <c r="O211" s="21">
        <v>0</v>
      </c>
      <c r="P211" s="21">
        <v>2.241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964</v>
      </c>
      <c r="B212" s="20" t="s">
        <v>270</v>
      </c>
      <c r="C212" s="20">
        <v>7464.572</v>
      </c>
      <c r="D212" s="20">
        <v>8623.57</v>
      </c>
      <c r="E212" s="20">
        <v>0</v>
      </c>
      <c r="F212" s="20">
        <v>0</v>
      </c>
      <c r="G212" s="20">
        <v>0</v>
      </c>
      <c r="H212" s="20">
        <v>1</v>
      </c>
      <c r="I212" s="18">
        <v>12.543</v>
      </c>
      <c r="J212" s="18">
        <v>24.297</v>
      </c>
      <c r="K212" s="21">
        <v>4</v>
      </c>
      <c r="L212" s="21">
        <v>1</v>
      </c>
      <c r="M212" s="21">
        <v>-1</v>
      </c>
      <c r="N212" s="21">
        <v>0</v>
      </c>
      <c r="O212" s="21">
        <v>0</v>
      </c>
      <c r="P212" s="21">
        <v>4.083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965</v>
      </c>
      <c r="B213" s="20" t="s">
        <v>271</v>
      </c>
      <c r="C213" s="20">
        <v>4955.763</v>
      </c>
      <c r="D213" s="20">
        <v>5440.672</v>
      </c>
      <c r="E213" s="20">
        <v>0</v>
      </c>
      <c r="F213" s="20">
        <v>0</v>
      </c>
      <c r="G213" s="20">
        <v>0</v>
      </c>
      <c r="H213" s="20">
        <v>1</v>
      </c>
      <c r="I213" s="18">
        <v>1.985</v>
      </c>
      <c r="J213" s="18">
        <v>10.72</v>
      </c>
      <c r="K213" s="21">
        <v>4</v>
      </c>
      <c r="L213" s="21">
        <v>2</v>
      </c>
      <c r="M213" s="21">
        <v>-1</v>
      </c>
      <c r="N213" s="21">
        <v>0</v>
      </c>
      <c r="O213" s="21">
        <v>0</v>
      </c>
      <c r="P213" s="21">
        <v>4.534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966</v>
      </c>
      <c r="B214" s="20" t="s">
        <v>272</v>
      </c>
      <c r="C214" s="20">
        <v>6714.776</v>
      </c>
      <c r="D214" s="20">
        <v>7547.646</v>
      </c>
      <c r="E214" s="20">
        <v>0</v>
      </c>
      <c r="F214" s="20">
        <v>0</v>
      </c>
      <c r="G214" s="20">
        <v>0</v>
      </c>
      <c r="H214" s="20">
        <v>1</v>
      </c>
      <c r="I214" s="18">
        <v>6.868</v>
      </c>
      <c r="J214" s="18">
        <v>17.145</v>
      </c>
      <c r="K214" s="21">
        <v>4</v>
      </c>
      <c r="L214" s="21">
        <v>2</v>
      </c>
      <c r="M214" s="21">
        <v>-1</v>
      </c>
      <c r="N214" s="21">
        <v>1</v>
      </c>
      <c r="O214" s="21">
        <v>0</v>
      </c>
      <c r="P214" s="21">
        <v>10.914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967</v>
      </c>
      <c r="B215" s="20" t="s">
        <v>273</v>
      </c>
      <c r="C215" s="20">
        <v>5558.641</v>
      </c>
      <c r="D215" s="20">
        <v>6102.704</v>
      </c>
      <c r="E215" s="20">
        <v>0</v>
      </c>
      <c r="F215" s="20">
        <v>0</v>
      </c>
      <c r="G215" s="20">
        <v>0</v>
      </c>
      <c r="H215" s="20">
        <v>1</v>
      </c>
      <c r="I215" s="18">
        <v>3.488</v>
      </c>
      <c r="J215" s="18">
        <v>12.092</v>
      </c>
      <c r="K215" s="21">
        <v>4</v>
      </c>
      <c r="L215" s="21">
        <v>2</v>
      </c>
      <c r="M215" s="21">
        <v>-1</v>
      </c>
      <c r="N215" s="21">
        <v>1</v>
      </c>
      <c r="O215" s="21">
        <v>0</v>
      </c>
      <c r="P215" s="21">
        <v>22.889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969</v>
      </c>
      <c r="B216" s="20" t="s">
        <v>274</v>
      </c>
      <c r="C216" s="20">
        <v>4154.559</v>
      </c>
      <c r="D216" s="20">
        <v>4594.685</v>
      </c>
      <c r="E216" s="20">
        <v>0</v>
      </c>
      <c r="F216" s="20">
        <v>0</v>
      </c>
      <c r="G216" s="20">
        <v>0</v>
      </c>
      <c r="H216" s="20">
        <v>1</v>
      </c>
      <c r="I216" s="18">
        <v>7.868</v>
      </c>
      <c r="J216" s="18">
        <v>16.693</v>
      </c>
      <c r="K216" s="21">
        <v>4</v>
      </c>
      <c r="L216" s="21">
        <v>1</v>
      </c>
      <c r="M216" s="21">
        <v>0</v>
      </c>
      <c r="N216" s="21">
        <v>0</v>
      </c>
      <c r="O216" s="21">
        <v>0</v>
      </c>
      <c r="P216" s="21">
        <v>9.756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970</v>
      </c>
      <c r="B217" s="20" t="s">
        <v>275</v>
      </c>
      <c r="C217" s="20">
        <v>1575.558</v>
      </c>
      <c r="D217" s="20">
        <v>1709.781</v>
      </c>
      <c r="E217" s="20">
        <v>0</v>
      </c>
      <c r="F217" s="20">
        <v>0</v>
      </c>
      <c r="G217" s="20">
        <v>0</v>
      </c>
      <c r="H217" s="20">
        <v>1</v>
      </c>
      <c r="I217" s="18">
        <v>3.447</v>
      </c>
      <c r="J217" s="18">
        <v>11.027</v>
      </c>
      <c r="K217" s="21">
        <v>4</v>
      </c>
      <c r="L217" s="21">
        <v>0</v>
      </c>
      <c r="M217" s="21">
        <v>-1</v>
      </c>
      <c r="N217" s="21">
        <v>1</v>
      </c>
      <c r="O217" s="21">
        <v>0</v>
      </c>
      <c r="P217" s="21">
        <v>12.858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971</v>
      </c>
      <c r="B218" s="20" t="s">
        <v>276</v>
      </c>
      <c r="C218" s="20">
        <v>2504.974</v>
      </c>
      <c r="D218" s="20">
        <v>2782.532</v>
      </c>
      <c r="E218" s="20">
        <v>0</v>
      </c>
      <c r="F218" s="20">
        <v>0</v>
      </c>
      <c r="G218" s="20">
        <v>0</v>
      </c>
      <c r="H218" s="20">
        <v>1</v>
      </c>
      <c r="I218" s="18">
        <v>9.408</v>
      </c>
      <c r="J218" s="18">
        <v>18.444</v>
      </c>
      <c r="K218" s="21">
        <v>4</v>
      </c>
      <c r="L218" s="21">
        <v>1</v>
      </c>
      <c r="M218" s="21">
        <v>-1</v>
      </c>
      <c r="N218" s="21">
        <v>1</v>
      </c>
      <c r="O218" s="21">
        <v>0</v>
      </c>
      <c r="P218" s="21">
        <v>20.952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974</v>
      </c>
      <c r="B219" s="20" t="s">
        <v>277</v>
      </c>
      <c r="C219" s="20">
        <v>6229.849</v>
      </c>
      <c r="D219" s="20">
        <v>7177.343</v>
      </c>
      <c r="E219" s="20">
        <v>0</v>
      </c>
      <c r="F219" s="20">
        <v>0</v>
      </c>
      <c r="G219" s="20">
        <v>0</v>
      </c>
      <c r="H219" s="20">
        <v>1</v>
      </c>
      <c r="I219" s="18">
        <v>2.074</v>
      </c>
      <c r="J219" s="18">
        <v>15.001</v>
      </c>
      <c r="K219" s="21">
        <v>4</v>
      </c>
      <c r="L219" s="21">
        <v>2</v>
      </c>
      <c r="M219" s="21">
        <v>-1</v>
      </c>
      <c r="N219" s="21">
        <v>1</v>
      </c>
      <c r="O219" s="21">
        <v>0</v>
      </c>
      <c r="P219" s="21">
        <v>21.302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977</v>
      </c>
      <c r="B220" s="20" t="s">
        <v>278</v>
      </c>
      <c r="C220" s="20">
        <v>1429.572</v>
      </c>
      <c r="D220" s="20">
        <v>1617.503</v>
      </c>
      <c r="E220" s="20">
        <v>0</v>
      </c>
      <c r="F220" s="20">
        <v>0</v>
      </c>
      <c r="G220" s="20">
        <v>0</v>
      </c>
      <c r="H220" s="20">
        <v>1</v>
      </c>
      <c r="I220" s="18">
        <v>4.221</v>
      </c>
      <c r="J220" s="18">
        <v>15.349</v>
      </c>
      <c r="K220" s="21">
        <v>2</v>
      </c>
      <c r="L220" s="21">
        <v>2</v>
      </c>
      <c r="M220" s="21">
        <v>0</v>
      </c>
      <c r="N220" s="21">
        <v>0</v>
      </c>
      <c r="O220" s="21">
        <v>0</v>
      </c>
      <c r="P220" s="21">
        <v>2.346</v>
      </c>
      <c r="Q220" s="21">
        <v>0</v>
      </c>
      <c r="R220" s="21">
        <v>1</v>
      </c>
      <c r="S220" s="22"/>
      <c r="T220" s="22"/>
      <c r="U220" s="22"/>
      <c r="V220" s="22"/>
      <c r="W220" s="22"/>
    </row>
    <row r="221" ht="16.5" spans="1:23">
      <c r="A221" s="20">
        <v>978</v>
      </c>
      <c r="B221" s="20" t="s">
        <v>279</v>
      </c>
      <c r="C221" s="20">
        <v>9912.193</v>
      </c>
      <c r="D221" s="20">
        <v>11344.622</v>
      </c>
      <c r="E221" s="20">
        <v>0</v>
      </c>
      <c r="F221" s="20">
        <v>0</v>
      </c>
      <c r="G221" s="20">
        <v>0</v>
      </c>
      <c r="H221" s="20">
        <v>1</v>
      </c>
      <c r="I221" s="18">
        <v>4.96</v>
      </c>
      <c r="J221" s="18">
        <v>16.961</v>
      </c>
      <c r="K221" s="21">
        <v>4</v>
      </c>
      <c r="L221" s="21">
        <v>1</v>
      </c>
      <c r="M221" s="21">
        <v>-1</v>
      </c>
      <c r="N221" s="21">
        <v>1</v>
      </c>
      <c r="O221" s="21">
        <v>0</v>
      </c>
      <c r="P221" s="21">
        <v>11.273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979</v>
      </c>
      <c r="B222" s="20" t="s">
        <v>280</v>
      </c>
      <c r="C222" s="20">
        <v>4634.93</v>
      </c>
      <c r="D222" s="20">
        <v>5267.595</v>
      </c>
      <c r="E222" s="20">
        <v>0</v>
      </c>
      <c r="F222" s="20">
        <v>0</v>
      </c>
      <c r="G222" s="20">
        <v>0</v>
      </c>
      <c r="H222" s="20">
        <v>1</v>
      </c>
      <c r="I222" s="18">
        <v>7.638</v>
      </c>
      <c r="J222" s="18">
        <v>18.731</v>
      </c>
      <c r="K222" s="21">
        <v>4</v>
      </c>
      <c r="L222" s="21">
        <v>1</v>
      </c>
      <c r="M222" s="21">
        <v>0</v>
      </c>
      <c r="N222" s="21">
        <v>0</v>
      </c>
      <c r="O222" s="21">
        <v>0</v>
      </c>
      <c r="P222" s="21">
        <v>9.839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980</v>
      </c>
      <c r="B223" s="20" t="s">
        <v>281</v>
      </c>
      <c r="C223" s="20">
        <v>2902.083</v>
      </c>
      <c r="D223" s="20">
        <v>3158.821</v>
      </c>
      <c r="E223" s="20">
        <v>0</v>
      </c>
      <c r="F223" s="20">
        <v>0</v>
      </c>
      <c r="G223" s="20">
        <v>0</v>
      </c>
      <c r="H223" s="20">
        <v>1</v>
      </c>
      <c r="I223" s="18">
        <v>5.113</v>
      </c>
      <c r="J223" s="18">
        <v>12.826</v>
      </c>
      <c r="K223" s="21">
        <v>4</v>
      </c>
      <c r="L223" s="21">
        <v>1</v>
      </c>
      <c r="M223" s="21">
        <v>0</v>
      </c>
      <c r="N223" s="21">
        <v>0</v>
      </c>
      <c r="O223" s="21">
        <v>0</v>
      </c>
      <c r="P223" s="21">
        <v>3.58</v>
      </c>
      <c r="Q223" s="21">
        <v>0</v>
      </c>
      <c r="R223" s="21">
        <v>1</v>
      </c>
      <c r="S223" s="22"/>
      <c r="T223" s="22"/>
      <c r="U223" s="22"/>
      <c r="V223" s="22"/>
      <c r="W223" s="22"/>
    </row>
    <row r="224" ht="16.5" spans="1:23">
      <c r="A224" s="20">
        <v>982</v>
      </c>
      <c r="B224" s="20" t="s">
        <v>282</v>
      </c>
      <c r="C224" s="20">
        <v>6819.368</v>
      </c>
      <c r="D224" s="20">
        <v>7704.45</v>
      </c>
      <c r="E224" s="20">
        <v>0</v>
      </c>
      <c r="F224" s="20">
        <v>0</v>
      </c>
      <c r="G224" s="20">
        <v>0</v>
      </c>
      <c r="H224" s="20">
        <v>1</v>
      </c>
      <c r="I224" s="18">
        <v>8.249</v>
      </c>
      <c r="J224" s="18">
        <v>18.789</v>
      </c>
      <c r="K224" s="21">
        <v>4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984</v>
      </c>
      <c r="B225" s="20" t="s">
        <v>283</v>
      </c>
      <c r="C225" s="20">
        <v>3711.137</v>
      </c>
      <c r="D225" s="20">
        <v>4103.541</v>
      </c>
      <c r="E225" s="20">
        <v>0</v>
      </c>
      <c r="F225" s="20">
        <v>0</v>
      </c>
      <c r="G225" s="20">
        <v>0</v>
      </c>
      <c r="H225" s="20">
        <v>1</v>
      </c>
      <c r="I225" s="18">
        <v>7.251</v>
      </c>
      <c r="J225" s="18">
        <v>16.12</v>
      </c>
      <c r="K225" s="21">
        <v>4</v>
      </c>
      <c r="L225" s="21">
        <v>2</v>
      </c>
      <c r="M225" s="21">
        <v>0</v>
      </c>
      <c r="N225" s="21">
        <v>1</v>
      </c>
      <c r="O225" s="21">
        <v>0</v>
      </c>
      <c r="P225" s="21">
        <v>8.11</v>
      </c>
      <c r="Q225" s="21">
        <v>1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985</v>
      </c>
      <c r="B226" s="20" t="s">
        <v>284</v>
      </c>
      <c r="C226" s="20">
        <v>4553.93</v>
      </c>
      <c r="D226" s="20">
        <v>5151.721</v>
      </c>
      <c r="E226" s="20">
        <v>0</v>
      </c>
      <c r="F226" s="20">
        <v>0</v>
      </c>
      <c r="G226" s="20">
        <v>0</v>
      </c>
      <c r="H226" s="20">
        <v>1</v>
      </c>
      <c r="I226" s="18">
        <v>8.339</v>
      </c>
      <c r="J226" s="18">
        <v>18.975</v>
      </c>
      <c r="K226" s="21">
        <v>4</v>
      </c>
      <c r="L226" s="21">
        <v>1</v>
      </c>
      <c r="M226" s="21">
        <v>-1</v>
      </c>
      <c r="N226" s="21">
        <v>1</v>
      </c>
      <c r="O226" s="21">
        <v>0</v>
      </c>
      <c r="P226" s="21">
        <v>4.204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987</v>
      </c>
      <c r="B227" s="20" t="s">
        <v>285</v>
      </c>
      <c r="C227" s="20">
        <v>3073.71</v>
      </c>
      <c r="D227" s="20">
        <v>3551.496</v>
      </c>
      <c r="E227" s="20">
        <v>0</v>
      </c>
      <c r="F227" s="20">
        <v>0</v>
      </c>
      <c r="G227" s="20">
        <v>0</v>
      </c>
      <c r="H227" s="20">
        <v>1</v>
      </c>
      <c r="I227" s="18">
        <v>8.904</v>
      </c>
      <c r="J227" s="18">
        <v>21.159</v>
      </c>
      <c r="K227" s="21">
        <v>4</v>
      </c>
      <c r="L227" s="21">
        <v>1</v>
      </c>
      <c r="M227" s="21">
        <v>0</v>
      </c>
      <c r="N227" s="21">
        <v>1</v>
      </c>
      <c r="O227" s="21">
        <v>0</v>
      </c>
      <c r="P227" s="21">
        <v>4.434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988</v>
      </c>
      <c r="B228" s="20" t="s">
        <v>286</v>
      </c>
      <c r="C228" s="20">
        <v>3051.684</v>
      </c>
      <c r="D228" s="20">
        <v>3436.916</v>
      </c>
      <c r="E228" s="20">
        <v>0</v>
      </c>
      <c r="F228" s="20">
        <v>0</v>
      </c>
      <c r="G228" s="20">
        <v>0</v>
      </c>
      <c r="H228" s="20">
        <v>1</v>
      </c>
      <c r="I228" s="18">
        <v>5.309</v>
      </c>
      <c r="J228" s="18">
        <v>15.923</v>
      </c>
      <c r="K228" s="21">
        <v>4</v>
      </c>
      <c r="L228" s="21">
        <v>2</v>
      </c>
      <c r="M228" s="21">
        <v>0</v>
      </c>
      <c r="N228" s="21">
        <v>0</v>
      </c>
      <c r="O228" s="21">
        <v>0</v>
      </c>
      <c r="P228" s="21">
        <v>2.465</v>
      </c>
      <c r="Q228" s="21">
        <v>0</v>
      </c>
      <c r="R228" s="21">
        <v>1</v>
      </c>
      <c r="S228" s="22"/>
      <c r="T228" s="22"/>
      <c r="U228" s="22"/>
      <c r="V228" s="22"/>
      <c r="W228" s="22"/>
    </row>
    <row r="229" ht="16.5" spans="1:23">
      <c r="A229" s="20">
        <v>991</v>
      </c>
      <c r="B229" s="20" t="s">
        <v>287</v>
      </c>
      <c r="C229" s="20">
        <v>8079.481</v>
      </c>
      <c r="D229" s="20">
        <v>9324.101</v>
      </c>
      <c r="E229" s="20">
        <v>0</v>
      </c>
      <c r="F229" s="20">
        <v>0</v>
      </c>
      <c r="G229" s="20">
        <v>0</v>
      </c>
      <c r="H229" s="20">
        <v>1</v>
      </c>
      <c r="I229" s="18">
        <v>5.326</v>
      </c>
      <c r="J229" s="18">
        <v>17.963</v>
      </c>
      <c r="K229" s="21">
        <v>4</v>
      </c>
      <c r="L229" s="21">
        <v>1</v>
      </c>
      <c r="M229" s="21">
        <v>-1</v>
      </c>
      <c r="N229" s="21">
        <v>1</v>
      </c>
      <c r="O229" s="21">
        <v>0</v>
      </c>
      <c r="P229" s="21">
        <v>4.082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992</v>
      </c>
      <c r="B230" s="20" t="s">
        <v>288</v>
      </c>
      <c r="C230" s="20">
        <v>5319.835</v>
      </c>
      <c r="D230" s="20">
        <v>6103.376</v>
      </c>
      <c r="E230" s="20">
        <v>0</v>
      </c>
      <c r="F230" s="20">
        <v>0</v>
      </c>
      <c r="G230" s="20">
        <v>0</v>
      </c>
      <c r="H230" s="20">
        <v>1</v>
      </c>
      <c r="I230" s="18">
        <v>2.23</v>
      </c>
      <c r="J230" s="18">
        <v>14.782</v>
      </c>
      <c r="K230" s="21">
        <v>4</v>
      </c>
      <c r="L230" s="21">
        <v>2</v>
      </c>
      <c r="M230" s="21">
        <v>-1</v>
      </c>
      <c r="N230" s="21">
        <v>1</v>
      </c>
      <c r="O230" s="21">
        <v>0</v>
      </c>
      <c r="P230" s="21">
        <v>4.982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993</v>
      </c>
      <c r="B231" s="20" t="s">
        <v>289</v>
      </c>
      <c r="C231" s="20">
        <v>5590.962</v>
      </c>
      <c r="D231" s="20">
        <v>6571.467</v>
      </c>
      <c r="E231" s="20">
        <v>0</v>
      </c>
      <c r="F231" s="20">
        <v>0</v>
      </c>
      <c r="G231" s="20">
        <v>0</v>
      </c>
      <c r="H231" s="20">
        <v>1</v>
      </c>
      <c r="I231" s="18">
        <v>14.736</v>
      </c>
      <c r="J231" s="18">
        <v>27.458</v>
      </c>
      <c r="K231" s="21">
        <v>4</v>
      </c>
      <c r="L231" s="21">
        <v>1</v>
      </c>
      <c r="M231" s="21">
        <v>-1</v>
      </c>
      <c r="N231" s="21">
        <v>1</v>
      </c>
      <c r="O231" s="21">
        <v>0</v>
      </c>
      <c r="P231" s="21">
        <v>9.018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994</v>
      </c>
      <c r="B232" s="20" t="s">
        <v>290</v>
      </c>
      <c r="C232" s="20">
        <v>6212.279</v>
      </c>
      <c r="D232" s="20">
        <v>7644.259</v>
      </c>
      <c r="E232" s="20">
        <v>0</v>
      </c>
      <c r="F232" s="20">
        <v>0</v>
      </c>
      <c r="G232" s="20">
        <v>0</v>
      </c>
      <c r="H232" s="20">
        <v>1</v>
      </c>
      <c r="I232" s="18">
        <v>17.085</v>
      </c>
      <c r="J232" s="18">
        <v>32.617</v>
      </c>
      <c r="K232" s="21">
        <v>4</v>
      </c>
      <c r="L232" s="21">
        <v>2</v>
      </c>
      <c r="M232" s="21">
        <v>-1</v>
      </c>
      <c r="N232" s="21">
        <v>1</v>
      </c>
      <c r="O232" s="21">
        <v>0</v>
      </c>
      <c r="P232" s="21">
        <v>11.488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998</v>
      </c>
      <c r="B233" s="20" t="s">
        <v>291</v>
      </c>
      <c r="C233" s="20">
        <v>1889.524</v>
      </c>
      <c r="D233" s="20">
        <v>2250.932</v>
      </c>
      <c r="E233" s="20">
        <v>0</v>
      </c>
      <c r="F233" s="20">
        <v>0</v>
      </c>
      <c r="G233" s="20">
        <v>0</v>
      </c>
      <c r="H233" s="20">
        <v>1</v>
      </c>
      <c r="I233" s="18">
        <v>14.802</v>
      </c>
      <c r="J233" s="18">
        <v>28.482</v>
      </c>
      <c r="K233" s="21">
        <v>4</v>
      </c>
      <c r="L233" s="21">
        <v>1</v>
      </c>
      <c r="M233" s="21">
        <v>0</v>
      </c>
      <c r="N233" s="21">
        <v>0</v>
      </c>
      <c r="O233" s="21">
        <v>0</v>
      </c>
      <c r="P233" s="21">
        <v>7.659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399001</v>
      </c>
      <c r="B234" s="20" t="s">
        <v>292</v>
      </c>
      <c r="C234" s="20">
        <v>9650.536</v>
      </c>
      <c r="D234" s="20">
        <v>11034.284</v>
      </c>
      <c r="E234" s="20">
        <v>0</v>
      </c>
      <c r="F234" s="20">
        <v>0</v>
      </c>
      <c r="G234" s="20">
        <v>0</v>
      </c>
      <c r="H234" s="20">
        <v>1</v>
      </c>
      <c r="I234" s="18">
        <v>9.303</v>
      </c>
      <c r="J234" s="18">
        <v>20.677</v>
      </c>
      <c r="K234" s="21">
        <v>4</v>
      </c>
      <c r="L234" s="21">
        <v>0</v>
      </c>
      <c r="M234" s="21">
        <v>0</v>
      </c>
      <c r="N234" s="21">
        <v>0</v>
      </c>
      <c r="O234" s="21">
        <v>0</v>
      </c>
      <c r="P234" s="21">
        <v>10.706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399002</v>
      </c>
      <c r="B235" s="20" t="s">
        <v>293</v>
      </c>
      <c r="C235" s="20">
        <v>12779.975</v>
      </c>
      <c r="D235" s="20">
        <v>14692.941</v>
      </c>
      <c r="E235" s="20">
        <v>0</v>
      </c>
      <c r="F235" s="20">
        <v>0</v>
      </c>
      <c r="G235" s="20">
        <v>0</v>
      </c>
      <c r="H235" s="20">
        <v>1</v>
      </c>
      <c r="I235" s="18">
        <v>9.71</v>
      </c>
      <c r="J235" s="18">
        <v>21.465</v>
      </c>
      <c r="K235" s="21">
        <v>4</v>
      </c>
      <c r="L235" s="21">
        <v>1</v>
      </c>
      <c r="M235" s="21">
        <v>-1</v>
      </c>
      <c r="N235" s="21">
        <v>1</v>
      </c>
      <c r="O235" s="21">
        <v>0</v>
      </c>
      <c r="P235" s="21">
        <v>32.163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399003</v>
      </c>
      <c r="B236" s="20" t="s">
        <v>294</v>
      </c>
      <c r="C236" s="20">
        <v>7637.996</v>
      </c>
      <c r="D236" s="20">
        <v>8508.715</v>
      </c>
      <c r="E236" s="20">
        <v>0</v>
      </c>
      <c r="F236" s="20">
        <v>0</v>
      </c>
      <c r="G236" s="20">
        <v>0</v>
      </c>
      <c r="H236" s="20">
        <v>1</v>
      </c>
      <c r="I236" s="18">
        <v>3.599</v>
      </c>
      <c r="J236" s="18">
        <v>13.464</v>
      </c>
      <c r="K236" s="21">
        <v>4</v>
      </c>
      <c r="L236" s="21">
        <v>2</v>
      </c>
      <c r="M236" s="21">
        <v>-1</v>
      </c>
      <c r="N236" s="21">
        <v>1</v>
      </c>
      <c r="O236" s="21">
        <v>0</v>
      </c>
      <c r="P236" s="21">
        <v>32.185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399004</v>
      </c>
      <c r="B237" s="20" t="s">
        <v>7</v>
      </c>
      <c r="C237" s="20">
        <v>5959.467</v>
      </c>
      <c r="D237" s="20">
        <v>6771.282</v>
      </c>
      <c r="E237" s="20">
        <v>0</v>
      </c>
      <c r="F237" s="20">
        <v>0</v>
      </c>
      <c r="G237" s="20">
        <v>0</v>
      </c>
      <c r="H237" s="20">
        <v>1</v>
      </c>
      <c r="I237" s="18">
        <v>9.583</v>
      </c>
      <c r="J237" s="18">
        <v>20.423</v>
      </c>
      <c r="K237" s="21">
        <v>3</v>
      </c>
      <c r="L237" s="21">
        <v>2</v>
      </c>
      <c r="M237" s="21">
        <v>0</v>
      </c>
      <c r="N237" s="21">
        <v>1</v>
      </c>
      <c r="O237" s="21">
        <v>0</v>
      </c>
      <c r="P237" s="21">
        <v>2.215</v>
      </c>
      <c r="Q237" s="21">
        <v>0</v>
      </c>
      <c r="R237" s="21">
        <v>1</v>
      </c>
      <c r="S237" s="22"/>
      <c r="T237" s="22"/>
      <c r="U237" s="22"/>
      <c r="V237" s="22"/>
      <c r="W237" s="22"/>
    </row>
    <row r="238" ht="16.5" spans="1:23">
      <c r="A238" s="20">
        <v>399005</v>
      </c>
      <c r="B238" s="20" t="s">
        <v>5</v>
      </c>
      <c r="C238" s="20">
        <v>6049.059</v>
      </c>
      <c r="D238" s="20">
        <v>6855.629</v>
      </c>
      <c r="E238" s="20">
        <v>0</v>
      </c>
      <c r="F238" s="20">
        <v>0</v>
      </c>
      <c r="G238" s="20">
        <v>0</v>
      </c>
      <c r="H238" s="20">
        <v>1</v>
      </c>
      <c r="I238" s="18">
        <v>7.951</v>
      </c>
      <c r="J238" s="18">
        <v>18.781</v>
      </c>
      <c r="K238" s="21">
        <v>4</v>
      </c>
      <c r="L238" s="21">
        <v>1</v>
      </c>
      <c r="M238" s="21">
        <v>-1</v>
      </c>
      <c r="N238" s="21">
        <v>1</v>
      </c>
      <c r="O238" s="21">
        <v>0</v>
      </c>
      <c r="P238" s="21">
        <v>3.239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399006</v>
      </c>
      <c r="B239" s="20" t="s">
        <v>295</v>
      </c>
      <c r="C239" s="20">
        <v>1896.901</v>
      </c>
      <c r="D239" s="20">
        <v>2307.123</v>
      </c>
      <c r="E239" s="20">
        <v>0</v>
      </c>
      <c r="F239" s="20">
        <v>0</v>
      </c>
      <c r="G239" s="20">
        <v>0</v>
      </c>
      <c r="H239" s="20">
        <v>1</v>
      </c>
      <c r="I239" s="18">
        <v>13.995</v>
      </c>
      <c r="J239" s="18">
        <v>29.287</v>
      </c>
      <c r="K239" s="21">
        <v>4</v>
      </c>
      <c r="L239" s="21">
        <v>2</v>
      </c>
      <c r="M239" s="21">
        <v>-1</v>
      </c>
      <c r="N239" s="21">
        <v>1</v>
      </c>
      <c r="O239" s="21">
        <v>0</v>
      </c>
      <c r="P239" s="21">
        <v>13.905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399007</v>
      </c>
      <c r="B240" s="20" t="s">
        <v>296</v>
      </c>
      <c r="C240" s="20">
        <v>4058.201</v>
      </c>
      <c r="D240" s="20">
        <v>4624.412</v>
      </c>
      <c r="E240" s="20">
        <v>0</v>
      </c>
      <c r="F240" s="20">
        <v>0</v>
      </c>
      <c r="G240" s="20">
        <v>0</v>
      </c>
      <c r="H240" s="20">
        <v>1</v>
      </c>
      <c r="I240" s="18">
        <v>9.404</v>
      </c>
      <c r="J240" s="18">
        <v>20.497</v>
      </c>
      <c r="K240" s="21">
        <v>4</v>
      </c>
      <c r="L240" s="21">
        <v>0</v>
      </c>
      <c r="M240" s="21">
        <v>-1</v>
      </c>
      <c r="N240" s="21">
        <v>0</v>
      </c>
      <c r="O240" s="21">
        <v>0</v>
      </c>
      <c r="P240" s="21">
        <v>2.318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399008</v>
      </c>
      <c r="B241" s="20" t="s">
        <v>297</v>
      </c>
      <c r="C241" s="20">
        <v>1215.333</v>
      </c>
      <c r="D241" s="20">
        <v>1387.934</v>
      </c>
      <c r="E241" s="20">
        <v>0</v>
      </c>
      <c r="F241" s="20">
        <v>0</v>
      </c>
      <c r="G241" s="20">
        <v>0</v>
      </c>
      <c r="H241" s="20">
        <v>1</v>
      </c>
      <c r="I241" s="18">
        <v>8.594</v>
      </c>
      <c r="J241" s="18">
        <v>19.961</v>
      </c>
      <c r="K241" s="21">
        <v>4</v>
      </c>
      <c r="L241" s="21">
        <v>1</v>
      </c>
      <c r="M241" s="21">
        <v>0</v>
      </c>
      <c r="N241" s="21">
        <v>1</v>
      </c>
      <c r="O241" s="21">
        <v>0</v>
      </c>
      <c r="P241" s="21">
        <v>0.995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399009</v>
      </c>
      <c r="B242" s="20" t="s">
        <v>298</v>
      </c>
      <c r="C242" s="20">
        <v>3565.843</v>
      </c>
      <c r="D242" s="20">
        <v>4163.777</v>
      </c>
      <c r="E242" s="20">
        <v>0</v>
      </c>
      <c r="F242" s="20">
        <v>0</v>
      </c>
      <c r="G242" s="20">
        <v>0</v>
      </c>
      <c r="H242" s="20">
        <v>1</v>
      </c>
      <c r="I242" s="18">
        <v>9.915</v>
      </c>
      <c r="J242" s="18">
        <v>22.852</v>
      </c>
      <c r="K242" s="21">
        <v>3</v>
      </c>
      <c r="L242" s="21">
        <v>1</v>
      </c>
      <c r="M242" s="21">
        <v>0</v>
      </c>
      <c r="N242" s="21">
        <v>0</v>
      </c>
      <c r="O242" s="21">
        <v>0</v>
      </c>
      <c r="P242" s="21">
        <v>0.334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399010</v>
      </c>
      <c r="B243" s="20" t="s">
        <v>299</v>
      </c>
      <c r="C243" s="20">
        <v>6545.48</v>
      </c>
      <c r="D243" s="20">
        <v>7745.854</v>
      </c>
      <c r="E243" s="20">
        <v>0</v>
      </c>
      <c r="F243" s="20">
        <v>0</v>
      </c>
      <c r="G243" s="20">
        <v>0</v>
      </c>
      <c r="H243" s="20">
        <v>1</v>
      </c>
      <c r="I243" s="18">
        <v>9.359</v>
      </c>
      <c r="J243" s="18">
        <v>23.405</v>
      </c>
      <c r="K243" s="21">
        <v>4</v>
      </c>
      <c r="L243" s="21">
        <v>2</v>
      </c>
      <c r="M243" s="21">
        <v>0</v>
      </c>
      <c r="N243" s="21">
        <v>0</v>
      </c>
      <c r="O243" s="21">
        <v>0</v>
      </c>
      <c r="P243" s="21">
        <v>3.874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399011</v>
      </c>
      <c r="B244" s="20" t="s">
        <v>300</v>
      </c>
      <c r="C244" s="20">
        <v>4726.505</v>
      </c>
      <c r="D244" s="20">
        <v>5444.928</v>
      </c>
      <c r="E244" s="20">
        <v>0</v>
      </c>
      <c r="F244" s="20">
        <v>0</v>
      </c>
      <c r="G244" s="20">
        <v>0</v>
      </c>
      <c r="H244" s="20">
        <v>1</v>
      </c>
      <c r="I244" s="18">
        <v>9.468</v>
      </c>
      <c r="J244" s="18">
        <v>21.413</v>
      </c>
      <c r="K244" s="21">
        <v>4</v>
      </c>
      <c r="L244" s="21">
        <v>1</v>
      </c>
      <c r="M244" s="21">
        <v>0</v>
      </c>
      <c r="N244" s="21">
        <v>0</v>
      </c>
      <c r="O244" s="21">
        <v>0</v>
      </c>
      <c r="P244" s="21">
        <v>2.624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399012</v>
      </c>
      <c r="B245" s="20" t="s">
        <v>301</v>
      </c>
      <c r="C245" s="20">
        <v>2835.862</v>
      </c>
      <c r="D245" s="20">
        <v>3445.934</v>
      </c>
      <c r="E245" s="20">
        <v>0</v>
      </c>
      <c r="F245" s="20">
        <v>0</v>
      </c>
      <c r="G245" s="20">
        <v>0</v>
      </c>
      <c r="H245" s="20">
        <v>1</v>
      </c>
      <c r="I245" s="18">
        <v>13.057</v>
      </c>
      <c r="J245" s="18">
        <v>28.449</v>
      </c>
      <c r="K245" s="21">
        <v>4</v>
      </c>
      <c r="L245" s="21">
        <v>0</v>
      </c>
      <c r="M245" s="21">
        <v>-1</v>
      </c>
      <c r="N245" s="21">
        <v>1</v>
      </c>
      <c r="O245" s="21">
        <v>0</v>
      </c>
      <c r="P245" s="21">
        <v>10.058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399013</v>
      </c>
      <c r="B246" s="20" t="s">
        <v>302</v>
      </c>
      <c r="C246" s="20">
        <v>4318.487</v>
      </c>
      <c r="D246" s="20">
        <v>4836.519</v>
      </c>
      <c r="E246" s="20">
        <v>0</v>
      </c>
      <c r="F246" s="20">
        <v>0</v>
      </c>
      <c r="G246" s="20">
        <v>0</v>
      </c>
      <c r="H246" s="20">
        <v>1</v>
      </c>
      <c r="I246" s="18">
        <v>7.256</v>
      </c>
      <c r="J246" s="18">
        <v>17.189</v>
      </c>
      <c r="K246" s="21">
        <v>4</v>
      </c>
      <c r="L246" s="21">
        <v>0</v>
      </c>
      <c r="M246" s="21">
        <v>-1</v>
      </c>
      <c r="N246" s="21">
        <v>0</v>
      </c>
      <c r="O246" s="21">
        <v>0</v>
      </c>
      <c r="P246" s="21">
        <v>1.955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399015</v>
      </c>
      <c r="B247" s="20" t="s">
        <v>303</v>
      </c>
      <c r="C247" s="20">
        <v>2235.447</v>
      </c>
      <c r="D247" s="20">
        <v>2673.896</v>
      </c>
      <c r="E247" s="20">
        <v>0</v>
      </c>
      <c r="F247" s="20">
        <v>0</v>
      </c>
      <c r="G247" s="20">
        <v>0</v>
      </c>
      <c r="H247" s="20">
        <v>1</v>
      </c>
      <c r="I247" s="18">
        <v>9.811</v>
      </c>
      <c r="J247" s="18">
        <v>24.6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399016</v>
      </c>
      <c r="B248" s="20" t="s">
        <v>304</v>
      </c>
      <c r="C248" s="20">
        <v>3927.304</v>
      </c>
      <c r="D248" s="20">
        <v>4600.381</v>
      </c>
      <c r="E248" s="20">
        <v>0</v>
      </c>
      <c r="F248" s="20">
        <v>0</v>
      </c>
      <c r="G248" s="20">
        <v>0</v>
      </c>
      <c r="H248" s="20">
        <v>1</v>
      </c>
      <c r="I248" s="18">
        <v>11.825</v>
      </c>
      <c r="J248" s="18">
        <v>24.725</v>
      </c>
      <c r="K248" s="21">
        <v>4</v>
      </c>
      <c r="L248" s="21">
        <v>2</v>
      </c>
      <c r="M248" s="21">
        <v>-1</v>
      </c>
      <c r="N248" s="21">
        <v>1</v>
      </c>
      <c r="O248" s="21">
        <v>0</v>
      </c>
      <c r="P248" s="21">
        <v>41.472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399017</v>
      </c>
      <c r="B249" s="20" t="s">
        <v>305</v>
      </c>
      <c r="C249" s="20">
        <v>3390.325</v>
      </c>
      <c r="D249" s="20">
        <v>4053.2</v>
      </c>
      <c r="E249" s="20">
        <v>0</v>
      </c>
      <c r="F249" s="20">
        <v>0</v>
      </c>
      <c r="G249" s="20">
        <v>0</v>
      </c>
      <c r="H249" s="20">
        <v>1</v>
      </c>
      <c r="I249" s="18">
        <v>12.602</v>
      </c>
      <c r="J249" s="18">
        <v>26.896</v>
      </c>
      <c r="K249" s="21">
        <v>4</v>
      </c>
      <c r="L249" s="21">
        <v>1</v>
      </c>
      <c r="M249" s="21">
        <v>0</v>
      </c>
      <c r="N249" s="21">
        <v>1</v>
      </c>
      <c r="O249" s="21">
        <v>0</v>
      </c>
      <c r="P249" s="21">
        <v>9.097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399018</v>
      </c>
      <c r="B250" s="20" t="s">
        <v>306</v>
      </c>
      <c r="C250" s="20">
        <v>3951.527</v>
      </c>
      <c r="D250" s="20">
        <v>4756.874</v>
      </c>
      <c r="E250" s="20">
        <v>0</v>
      </c>
      <c r="F250" s="20">
        <v>0</v>
      </c>
      <c r="G250" s="20">
        <v>0</v>
      </c>
      <c r="H250" s="20">
        <v>1</v>
      </c>
      <c r="I250" s="18">
        <v>12.129</v>
      </c>
      <c r="J250" s="18">
        <v>27.006</v>
      </c>
      <c r="K250" s="21">
        <v>4</v>
      </c>
      <c r="L250" s="21">
        <v>1</v>
      </c>
      <c r="M250" s="21">
        <v>-1</v>
      </c>
      <c r="N250" s="21">
        <v>1</v>
      </c>
      <c r="O250" s="21">
        <v>0</v>
      </c>
      <c r="P250" s="21">
        <v>9.987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399019</v>
      </c>
      <c r="B251" s="20" t="s">
        <v>307</v>
      </c>
      <c r="C251" s="20">
        <v>3317.991</v>
      </c>
      <c r="D251" s="20">
        <v>4060.385</v>
      </c>
      <c r="E251" s="20">
        <v>0</v>
      </c>
      <c r="F251" s="20">
        <v>0</v>
      </c>
      <c r="G251" s="20">
        <v>0</v>
      </c>
      <c r="H251" s="20">
        <v>1</v>
      </c>
      <c r="I251" s="18">
        <v>9.698</v>
      </c>
      <c r="J251" s="18">
        <v>26.209</v>
      </c>
      <c r="K251" s="21">
        <v>4</v>
      </c>
      <c r="L251" s="21">
        <v>1</v>
      </c>
      <c r="M251" s="21">
        <v>-1</v>
      </c>
      <c r="N251" s="21">
        <v>1</v>
      </c>
      <c r="O251" s="21">
        <v>0</v>
      </c>
      <c r="P251" s="21">
        <v>9.721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399020</v>
      </c>
      <c r="B252" s="20" t="s">
        <v>308</v>
      </c>
      <c r="C252" s="20">
        <v>1308.428</v>
      </c>
      <c r="D252" s="20">
        <v>1625.286</v>
      </c>
      <c r="E252" s="20">
        <v>0</v>
      </c>
      <c r="F252" s="20">
        <v>0</v>
      </c>
      <c r="G252" s="20">
        <v>0</v>
      </c>
      <c r="H252" s="20">
        <v>1</v>
      </c>
      <c r="I252" s="18">
        <v>9.925</v>
      </c>
      <c r="J252" s="18">
        <v>27.486</v>
      </c>
      <c r="K252" s="21">
        <v>4</v>
      </c>
      <c r="L252" s="21">
        <v>2</v>
      </c>
      <c r="M252" s="21">
        <v>-1</v>
      </c>
      <c r="N252" s="21">
        <v>1</v>
      </c>
      <c r="O252" s="21">
        <v>0</v>
      </c>
      <c r="P252" s="21">
        <v>16.109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399030</v>
      </c>
      <c r="B253" s="20" t="s">
        <v>309</v>
      </c>
      <c r="C253" s="20">
        <v>2674.472</v>
      </c>
      <c r="D253" s="20">
        <v>3167.206</v>
      </c>
      <c r="E253" s="20">
        <v>0</v>
      </c>
      <c r="F253" s="20">
        <v>0</v>
      </c>
      <c r="G253" s="20">
        <v>0</v>
      </c>
      <c r="H253" s="20">
        <v>1</v>
      </c>
      <c r="I253" s="18">
        <v>8.222</v>
      </c>
      <c r="J253" s="18">
        <v>22.5</v>
      </c>
      <c r="K253" s="21">
        <v>4</v>
      </c>
      <c r="L253" s="21">
        <v>2</v>
      </c>
      <c r="M253" s="21">
        <v>-1</v>
      </c>
      <c r="N253" s="21">
        <v>1</v>
      </c>
      <c r="O253" s="21">
        <v>0</v>
      </c>
      <c r="P253" s="21">
        <v>3.217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399050</v>
      </c>
      <c r="B254" s="20" t="s">
        <v>310</v>
      </c>
      <c r="C254" s="20">
        <v>2341.354</v>
      </c>
      <c r="D254" s="20">
        <v>2637.185</v>
      </c>
      <c r="E254" s="20">
        <v>0</v>
      </c>
      <c r="F254" s="20">
        <v>0</v>
      </c>
      <c r="G254" s="20">
        <v>0</v>
      </c>
      <c r="H254" s="20">
        <v>1</v>
      </c>
      <c r="I254" s="18">
        <v>7.992</v>
      </c>
      <c r="J254" s="18">
        <v>18.313</v>
      </c>
      <c r="K254" s="21">
        <v>4</v>
      </c>
      <c r="L254" s="21">
        <v>1</v>
      </c>
      <c r="M254" s="21">
        <v>-1</v>
      </c>
      <c r="N254" s="21">
        <v>1</v>
      </c>
      <c r="O254" s="21">
        <v>0</v>
      </c>
      <c r="P254" s="21">
        <v>9.759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399060</v>
      </c>
      <c r="B255" s="20" t="s">
        <v>311</v>
      </c>
      <c r="C255" s="20">
        <v>2428.81</v>
      </c>
      <c r="D255" s="20">
        <v>2755.054</v>
      </c>
      <c r="E255" s="20">
        <v>0</v>
      </c>
      <c r="F255" s="20">
        <v>0</v>
      </c>
      <c r="G255" s="20">
        <v>0</v>
      </c>
      <c r="H255" s="20">
        <v>1</v>
      </c>
      <c r="I255" s="18">
        <v>4.455</v>
      </c>
      <c r="J255" s="18">
        <v>15.769</v>
      </c>
      <c r="K255" s="21">
        <v>4</v>
      </c>
      <c r="L255" s="21">
        <v>0</v>
      </c>
      <c r="M255" s="21">
        <v>0</v>
      </c>
      <c r="N255" s="21">
        <v>0</v>
      </c>
      <c r="O255" s="21">
        <v>0</v>
      </c>
      <c r="P255" s="21">
        <v>12.415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399088</v>
      </c>
      <c r="B256" s="20" t="s">
        <v>312</v>
      </c>
      <c r="C256" s="20">
        <v>3354.959</v>
      </c>
      <c r="D256" s="20">
        <v>3861.755</v>
      </c>
      <c r="E256" s="20">
        <v>0</v>
      </c>
      <c r="F256" s="20">
        <v>0</v>
      </c>
      <c r="G256" s="20">
        <v>0</v>
      </c>
      <c r="H256" s="20">
        <v>1</v>
      </c>
      <c r="I256" s="18">
        <v>10.482</v>
      </c>
      <c r="J256" s="18">
        <v>22.23</v>
      </c>
      <c r="K256" s="21">
        <v>4</v>
      </c>
      <c r="L256" s="21">
        <v>2</v>
      </c>
      <c r="M256" s="21">
        <v>-1</v>
      </c>
      <c r="N256" s="21">
        <v>1</v>
      </c>
      <c r="O256" s="21">
        <v>0</v>
      </c>
      <c r="P256" s="21">
        <v>3.297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399100</v>
      </c>
      <c r="B257" s="20" t="s">
        <v>313</v>
      </c>
      <c r="C257" s="20">
        <v>8758.338</v>
      </c>
      <c r="D257" s="20">
        <v>10165.777</v>
      </c>
      <c r="E257" s="20">
        <v>0</v>
      </c>
      <c r="F257" s="20">
        <v>0</v>
      </c>
      <c r="G257" s="20">
        <v>0</v>
      </c>
      <c r="H257" s="20">
        <v>1</v>
      </c>
      <c r="I257" s="18">
        <v>9.377</v>
      </c>
      <c r="J257" s="18">
        <v>21.923</v>
      </c>
      <c r="K257" s="21">
        <v>4</v>
      </c>
      <c r="L257" s="21">
        <v>1</v>
      </c>
      <c r="M257" s="21">
        <v>0</v>
      </c>
      <c r="N257" s="21">
        <v>1</v>
      </c>
      <c r="O257" s="21">
        <v>0</v>
      </c>
      <c r="P257" s="21">
        <v>3.437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399101</v>
      </c>
      <c r="B258" s="20" t="s">
        <v>314</v>
      </c>
      <c r="C258" s="20">
        <v>10680.079</v>
      </c>
      <c r="D258" s="20">
        <v>12407.937</v>
      </c>
      <c r="E258" s="20">
        <v>0</v>
      </c>
      <c r="F258" s="20">
        <v>0</v>
      </c>
      <c r="G258" s="20">
        <v>0</v>
      </c>
      <c r="H258" s="20">
        <v>1</v>
      </c>
      <c r="I258" s="18">
        <v>9.133</v>
      </c>
      <c r="J258" s="18">
        <v>21.787</v>
      </c>
      <c r="K258" s="21">
        <v>4</v>
      </c>
      <c r="L258" s="21">
        <v>1</v>
      </c>
      <c r="M258" s="21">
        <v>-1</v>
      </c>
      <c r="N258" s="21">
        <v>1</v>
      </c>
      <c r="O258" s="21">
        <v>0</v>
      </c>
      <c r="P258" s="21">
        <v>6.189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399102</v>
      </c>
      <c r="B259" s="20" t="s">
        <v>315</v>
      </c>
      <c r="C259" s="20">
        <v>2600.698</v>
      </c>
      <c r="D259" s="20">
        <v>3176.689</v>
      </c>
      <c r="E259" s="20">
        <v>0</v>
      </c>
      <c r="F259" s="20">
        <v>0</v>
      </c>
      <c r="G259" s="20">
        <v>0</v>
      </c>
      <c r="H259" s="20">
        <v>1</v>
      </c>
      <c r="I259" s="18">
        <v>12.041</v>
      </c>
      <c r="J259" s="18">
        <v>27.99</v>
      </c>
      <c r="K259" s="21">
        <v>4</v>
      </c>
      <c r="L259" s="21">
        <v>0</v>
      </c>
      <c r="M259" s="21">
        <v>-1</v>
      </c>
      <c r="N259" s="21">
        <v>1</v>
      </c>
      <c r="O259" s="21">
        <v>0</v>
      </c>
      <c r="P259" s="21">
        <v>6.235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399103</v>
      </c>
      <c r="B260" s="20" t="s">
        <v>316</v>
      </c>
      <c r="C260" s="20">
        <v>6950.463</v>
      </c>
      <c r="D260" s="20">
        <v>7835.049</v>
      </c>
      <c r="E260" s="20">
        <v>0</v>
      </c>
      <c r="F260" s="20">
        <v>0</v>
      </c>
      <c r="G260" s="20">
        <v>0</v>
      </c>
      <c r="H260" s="20">
        <v>1</v>
      </c>
      <c r="I260" s="18">
        <v>8.049</v>
      </c>
      <c r="J260" s="18">
        <v>18.431</v>
      </c>
      <c r="K260" s="21">
        <v>4</v>
      </c>
      <c r="L260" s="21">
        <v>1</v>
      </c>
      <c r="M260" s="21">
        <v>-1</v>
      </c>
      <c r="N260" s="21">
        <v>1</v>
      </c>
      <c r="O260" s="21">
        <v>0</v>
      </c>
      <c r="P260" s="21">
        <v>10.082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399106</v>
      </c>
      <c r="B261" s="20" t="s">
        <v>317</v>
      </c>
      <c r="C261" s="20">
        <v>1862.852</v>
      </c>
      <c r="D261" s="20">
        <v>2166.293</v>
      </c>
      <c r="E261" s="20">
        <v>0</v>
      </c>
      <c r="F261" s="20">
        <v>0</v>
      </c>
      <c r="G261" s="20">
        <v>0</v>
      </c>
      <c r="H261" s="20">
        <v>1</v>
      </c>
      <c r="I261" s="18">
        <v>9.482</v>
      </c>
      <c r="J261" s="18">
        <v>22.161</v>
      </c>
      <c r="K261" s="21">
        <v>4</v>
      </c>
      <c r="L261" s="21">
        <v>1</v>
      </c>
      <c r="M261" s="21">
        <v>-1</v>
      </c>
      <c r="N261" s="21">
        <v>1</v>
      </c>
      <c r="O261" s="21">
        <v>0</v>
      </c>
      <c r="P261" s="21">
        <v>11.32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399107</v>
      </c>
      <c r="B262" s="20" t="s">
        <v>318</v>
      </c>
      <c r="C262" s="20">
        <v>1948.542</v>
      </c>
      <c r="D262" s="20">
        <v>2266.144</v>
      </c>
      <c r="E262" s="20">
        <v>0</v>
      </c>
      <c r="F262" s="20">
        <v>0</v>
      </c>
      <c r="G262" s="20">
        <v>0</v>
      </c>
      <c r="H262" s="20">
        <v>1</v>
      </c>
      <c r="I262" s="18">
        <v>9.487</v>
      </c>
      <c r="J262" s="18">
        <v>22.172</v>
      </c>
      <c r="K262" s="21">
        <v>4</v>
      </c>
      <c r="L262" s="21">
        <v>1</v>
      </c>
      <c r="M262" s="21">
        <v>-1</v>
      </c>
      <c r="N262" s="21">
        <v>1</v>
      </c>
      <c r="O262" s="21">
        <v>0</v>
      </c>
      <c r="P262" s="21">
        <v>7.817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399108</v>
      </c>
      <c r="B263" s="20" t="s">
        <v>319</v>
      </c>
      <c r="C263" s="20">
        <v>1141.807</v>
      </c>
      <c r="D263" s="20">
        <v>1269.993</v>
      </c>
      <c r="E263" s="20">
        <v>0</v>
      </c>
      <c r="F263" s="20">
        <v>0</v>
      </c>
      <c r="G263" s="20">
        <v>0</v>
      </c>
      <c r="H263" s="20">
        <v>1</v>
      </c>
      <c r="I263" s="18">
        <v>5.403</v>
      </c>
      <c r="J263" s="18">
        <v>14.951</v>
      </c>
      <c r="K263" s="21">
        <v>4</v>
      </c>
      <c r="L263" s="21">
        <v>2</v>
      </c>
      <c r="M263" s="21">
        <v>0</v>
      </c>
      <c r="N263" s="21">
        <v>0</v>
      </c>
      <c r="O263" s="21">
        <v>0</v>
      </c>
      <c r="P263" s="21">
        <v>1.879</v>
      </c>
      <c r="Q263" s="21">
        <v>0</v>
      </c>
      <c r="R263" s="21">
        <v>1</v>
      </c>
      <c r="S263" s="22"/>
      <c r="T263" s="22"/>
      <c r="U263" s="22"/>
      <c r="V263" s="22"/>
      <c r="W263" s="22"/>
    </row>
    <row r="264" ht="16.5" spans="1:23">
      <c r="A264" s="20">
        <v>399231</v>
      </c>
      <c r="B264" s="20" t="s">
        <v>320</v>
      </c>
      <c r="C264" s="20">
        <v>1179.72</v>
      </c>
      <c r="D264" s="20">
        <v>1366.697</v>
      </c>
      <c r="E264" s="20">
        <v>0</v>
      </c>
      <c r="F264" s="20">
        <v>0</v>
      </c>
      <c r="G264" s="20">
        <v>0</v>
      </c>
      <c r="H264" s="20">
        <v>1</v>
      </c>
      <c r="I264" s="18">
        <v>1.01</v>
      </c>
      <c r="J264" s="18">
        <v>14.553</v>
      </c>
      <c r="K264" s="21">
        <v>4</v>
      </c>
      <c r="L264" s="21">
        <v>1</v>
      </c>
      <c r="M264" s="21">
        <v>-1</v>
      </c>
      <c r="N264" s="21">
        <v>1</v>
      </c>
      <c r="O264" s="21">
        <v>0</v>
      </c>
      <c r="P264" s="21">
        <v>4.267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399232</v>
      </c>
      <c r="B265" s="20" t="s">
        <v>321</v>
      </c>
      <c r="C265" s="20">
        <v>2500.43</v>
      </c>
      <c r="D265" s="20">
        <v>2992.854</v>
      </c>
      <c r="E265" s="20">
        <v>0</v>
      </c>
      <c r="F265" s="20">
        <v>0</v>
      </c>
      <c r="G265" s="20">
        <v>0</v>
      </c>
      <c r="H265" s="20">
        <v>1</v>
      </c>
      <c r="I265" s="18">
        <v>1.525</v>
      </c>
      <c r="J265" s="18">
        <v>17.727</v>
      </c>
      <c r="K265" s="21">
        <v>4</v>
      </c>
      <c r="L265" s="21">
        <v>1</v>
      </c>
      <c r="M265" s="21">
        <v>-1</v>
      </c>
      <c r="N265" s="21">
        <v>1</v>
      </c>
      <c r="O265" s="21">
        <v>0</v>
      </c>
      <c r="P265" s="21">
        <v>5.004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399233</v>
      </c>
      <c r="B266" s="20" t="s">
        <v>322</v>
      </c>
      <c r="C266" s="20">
        <v>2378.437</v>
      </c>
      <c r="D266" s="20">
        <v>2799.87</v>
      </c>
      <c r="E266" s="20">
        <v>0</v>
      </c>
      <c r="F266" s="20">
        <v>0</v>
      </c>
      <c r="G266" s="20">
        <v>0</v>
      </c>
      <c r="H266" s="20">
        <v>1</v>
      </c>
      <c r="I266" s="18">
        <v>10.309</v>
      </c>
      <c r="J266" s="18">
        <v>23.809</v>
      </c>
      <c r="K266" s="21">
        <v>4</v>
      </c>
      <c r="L266" s="21">
        <v>1</v>
      </c>
      <c r="M266" s="21">
        <v>-1</v>
      </c>
      <c r="N266" s="21">
        <v>1</v>
      </c>
      <c r="O266" s="21">
        <v>0</v>
      </c>
      <c r="P266" s="21">
        <v>6.195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399234</v>
      </c>
      <c r="B267" s="20" t="s">
        <v>323</v>
      </c>
      <c r="C267" s="20">
        <v>819.19</v>
      </c>
      <c r="D267" s="20">
        <v>909.161</v>
      </c>
      <c r="E267" s="20">
        <v>0</v>
      </c>
      <c r="F267" s="20">
        <v>0</v>
      </c>
      <c r="G267" s="20">
        <v>0</v>
      </c>
      <c r="H267" s="20">
        <v>1</v>
      </c>
      <c r="I267" s="18">
        <v>0.595</v>
      </c>
      <c r="J267" s="18">
        <v>10.432</v>
      </c>
      <c r="K267" s="21">
        <v>4</v>
      </c>
      <c r="L267" s="21">
        <v>2</v>
      </c>
      <c r="M267" s="21">
        <v>-1</v>
      </c>
      <c r="N267" s="21">
        <v>1</v>
      </c>
      <c r="O267" s="21">
        <v>0</v>
      </c>
      <c r="P267" s="21">
        <v>9.589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399235</v>
      </c>
      <c r="B268" s="20" t="s">
        <v>324</v>
      </c>
      <c r="C268" s="20">
        <v>847.532</v>
      </c>
      <c r="D268" s="20">
        <v>1007.119</v>
      </c>
      <c r="E268" s="20">
        <v>0</v>
      </c>
      <c r="F268" s="20">
        <v>0</v>
      </c>
      <c r="G268" s="20">
        <v>0</v>
      </c>
      <c r="H268" s="20">
        <v>1</v>
      </c>
      <c r="I268" s="18">
        <v>6.153</v>
      </c>
      <c r="J268" s="18">
        <v>21.024</v>
      </c>
      <c r="K268" s="21">
        <v>4</v>
      </c>
      <c r="L268" s="21">
        <v>0</v>
      </c>
      <c r="M268" s="21">
        <v>0</v>
      </c>
      <c r="N268" s="21">
        <v>0</v>
      </c>
      <c r="O268" s="21">
        <v>0</v>
      </c>
      <c r="P268" s="21">
        <v>6.805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399236</v>
      </c>
      <c r="B269" s="20" t="s">
        <v>325</v>
      </c>
      <c r="C269" s="20">
        <v>1225.597</v>
      </c>
      <c r="D269" s="20">
        <v>1406.153</v>
      </c>
      <c r="E269" s="20">
        <v>0</v>
      </c>
      <c r="F269" s="20">
        <v>0</v>
      </c>
      <c r="G269" s="20">
        <v>0</v>
      </c>
      <c r="H269" s="20">
        <v>1</v>
      </c>
      <c r="I269" s="18">
        <v>5.424</v>
      </c>
      <c r="J269" s="18">
        <v>17.568</v>
      </c>
      <c r="K269" s="21">
        <v>4</v>
      </c>
      <c r="L269" s="21">
        <v>0</v>
      </c>
      <c r="M269" s="21">
        <v>0</v>
      </c>
      <c r="N269" s="21">
        <v>0</v>
      </c>
      <c r="O269" s="21">
        <v>0</v>
      </c>
      <c r="P269" s="21">
        <v>9.972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399237</v>
      </c>
      <c r="B270" s="20" t="s">
        <v>326</v>
      </c>
      <c r="C270" s="20">
        <v>1085.939</v>
      </c>
      <c r="D270" s="20">
        <v>1205.805</v>
      </c>
      <c r="E270" s="20">
        <v>0</v>
      </c>
      <c r="F270" s="20">
        <v>0</v>
      </c>
      <c r="G270" s="20">
        <v>0</v>
      </c>
      <c r="H270" s="20">
        <v>1</v>
      </c>
      <c r="I270" s="18">
        <v>1.951</v>
      </c>
      <c r="J270" s="18">
        <v>11.698</v>
      </c>
      <c r="K270" s="21">
        <v>4</v>
      </c>
      <c r="L270" s="21">
        <v>1</v>
      </c>
      <c r="M270" s="21">
        <v>-1</v>
      </c>
      <c r="N270" s="21">
        <v>1</v>
      </c>
      <c r="O270" s="21">
        <v>0</v>
      </c>
      <c r="P270" s="21">
        <v>40.759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399238</v>
      </c>
      <c r="B271" s="20" t="s">
        <v>327</v>
      </c>
      <c r="C271" s="20">
        <v>1225.001</v>
      </c>
      <c r="D271" s="20">
        <v>1449.633</v>
      </c>
      <c r="E271" s="20">
        <v>0</v>
      </c>
      <c r="F271" s="20">
        <v>0</v>
      </c>
      <c r="G271" s="20">
        <v>0</v>
      </c>
      <c r="H271" s="20">
        <v>1</v>
      </c>
      <c r="I271" s="18">
        <v>2.757</v>
      </c>
      <c r="J271" s="18">
        <v>17.825</v>
      </c>
      <c r="K271" s="21">
        <v>4</v>
      </c>
      <c r="L271" s="21">
        <v>2</v>
      </c>
      <c r="M271" s="21">
        <v>-1</v>
      </c>
      <c r="N271" s="21">
        <v>1</v>
      </c>
      <c r="O271" s="21">
        <v>0</v>
      </c>
      <c r="P271" s="21">
        <v>32.402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399239</v>
      </c>
      <c r="B272" s="20" t="s">
        <v>328</v>
      </c>
      <c r="C272" s="20">
        <v>1679.734</v>
      </c>
      <c r="D272" s="20">
        <v>2032.164</v>
      </c>
      <c r="E272" s="20">
        <v>0</v>
      </c>
      <c r="F272" s="20">
        <v>0</v>
      </c>
      <c r="G272" s="20">
        <v>0</v>
      </c>
      <c r="H272" s="20">
        <v>1</v>
      </c>
      <c r="I272" s="18">
        <v>9.514</v>
      </c>
      <c r="J272" s="18">
        <v>25.207</v>
      </c>
      <c r="K272" s="21">
        <v>3</v>
      </c>
      <c r="L272" s="21">
        <v>2</v>
      </c>
      <c r="M272" s="21">
        <v>0</v>
      </c>
      <c r="N272" s="21">
        <v>1</v>
      </c>
      <c r="O272" s="21">
        <v>0</v>
      </c>
      <c r="P272" s="21">
        <v>1.679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399240</v>
      </c>
      <c r="B273" s="20" t="s">
        <v>329</v>
      </c>
      <c r="C273" s="20">
        <v>1309.495</v>
      </c>
      <c r="D273" s="20">
        <v>1578.431</v>
      </c>
      <c r="E273" s="20">
        <v>0</v>
      </c>
      <c r="F273" s="20">
        <v>0</v>
      </c>
      <c r="G273" s="20">
        <v>0</v>
      </c>
      <c r="H273" s="20">
        <v>1</v>
      </c>
      <c r="I273" s="18">
        <v>10.464</v>
      </c>
      <c r="J273" s="18">
        <v>25.719</v>
      </c>
      <c r="K273" s="21">
        <v>4</v>
      </c>
      <c r="L273" s="21">
        <v>2</v>
      </c>
      <c r="M273" s="21">
        <v>-1</v>
      </c>
      <c r="N273" s="21">
        <v>1</v>
      </c>
      <c r="O273" s="21">
        <v>0</v>
      </c>
      <c r="P273" s="21">
        <v>12.836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399242</v>
      </c>
      <c r="B274" s="20" t="s">
        <v>330</v>
      </c>
      <c r="C274" s="20">
        <v>1094.142</v>
      </c>
      <c r="D274" s="20">
        <v>1267.942</v>
      </c>
      <c r="E274" s="20">
        <v>0</v>
      </c>
      <c r="F274" s="20">
        <v>0</v>
      </c>
      <c r="G274" s="20">
        <v>0</v>
      </c>
      <c r="H274" s="20">
        <v>1</v>
      </c>
      <c r="I274" s="18">
        <v>6.452</v>
      </c>
      <c r="J274" s="18">
        <v>19.275</v>
      </c>
      <c r="K274" s="21">
        <v>4</v>
      </c>
      <c r="L274" s="21">
        <v>1</v>
      </c>
      <c r="M274" s="21">
        <v>-1</v>
      </c>
      <c r="N274" s="21">
        <v>1</v>
      </c>
      <c r="O274" s="21">
        <v>0</v>
      </c>
      <c r="P274" s="21">
        <v>22.573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399243</v>
      </c>
      <c r="B275" s="20" t="s">
        <v>331</v>
      </c>
      <c r="C275" s="20">
        <v>1182.959</v>
      </c>
      <c r="D275" s="20">
        <v>1462.722</v>
      </c>
      <c r="E275" s="20">
        <v>0</v>
      </c>
      <c r="F275" s="20">
        <v>0</v>
      </c>
      <c r="G275" s="20">
        <v>0</v>
      </c>
      <c r="H275" s="20">
        <v>1</v>
      </c>
      <c r="I275" s="18">
        <v>5.858</v>
      </c>
      <c r="J275" s="18">
        <v>23.864</v>
      </c>
      <c r="K275" s="21">
        <v>4</v>
      </c>
      <c r="L275" s="21">
        <v>1</v>
      </c>
      <c r="M275" s="21">
        <v>-1</v>
      </c>
      <c r="N275" s="21">
        <v>1</v>
      </c>
      <c r="O275" s="21">
        <v>0</v>
      </c>
      <c r="P275" s="21">
        <v>30.193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399244</v>
      </c>
      <c r="B276" s="20" t="s">
        <v>332</v>
      </c>
      <c r="C276" s="20">
        <v>497.29</v>
      </c>
      <c r="D276" s="20">
        <v>576.211</v>
      </c>
      <c r="E276" s="20">
        <v>0</v>
      </c>
      <c r="F276" s="20">
        <v>0</v>
      </c>
      <c r="G276" s="20">
        <v>0</v>
      </c>
      <c r="H276" s="20">
        <v>1</v>
      </c>
      <c r="I276" s="18">
        <v>4.835</v>
      </c>
      <c r="J276" s="18">
        <v>17.869</v>
      </c>
      <c r="K276" s="21">
        <v>3</v>
      </c>
      <c r="L276" s="21">
        <v>2</v>
      </c>
      <c r="M276" s="21">
        <v>0</v>
      </c>
      <c r="N276" s="21">
        <v>0</v>
      </c>
      <c r="O276" s="21">
        <v>0</v>
      </c>
      <c r="P276" s="21">
        <v>4.74</v>
      </c>
      <c r="Q276" s="21">
        <v>0</v>
      </c>
      <c r="R276" s="21">
        <v>-1</v>
      </c>
      <c r="S276" s="22"/>
      <c r="T276" s="22"/>
      <c r="U276" s="22"/>
      <c r="V276" s="22"/>
      <c r="W276" s="22"/>
    </row>
    <row r="277" ht="16.5" spans="1:23">
      <c r="A277" s="20">
        <v>399248</v>
      </c>
      <c r="B277" s="20" t="s">
        <v>333</v>
      </c>
      <c r="C277" s="20">
        <v>807.349</v>
      </c>
      <c r="D277" s="20">
        <v>969.279</v>
      </c>
      <c r="E277" s="20">
        <v>0</v>
      </c>
      <c r="F277" s="20">
        <v>0</v>
      </c>
      <c r="G277" s="20">
        <v>0</v>
      </c>
      <c r="H277" s="20">
        <v>1</v>
      </c>
      <c r="I277" s="18">
        <v>3.548</v>
      </c>
      <c r="J277" s="18">
        <v>19.661</v>
      </c>
      <c r="K277" s="21">
        <v>4</v>
      </c>
      <c r="L277" s="21">
        <v>1</v>
      </c>
      <c r="M277" s="21">
        <v>-1</v>
      </c>
      <c r="N277" s="21">
        <v>1</v>
      </c>
      <c r="O277" s="21">
        <v>0</v>
      </c>
      <c r="P277" s="21">
        <v>19.821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399258</v>
      </c>
      <c r="B278" s="20" t="s">
        <v>334</v>
      </c>
      <c r="C278" s="20">
        <v>2984.871</v>
      </c>
      <c r="D278" s="20">
        <v>3403.139</v>
      </c>
      <c r="E278" s="20">
        <v>0</v>
      </c>
      <c r="F278" s="20">
        <v>0</v>
      </c>
      <c r="G278" s="20">
        <v>0</v>
      </c>
      <c r="H278" s="20">
        <v>1</v>
      </c>
      <c r="I278" s="18">
        <v>5.754</v>
      </c>
      <c r="J278" s="18">
        <v>17.338</v>
      </c>
      <c r="K278" s="21">
        <v>4</v>
      </c>
      <c r="L278" s="21">
        <v>1</v>
      </c>
      <c r="M278" s="21">
        <v>-1</v>
      </c>
      <c r="N278" s="21">
        <v>1</v>
      </c>
      <c r="O278" s="21">
        <v>0</v>
      </c>
      <c r="P278" s="21">
        <v>16.507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399259</v>
      </c>
      <c r="B279" s="20" t="s">
        <v>335</v>
      </c>
      <c r="C279" s="20">
        <v>2960.804</v>
      </c>
      <c r="D279" s="20">
        <v>3555.59</v>
      </c>
      <c r="E279" s="20">
        <v>0</v>
      </c>
      <c r="F279" s="20">
        <v>0</v>
      </c>
      <c r="G279" s="20">
        <v>0</v>
      </c>
      <c r="H279" s="20">
        <v>1</v>
      </c>
      <c r="I279" s="18">
        <v>8.29</v>
      </c>
      <c r="J279" s="18">
        <v>23.632</v>
      </c>
      <c r="K279" s="21">
        <v>4</v>
      </c>
      <c r="L279" s="21">
        <v>1</v>
      </c>
      <c r="M279" s="21">
        <v>-1</v>
      </c>
      <c r="N279" s="21">
        <v>1</v>
      </c>
      <c r="O279" s="21">
        <v>0</v>
      </c>
      <c r="P279" s="21">
        <v>6.869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399260</v>
      </c>
      <c r="B280" s="20" t="s">
        <v>336</v>
      </c>
      <c r="C280" s="20">
        <v>2502.969</v>
      </c>
      <c r="D280" s="20">
        <v>2871.833</v>
      </c>
      <c r="E280" s="20">
        <v>0</v>
      </c>
      <c r="F280" s="20">
        <v>0</v>
      </c>
      <c r="G280" s="20">
        <v>0</v>
      </c>
      <c r="H280" s="20">
        <v>1</v>
      </c>
      <c r="I280" s="18">
        <v>10.216</v>
      </c>
      <c r="J280" s="18">
        <v>21.748</v>
      </c>
      <c r="K280" s="21">
        <v>4</v>
      </c>
      <c r="L280" s="21">
        <v>1</v>
      </c>
      <c r="M280" s="21">
        <v>-1</v>
      </c>
      <c r="N280" s="21">
        <v>1</v>
      </c>
      <c r="O280" s="21">
        <v>0</v>
      </c>
      <c r="P280" s="21">
        <v>11.179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399261</v>
      </c>
      <c r="B281" s="20" t="s">
        <v>337</v>
      </c>
      <c r="C281" s="20">
        <v>2959.614</v>
      </c>
      <c r="D281" s="20">
        <v>3802.548</v>
      </c>
      <c r="E281" s="20">
        <v>0</v>
      </c>
      <c r="F281" s="20">
        <v>0</v>
      </c>
      <c r="G281" s="20">
        <v>0</v>
      </c>
      <c r="H281" s="20">
        <v>1</v>
      </c>
      <c r="I281" s="18">
        <v>17.779</v>
      </c>
      <c r="J281" s="18">
        <v>36.005</v>
      </c>
      <c r="K281" s="21">
        <v>4</v>
      </c>
      <c r="L281" s="21">
        <v>2</v>
      </c>
      <c r="M281" s="21">
        <v>-1</v>
      </c>
      <c r="N281" s="21">
        <v>1</v>
      </c>
      <c r="O281" s="21">
        <v>0</v>
      </c>
      <c r="P281" s="21">
        <v>2.181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399262</v>
      </c>
      <c r="B282" s="20" t="s">
        <v>338</v>
      </c>
      <c r="C282" s="20">
        <v>1661.119</v>
      </c>
      <c r="D282" s="20">
        <v>2050.952</v>
      </c>
      <c r="E282" s="20">
        <v>0</v>
      </c>
      <c r="F282" s="20">
        <v>0</v>
      </c>
      <c r="G282" s="20">
        <v>0</v>
      </c>
      <c r="H282" s="20">
        <v>1</v>
      </c>
      <c r="I282" s="18">
        <v>17.653</v>
      </c>
      <c r="J282" s="18">
        <v>33.305</v>
      </c>
      <c r="K282" s="21">
        <v>4</v>
      </c>
      <c r="L282" s="21">
        <v>1</v>
      </c>
      <c r="M282" s="21">
        <v>-1</v>
      </c>
      <c r="N282" s="21">
        <v>1</v>
      </c>
      <c r="O282" s="21">
        <v>0</v>
      </c>
      <c r="P282" s="21">
        <v>6.103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399263</v>
      </c>
      <c r="B283" s="20" t="s">
        <v>339</v>
      </c>
      <c r="C283" s="20">
        <v>1739.415</v>
      </c>
      <c r="D283" s="20">
        <v>2219.101</v>
      </c>
      <c r="E283" s="20">
        <v>0</v>
      </c>
      <c r="F283" s="20">
        <v>0</v>
      </c>
      <c r="G283" s="20">
        <v>0</v>
      </c>
      <c r="H283" s="20">
        <v>1</v>
      </c>
      <c r="I283" s="18">
        <v>19.298</v>
      </c>
      <c r="J283" s="18">
        <v>36.743</v>
      </c>
      <c r="K283" s="21">
        <v>4</v>
      </c>
      <c r="L283" s="21">
        <v>1</v>
      </c>
      <c r="M283" s="21">
        <v>-1</v>
      </c>
      <c r="N283" s="21">
        <v>1</v>
      </c>
      <c r="O283" s="21">
        <v>0</v>
      </c>
      <c r="P283" s="21">
        <v>0.565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399264</v>
      </c>
      <c r="B284" s="20" t="s">
        <v>340</v>
      </c>
      <c r="C284" s="20">
        <v>1216.878</v>
      </c>
      <c r="D284" s="20">
        <v>1487.632</v>
      </c>
      <c r="E284" s="20">
        <v>0</v>
      </c>
      <c r="F284" s="20">
        <v>0</v>
      </c>
      <c r="G284" s="20">
        <v>0</v>
      </c>
      <c r="H284" s="20">
        <v>1</v>
      </c>
      <c r="I284" s="18">
        <v>13.08</v>
      </c>
      <c r="J284" s="18">
        <v>28.9</v>
      </c>
      <c r="K284" s="21">
        <v>4</v>
      </c>
      <c r="L284" s="21">
        <v>1</v>
      </c>
      <c r="M284" s="21">
        <v>-1</v>
      </c>
      <c r="N284" s="21">
        <v>1</v>
      </c>
      <c r="O284" s="21">
        <v>0</v>
      </c>
      <c r="P284" s="21">
        <v>9.029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399265</v>
      </c>
      <c r="B285" s="20" t="s">
        <v>341</v>
      </c>
      <c r="C285" s="20">
        <v>867.476</v>
      </c>
      <c r="D285" s="20">
        <v>1097.717</v>
      </c>
      <c r="E285" s="20">
        <v>0</v>
      </c>
      <c r="F285" s="20">
        <v>0</v>
      </c>
      <c r="G285" s="20">
        <v>0</v>
      </c>
      <c r="H285" s="20">
        <v>1</v>
      </c>
      <c r="I285" s="18">
        <v>7.582</v>
      </c>
      <c r="J285" s="18">
        <v>26.966</v>
      </c>
      <c r="K285" s="21">
        <v>4</v>
      </c>
      <c r="L285" s="21">
        <v>0</v>
      </c>
      <c r="M285" s="21">
        <v>-1</v>
      </c>
      <c r="N285" s="21">
        <v>1</v>
      </c>
      <c r="O285" s="21">
        <v>0</v>
      </c>
      <c r="P285" s="21">
        <v>6.921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399266</v>
      </c>
      <c r="B286" s="20" t="s">
        <v>342</v>
      </c>
      <c r="C286" s="20">
        <v>2044.073</v>
      </c>
      <c r="D286" s="20">
        <v>2441.68</v>
      </c>
      <c r="E286" s="20">
        <v>0</v>
      </c>
      <c r="F286" s="20">
        <v>0</v>
      </c>
      <c r="G286" s="20">
        <v>0</v>
      </c>
      <c r="H286" s="20">
        <v>1</v>
      </c>
      <c r="I286" s="18">
        <v>9.49</v>
      </c>
      <c r="J286" s="18">
        <v>24.229</v>
      </c>
      <c r="K286" s="21">
        <v>4</v>
      </c>
      <c r="L286" s="21">
        <v>1</v>
      </c>
      <c r="M286" s="21">
        <v>-1</v>
      </c>
      <c r="N286" s="21">
        <v>1</v>
      </c>
      <c r="O286" s="21">
        <v>0</v>
      </c>
      <c r="P286" s="21">
        <v>7.177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399269</v>
      </c>
      <c r="B287" s="20" t="s">
        <v>343</v>
      </c>
      <c r="C287" s="20">
        <v>3837.812</v>
      </c>
      <c r="D287" s="20">
        <v>5023.765</v>
      </c>
      <c r="E287" s="20">
        <v>0</v>
      </c>
      <c r="F287" s="20">
        <v>0</v>
      </c>
      <c r="G287" s="20">
        <v>0</v>
      </c>
      <c r="H287" s="20">
        <v>1</v>
      </c>
      <c r="I287" s="18">
        <v>19.175</v>
      </c>
      <c r="J287" s="18">
        <v>38.255</v>
      </c>
      <c r="K287" s="21">
        <v>4</v>
      </c>
      <c r="L287" s="21">
        <v>1</v>
      </c>
      <c r="M287" s="21">
        <v>-1</v>
      </c>
      <c r="N287" s="21">
        <v>1</v>
      </c>
      <c r="O287" s="21">
        <v>0</v>
      </c>
      <c r="P287" s="21">
        <v>0.076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399274</v>
      </c>
      <c r="B288" s="20" t="s">
        <v>344</v>
      </c>
      <c r="C288" s="20">
        <v>3533.462</v>
      </c>
      <c r="D288" s="20">
        <v>4263.068</v>
      </c>
      <c r="E288" s="20">
        <v>0</v>
      </c>
      <c r="F288" s="20">
        <v>0</v>
      </c>
      <c r="G288" s="20">
        <v>0</v>
      </c>
      <c r="H288" s="20">
        <v>1</v>
      </c>
      <c r="I288" s="18">
        <v>15.948</v>
      </c>
      <c r="J288" s="18">
        <v>30.334</v>
      </c>
      <c r="K288" s="21">
        <v>4</v>
      </c>
      <c r="L288" s="21">
        <v>1</v>
      </c>
      <c r="M288" s="21">
        <v>-1</v>
      </c>
      <c r="N288" s="21">
        <v>1</v>
      </c>
      <c r="O288" s="21">
        <v>0</v>
      </c>
      <c r="P288" s="21">
        <v>7.49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399275</v>
      </c>
      <c r="B289" s="20" t="s">
        <v>345</v>
      </c>
      <c r="C289" s="20">
        <v>2308.462</v>
      </c>
      <c r="D289" s="20">
        <v>2792.434</v>
      </c>
      <c r="E289" s="20">
        <v>0</v>
      </c>
      <c r="F289" s="20">
        <v>0</v>
      </c>
      <c r="G289" s="20">
        <v>0</v>
      </c>
      <c r="H289" s="20">
        <v>1</v>
      </c>
      <c r="I289" s="18">
        <v>7.392</v>
      </c>
      <c r="J289" s="18">
        <v>23.442</v>
      </c>
      <c r="K289" s="21">
        <v>4</v>
      </c>
      <c r="L289" s="21">
        <v>1</v>
      </c>
      <c r="M289" s="21">
        <v>-1</v>
      </c>
      <c r="N289" s="21">
        <v>1</v>
      </c>
      <c r="O289" s="21">
        <v>0</v>
      </c>
      <c r="P289" s="21">
        <v>0.42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399276</v>
      </c>
      <c r="B290" s="20" t="s">
        <v>346</v>
      </c>
      <c r="C290" s="20">
        <v>4364.759</v>
      </c>
      <c r="D290" s="20">
        <v>5323.378</v>
      </c>
      <c r="E290" s="20">
        <v>0</v>
      </c>
      <c r="F290" s="20">
        <v>0</v>
      </c>
      <c r="G290" s="20">
        <v>0</v>
      </c>
      <c r="H290" s="20">
        <v>1</v>
      </c>
      <c r="I290" s="18">
        <v>15.656</v>
      </c>
      <c r="J290" s="18">
        <v>30.845</v>
      </c>
      <c r="K290" s="21">
        <v>4</v>
      </c>
      <c r="L290" s="21">
        <v>0</v>
      </c>
      <c r="M290" s="21">
        <v>-1</v>
      </c>
      <c r="N290" s="21">
        <v>1</v>
      </c>
      <c r="O290" s="21">
        <v>0</v>
      </c>
      <c r="P290" s="21">
        <v>6.028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399277</v>
      </c>
      <c r="B291" s="20" t="s">
        <v>347</v>
      </c>
      <c r="C291" s="20">
        <v>2377.85</v>
      </c>
      <c r="D291" s="20">
        <v>2775.286</v>
      </c>
      <c r="E291" s="20">
        <v>0</v>
      </c>
      <c r="F291" s="20">
        <v>0</v>
      </c>
      <c r="G291" s="20">
        <v>0</v>
      </c>
      <c r="H291" s="20">
        <v>1</v>
      </c>
      <c r="I291" s="18">
        <v>7.236</v>
      </c>
      <c r="J291" s="18">
        <v>20.52</v>
      </c>
      <c r="K291" s="21">
        <v>4</v>
      </c>
      <c r="L291" s="21">
        <v>1</v>
      </c>
      <c r="M291" s="21">
        <v>-1</v>
      </c>
      <c r="N291" s="21">
        <v>1</v>
      </c>
      <c r="O291" s="21">
        <v>0</v>
      </c>
      <c r="P291" s="21">
        <v>-2.253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399278</v>
      </c>
      <c r="B292" s="20" t="s">
        <v>348</v>
      </c>
      <c r="C292" s="20">
        <v>1437.849</v>
      </c>
      <c r="D292" s="20">
        <v>1673.965</v>
      </c>
      <c r="E292" s="20">
        <v>0</v>
      </c>
      <c r="F292" s="20">
        <v>0</v>
      </c>
      <c r="G292" s="20">
        <v>0</v>
      </c>
      <c r="H292" s="20">
        <v>1</v>
      </c>
      <c r="I292" s="18">
        <v>10.869</v>
      </c>
      <c r="J292" s="18">
        <v>23.441</v>
      </c>
      <c r="K292" s="21">
        <v>4</v>
      </c>
      <c r="L292" s="21">
        <v>2</v>
      </c>
      <c r="M292" s="21">
        <v>-1</v>
      </c>
      <c r="N292" s="21">
        <v>1</v>
      </c>
      <c r="O292" s="21">
        <v>0</v>
      </c>
      <c r="P292" s="21">
        <v>-0.42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399279</v>
      </c>
      <c r="B293" s="20" t="s">
        <v>349</v>
      </c>
      <c r="C293" s="20">
        <v>2845.332</v>
      </c>
      <c r="D293" s="20">
        <v>3471.386</v>
      </c>
      <c r="E293" s="20">
        <v>0</v>
      </c>
      <c r="F293" s="20">
        <v>0</v>
      </c>
      <c r="G293" s="20">
        <v>0</v>
      </c>
      <c r="H293" s="20">
        <v>1</v>
      </c>
      <c r="I293" s="18">
        <v>18.32</v>
      </c>
      <c r="J293" s="18">
        <v>33.051</v>
      </c>
      <c r="K293" s="21">
        <v>4</v>
      </c>
      <c r="L293" s="21">
        <v>0</v>
      </c>
      <c r="M293" s="21">
        <v>-1</v>
      </c>
      <c r="N293" s="21">
        <v>1</v>
      </c>
      <c r="O293" s="21">
        <v>0</v>
      </c>
      <c r="P293" s="21">
        <v>6.235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399280</v>
      </c>
      <c r="B294" s="20" t="s">
        <v>350</v>
      </c>
      <c r="C294" s="20">
        <v>1859.867</v>
      </c>
      <c r="D294" s="20">
        <v>2189.073</v>
      </c>
      <c r="E294" s="20">
        <v>0</v>
      </c>
      <c r="F294" s="20">
        <v>0</v>
      </c>
      <c r="G294" s="20">
        <v>0</v>
      </c>
      <c r="H294" s="20">
        <v>1</v>
      </c>
      <c r="I294" s="18">
        <v>4.783</v>
      </c>
      <c r="J294" s="18">
        <v>19.102</v>
      </c>
      <c r="K294" s="21">
        <v>4</v>
      </c>
      <c r="L294" s="21">
        <v>2</v>
      </c>
      <c r="M294" s="21">
        <v>-1</v>
      </c>
      <c r="N294" s="21">
        <v>1</v>
      </c>
      <c r="O294" s="21">
        <v>0</v>
      </c>
      <c r="P294" s="21">
        <v>8.423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399281</v>
      </c>
      <c r="B295" s="20" t="s">
        <v>351</v>
      </c>
      <c r="C295" s="20">
        <v>2858.668</v>
      </c>
      <c r="D295" s="20">
        <v>3562.426</v>
      </c>
      <c r="E295" s="20">
        <v>0</v>
      </c>
      <c r="F295" s="20">
        <v>0</v>
      </c>
      <c r="G295" s="20">
        <v>0</v>
      </c>
      <c r="H295" s="20">
        <v>1</v>
      </c>
      <c r="I295" s="18">
        <v>11.893</v>
      </c>
      <c r="J295" s="18">
        <v>29.299</v>
      </c>
      <c r="K295" s="21">
        <v>4</v>
      </c>
      <c r="L295" s="21">
        <v>2</v>
      </c>
      <c r="M295" s="21">
        <v>-1</v>
      </c>
      <c r="N295" s="21">
        <v>1</v>
      </c>
      <c r="O295" s="21">
        <v>0</v>
      </c>
      <c r="P295" s="21">
        <v>4.779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399282</v>
      </c>
      <c r="B296" s="20" t="s">
        <v>352</v>
      </c>
      <c r="C296" s="20">
        <v>4197.047</v>
      </c>
      <c r="D296" s="20">
        <v>5028.46</v>
      </c>
      <c r="E296" s="20">
        <v>0</v>
      </c>
      <c r="F296" s="20">
        <v>0</v>
      </c>
      <c r="G296" s="20">
        <v>0</v>
      </c>
      <c r="H296" s="20">
        <v>1</v>
      </c>
      <c r="I296" s="18">
        <v>13.63</v>
      </c>
      <c r="J296" s="18">
        <v>27.91</v>
      </c>
      <c r="K296" s="21">
        <v>4</v>
      </c>
      <c r="L296" s="21">
        <v>1</v>
      </c>
      <c r="M296" s="21">
        <v>-1</v>
      </c>
      <c r="N296" s="21">
        <v>1</v>
      </c>
      <c r="O296" s="21">
        <v>0</v>
      </c>
      <c r="P296" s="21">
        <v>10.578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399283</v>
      </c>
      <c r="B297" s="20" t="s">
        <v>353</v>
      </c>
      <c r="C297" s="20">
        <v>3206.23</v>
      </c>
      <c r="D297" s="20">
        <v>3758.022</v>
      </c>
      <c r="E297" s="20">
        <v>0</v>
      </c>
      <c r="F297" s="20">
        <v>0</v>
      </c>
      <c r="G297" s="20">
        <v>0</v>
      </c>
      <c r="H297" s="20">
        <v>1</v>
      </c>
      <c r="I297" s="18">
        <v>6.487</v>
      </c>
      <c r="J297" s="18">
        <v>20.218</v>
      </c>
      <c r="K297" s="21">
        <v>4</v>
      </c>
      <c r="L297" s="21">
        <v>1</v>
      </c>
      <c r="M297" s="21">
        <v>-1</v>
      </c>
      <c r="N297" s="21">
        <v>1</v>
      </c>
      <c r="O297" s="21">
        <v>0</v>
      </c>
      <c r="P297" s="21">
        <v>12.073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399284</v>
      </c>
      <c r="B298" s="20" t="s">
        <v>354</v>
      </c>
      <c r="C298" s="20">
        <v>3008.378</v>
      </c>
      <c r="D298" s="20">
        <v>3514.266</v>
      </c>
      <c r="E298" s="20">
        <v>0</v>
      </c>
      <c r="F298" s="20">
        <v>0</v>
      </c>
      <c r="G298" s="20">
        <v>0</v>
      </c>
      <c r="H298" s="20">
        <v>1</v>
      </c>
      <c r="I298" s="18">
        <v>11.825</v>
      </c>
      <c r="J298" s="18">
        <v>24.518</v>
      </c>
      <c r="K298" s="21">
        <v>4</v>
      </c>
      <c r="L298" s="21">
        <v>2</v>
      </c>
      <c r="M298" s="21">
        <v>-1</v>
      </c>
      <c r="N298" s="21">
        <v>1</v>
      </c>
      <c r="O298" s="21">
        <v>0</v>
      </c>
      <c r="P298" s="21">
        <v>13.396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399285</v>
      </c>
      <c r="B299" s="20" t="s">
        <v>355</v>
      </c>
      <c r="C299" s="20">
        <v>3692.493</v>
      </c>
      <c r="D299" s="20">
        <v>4414.28</v>
      </c>
      <c r="E299" s="20">
        <v>0</v>
      </c>
      <c r="F299" s="20">
        <v>0</v>
      </c>
      <c r="G299" s="20">
        <v>0</v>
      </c>
      <c r="H299" s="20">
        <v>1</v>
      </c>
      <c r="I299" s="18">
        <v>16.006</v>
      </c>
      <c r="J299" s="18">
        <v>29.74</v>
      </c>
      <c r="K299" s="21">
        <v>4</v>
      </c>
      <c r="L299" s="21">
        <v>1</v>
      </c>
      <c r="M299" s="21">
        <v>-1</v>
      </c>
      <c r="N299" s="21">
        <v>1</v>
      </c>
      <c r="O299" s="21">
        <v>0</v>
      </c>
      <c r="P299" s="21">
        <v>3.608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399286</v>
      </c>
      <c r="B300" s="20" t="s">
        <v>356</v>
      </c>
      <c r="C300" s="20">
        <v>3381.834</v>
      </c>
      <c r="D300" s="20">
        <v>3933.997</v>
      </c>
      <c r="E300" s="20">
        <v>0</v>
      </c>
      <c r="F300" s="20">
        <v>0</v>
      </c>
      <c r="G300" s="20">
        <v>0</v>
      </c>
      <c r="H300" s="20">
        <v>1</v>
      </c>
      <c r="I300" s="18">
        <v>8.968</v>
      </c>
      <c r="J300" s="18">
        <v>21.745</v>
      </c>
      <c r="K300" s="21">
        <v>4</v>
      </c>
      <c r="L300" s="21">
        <v>0</v>
      </c>
      <c r="M300" s="21">
        <v>-1</v>
      </c>
      <c r="N300" s="21">
        <v>1</v>
      </c>
      <c r="O300" s="21">
        <v>0</v>
      </c>
      <c r="P300" s="21">
        <v>15.929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399289</v>
      </c>
      <c r="B301" s="20" t="s">
        <v>357</v>
      </c>
      <c r="C301" s="20">
        <v>118.536</v>
      </c>
      <c r="D301" s="20">
        <v>119.655</v>
      </c>
      <c r="E301" s="20">
        <v>0</v>
      </c>
      <c r="F301" s="20">
        <v>0</v>
      </c>
      <c r="G301" s="20">
        <v>0</v>
      </c>
      <c r="H301" s="20">
        <v>1</v>
      </c>
      <c r="I301" s="18">
        <v>0.306</v>
      </c>
      <c r="J301" s="18">
        <v>1.238</v>
      </c>
      <c r="K301" s="21">
        <v>4</v>
      </c>
      <c r="L301" s="21">
        <v>1</v>
      </c>
      <c r="M301" s="21">
        <v>-1</v>
      </c>
      <c r="N301" s="21">
        <v>1</v>
      </c>
      <c r="O301" s="21">
        <v>0</v>
      </c>
      <c r="P301" s="21">
        <v>2.452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399290</v>
      </c>
      <c r="B302" s="20" t="s">
        <v>358</v>
      </c>
      <c r="C302" s="20">
        <v>161.349</v>
      </c>
      <c r="D302" s="20">
        <v>174.58</v>
      </c>
      <c r="E302" s="20">
        <v>0</v>
      </c>
      <c r="F302" s="20">
        <v>0</v>
      </c>
      <c r="G302" s="20">
        <v>0</v>
      </c>
      <c r="H302" s="20">
        <v>1</v>
      </c>
      <c r="I302" s="18">
        <v>6.62</v>
      </c>
      <c r="J302" s="18">
        <v>13.697</v>
      </c>
      <c r="K302" s="21">
        <v>4</v>
      </c>
      <c r="L302" s="21">
        <v>1</v>
      </c>
      <c r="M302" s="21">
        <v>-1</v>
      </c>
      <c r="N302" s="21">
        <v>1</v>
      </c>
      <c r="O302" s="21">
        <v>0</v>
      </c>
      <c r="P302" s="21">
        <v>2.569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399291</v>
      </c>
      <c r="B303" s="20" t="s">
        <v>359</v>
      </c>
      <c r="C303" s="20">
        <v>3279.805</v>
      </c>
      <c r="D303" s="20">
        <v>3932.957</v>
      </c>
      <c r="E303" s="20">
        <v>0</v>
      </c>
      <c r="F303" s="20">
        <v>0</v>
      </c>
      <c r="G303" s="20">
        <v>0</v>
      </c>
      <c r="H303" s="20">
        <v>1</v>
      </c>
      <c r="I303" s="18">
        <v>7.854</v>
      </c>
      <c r="J303" s="18">
        <v>23.157</v>
      </c>
      <c r="K303" s="21">
        <v>4</v>
      </c>
      <c r="L303" s="21">
        <v>2</v>
      </c>
      <c r="M303" s="21">
        <v>-1</v>
      </c>
      <c r="N303" s="21">
        <v>0</v>
      </c>
      <c r="O303" s="21">
        <v>0</v>
      </c>
      <c r="P303" s="21">
        <v>0.033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399292</v>
      </c>
      <c r="B304" s="20" t="s">
        <v>360</v>
      </c>
      <c r="C304" s="20">
        <v>1002.291</v>
      </c>
      <c r="D304" s="20">
        <v>1212.422</v>
      </c>
      <c r="E304" s="20">
        <v>0</v>
      </c>
      <c r="F304" s="20">
        <v>0</v>
      </c>
      <c r="G304" s="20">
        <v>0</v>
      </c>
      <c r="H304" s="20">
        <v>1</v>
      </c>
      <c r="I304" s="18">
        <v>10.396</v>
      </c>
      <c r="J304" s="18">
        <v>25.926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399293</v>
      </c>
      <c r="B305" s="20" t="s">
        <v>361</v>
      </c>
      <c r="C305" s="20">
        <v>3542.324</v>
      </c>
      <c r="D305" s="20">
        <v>4442.173</v>
      </c>
      <c r="E305" s="20">
        <v>0</v>
      </c>
      <c r="F305" s="20">
        <v>0</v>
      </c>
      <c r="G305" s="20">
        <v>0</v>
      </c>
      <c r="H305" s="20">
        <v>1</v>
      </c>
      <c r="I305" s="18">
        <v>16.508</v>
      </c>
      <c r="J305" s="18">
        <v>33.421</v>
      </c>
      <c r="K305" s="21">
        <v>4</v>
      </c>
      <c r="L305" s="21">
        <v>2</v>
      </c>
      <c r="M305" s="21">
        <v>0</v>
      </c>
      <c r="N305" s="21">
        <v>0</v>
      </c>
      <c r="O305" s="21">
        <v>0</v>
      </c>
      <c r="P305" s="21">
        <v>1.901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399294</v>
      </c>
      <c r="B306" s="20" t="s">
        <v>362</v>
      </c>
      <c r="C306" s="20">
        <v>2533.49</v>
      </c>
      <c r="D306" s="20">
        <v>2887.391</v>
      </c>
      <c r="E306" s="20">
        <v>0</v>
      </c>
      <c r="F306" s="20">
        <v>0</v>
      </c>
      <c r="G306" s="20">
        <v>0</v>
      </c>
      <c r="H306" s="20">
        <v>1</v>
      </c>
      <c r="I306" s="18">
        <v>7.201</v>
      </c>
      <c r="J306" s="18">
        <v>18.575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399295</v>
      </c>
      <c r="B307" s="20" t="s">
        <v>363</v>
      </c>
      <c r="C307" s="20">
        <v>4047.972</v>
      </c>
      <c r="D307" s="20">
        <v>4628.235</v>
      </c>
      <c r="E307" s="20">
        <v>0</v>
      </c>
      <c r="F307" s="20">
        <v>0</v>
      </c>
      <c r="G307" s="20">
        <v>0</v>
      </c>
      <c r="H307" s="20">
        <v>1</v>
      </c>
      <c r="I307" s="18">
        <v>8.201</v>
      </c>
      <c r="J307" s="18">
        <v>19.71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399296</v>
      </c>
      <c r="B308" s="20" t="s">
        <v>364</v>
      </c>
      <c r="C308" s="20">
        <v>3816.884</v>
      </c>
      <c r="D308" s="20">
        <v>4693.071</v>
      </c>
      <c r="E308" s="20">
        <v>0</v>
      </c>
      <c r="F308" s="20">
        <v>0</v>
      </c>
      <c r="G308" s="20">
        <v>0</v>
      </c>
      <c r="H308" s="20">
        <v>1</v>
      </c>
      <c r="I308" s="18">
        <v>13.03</v>
      </c>
      <c r="J308" s="18">
        <v>29.267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399297</v>
      </c>
      <c r="B309" s="20" t="s">
        <v>365</v>
      </c>
      <c r="C309" s="20">
        <v>4790.613</v>
      </c>
      <c r="D309" s="20">
        <v>5552.482</v>
      </c>
      <c r="E309" s="20">
        <v>0</v>
      </c>
      <c r="F309" s="20">
        <v>0</v>
      </c>
      <c r="G309" s="20">
        <v>0</v>
      </c>
      <c r="H309" s="20">
        <v>1</v>
      </c>
      <c r="I309" s="18">
        <v>6.78</v>
      </c>
      <c r="J309" s="18">
        <v>19.571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399298</v>
      </c>
      <c r="B310" s="20" t="s">
        <v>366</v>
      </c>
      <c r="C310" s="20">
        <v>210.264</v>
      </c>
      <c r="D310" s="20">
        <v>212.047</v>
      </c>
      <c r="E310" s="20">
        <v>0</v>
      </c>
      <c r="F310" s="20">
        <v>0</v>
      </c>
      <c r="G310" s="20">
        <v>0</v>
      </c>
      <c r="H310" s="20">
        <v>1</v>
      </c>
      <c r="I310" s="18">
        <v>0.253</v>
      </c>
      <c r="J310" s="18">
        <v>1.091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399299</v>
      </c>
      <c r="B311" s="20" t="s">
        <v>367</v>
      </c>
      <c r="C311" s="20">
        <v>241.702</v>
      </c>
      <c r="D311" s="20">
        <v>243.952</v>
      </c>
      <c r="E311" s="20">
        <v>0</v>
      </c>
      <c r="F311" s="20">
        <v>0</v>
      </c>
      <c r="G311" s="20">
        <v>0</v>
      </c>
      <c r="H311" s="20">
        <v>1</v>
      </c>
      <c r="I311" s="18">
        <v>0.28</v>
      </c>
      <c r="J311" s="18">
        <v>1.2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5.747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399300</v>
      </c>
      <c r="B312" s="20" t="s">
        <v>187</v>
      </c>
      <c r="C312" s="20">
        <v>3715.951</v>
      </c>
      <c r="D312" s="20">
        <v>4090.217</v>
      </c>
      <c r="E312" s="20">
        <v>0</v>
      </c>
      <c r="F312" s="20">
        <v>0</v>
      </c>
      <c r="G312" s="20">
        <v>0</v>
      </c>
      <c r="H312" s="20">
        <v>1</v>
      </c>
      <c r="I312" s="18">
        <v>6.573</v>
      </c>
      <c r="J312" s="18">
        <v>15.122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399301</v>
      </c>
      <c r="B313" s="20" t="s">
        <v>368</v>
      </c>
      <c r="C313" s="20">
        <v>214.058</v>
      </c>
      <c r="D313" s="20">
        <v>215.872</v>
      </c>
      <c r="E313" s="20">
        <v>0</v>
      </c>
      <c r="F313" s="20">
        <v>0</v>
      </c>
      <c r="G313" s="20">
        <v>0</v>
      </c>
      <c r="H313" s="20">
        <v>1</v>
      </c>
      <c r="I313" s="18">
        <v>0.253</v>
      </c>
      <c r="J313" s="18">
        <v>1.091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399302</v>
      </c>
      <c r="B314" s="20" t="s">
        <v>369</v>
      </c>
      <c r="C314" s="20">
        <v>217.929</v>
      </c>
      <c r="D314" s="20">
        <v>219.982</v>
      </c>
      <c r="E314" s="20">
        <v>0</v>
      </c>
      <c r="F314" s="20">
        <v>0</v>
      </c>
      <c r="G314" s="20">
        <v>0</v>
      </c>
      <c r="H314" s="20">
        <v>1</v>
      </c>
      <c r="I314" s="18">
        <v>0.178</v>
      </c>
      <c r="J314" s="18">
        <v>1.11</v>
      </c>
      <c r="K314" s="21">
        <v>2</v>
      </c>
      <c r="L314" s="21">
        <v>0</v>
      </c>
      <c r="M314" s="21">
        <v>0</v>
      </c>
      <c r="N314" s="21">
        <v>0</v>
      </c>
      <c r="O314" s="21">
        <v>0</v>
      </c>
      <c r="P314" s="21">
        <v>6.382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399303</v>
      </c>
      <c r="B315" s="20" t="s">
        <v>370</v>
      </c>
      <c r="C315" s="20">
        <v>7334.714</v>
      </c>
      <c r="D315" s="20">
        <v>8716.716</v>
      </c>
      <c r="E315" s="20">
        <v>0</v>
      </c>
      <c r="F315" s="20">
        <v>0</v>
      </c>
      <c r="G315" s="20">
        <v>0</v>
      </c>
      <c r="H315" s="20">
        <v>1</v>
      </c>
      <c r="I315" s="18">
        <v>10.135</v>
      </c>
      <c r="J315" s="18">
        <v>24.383</v>
      </c>
      <c r="K315" s="21">
        <v>4</v>
      </c>
      <c r="L315" s="21">
        <v>2</v>
      </c>
      <c r="M315" s="21">
        <v>-1</v>
      </c>
      <c r="N315" s="21">
        <v>0</v>
      </c>
      <c r="O315" s="21">
        <v>0</v>
      </c>
      <c r="P315" s="21">
        <v>1.532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399306</v>
      </c>
      <c r="B316" s="20" t="s">
        <v>371</v>
      </c>
      <c r="C316" s="20">
        <v>1386.17</v>
      </c>
      <c r="D316" s="20">
        <v>1568.586</v>
      </c>
      <c r="E316" s="20">
        <v>0</v>
      </c>
      <c r="F316" s="20">
        <v>0</v>
      </c>
      <c r="G316" s="20">
        <v>0</v>
      </c>
      <c r="H316" s="20">
        <v>1</v>
      </c>
      <c r="I316" s="18">
        <v>8.37</v>
      </c>
      <c r="J316" s="18">
        <v>19.026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-0.279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399307</v>
      </c>
      <c r="B317" s="20" t="s">
        <v>372</v>
      </c>
      <c r="C317" s="20">
        <v>300.127</v>
      </c>
      <c r="D317" s="20">
        <v>327.923</v>
      </c>
      <c r="E317" s="20">
        <v>0</v>
      </c>
      <c r="F317" s="20">
        <v>0</v>
      </c>
      <c r="G317" s="20">
        <v>0</v>
      </c>
      <c r="H317" s="20">
        <v>1</v>
      </c>
      <c r="I317" s="18">
        <v>7.146</v>
      </c>
      <c r="J317" s="18">
        <v>15.016</v>
      </c>
      <c r="K317" s="21">
        <v>4</v>
      </c>
      <c r="L317" s="21">
        <v>2</v>
      </c>
      <c r="M317" s="21">
        <v>-1</v>
      </c>
      <c r="N317" s="21">
        <v>1</v>
      </c>
      <c r="O317" s="21">
        <v>0</v>
      </c>
      <c r="P317" s="21">
        <v>0.144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399310</v>
      </c>
      <c r="B318" s="20" t="s">
        <v>373</v>
      </c>
      <c r="C318" s="20">
        <v>6058.198</v>
      </c>
      <c r="D318" s="20">
        <v>6729.766</v>
      </c>
      <c r="E318" s="20">
        <v>0</v>
      </c>
      <c r="F318" s="20">
        <v>0</v>
      </c>
      <c r="G318" s="20">
        <v>0</v>
      </c>
      <c r="H318" s="20">
        <v>1</v>
      </c>
      <c r="I318" s="18">
        <v>7.789</v>
      </c>
      <c r="J318" s="18">
        <v>16.991</v>
      </c>
      <c r="K318" s="21">
        <v>4</v>
      </c>
      <c r="L318" s="21">
        <v>1</v>
      </c>
      <c r="M318" s="21">
        <v>-1</v>
      </c>
      <c r="N318" s="21">
        <v>1</v>
      </c>
      <c r="O318" s="21">
        <v>0</v>
      </c>
      <c r="P318" s="21">
        <v>2.075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399311</v>
      </c>
      <c r="B319" s="20" t="s">
        <v>374</v>
      </c>
      <c r="C319" s="20">
        <v>3874.189</v>
      </c>
      <c r="D319" s="20">
        <v>4298.334</v>
      </c>
      <c r="E319" s="20">
        <v>0</v>
      </c>
      <c r="F319" s="20">
        <v>0</v>
      </c>
      <c r="G319" s="20">
        <v>0</v>
      </c>
      <c r="H319" s="20">
        <v>1</v>
      </c>
      <c r="I319" s="18">
        <v>7.43</v>
      </c>
      <c r="J319" s="18">
        <v>16.565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399312</v>
      </c>
      <c r="B320" s="20" t="s">
        <v>375</v>
      </c>
      <c r="C320" s="20">
        <v>4180.354</v>
      </c>
      <c r="D320" s="20">
        <v>4625.21</v>
      </c>
      <c r="E320" s="20">
        <v>0</v>
      </c>
      <c r="F320" s="20">
        <v>0</v>
      </c>
      <c r="G320" s="20">
        <v>0</v>
      </c>
      <c r="H320" s="20">
        <v>1</v>
      </c>
      <c r="I320" s="18">
        <v>8.133</v>
      </c>
      <c r="J320" s="18">
        <v>16.969</v>
      </c>
      <c r="K320" s="21">
        <v>4</v>
      </c>
      <c r="L320" s="21">
        <v>1</v>
      </c>
      <c r="M320" s="21">
        <v>-1</v>
      </c>
      <c r="N320" s="21">
        <v>1</v>
      </c>
      <c r="O320" s="21">
        <v>0</v>
      </c>
      <c r="P320" s="21">
        <v>2.574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399313</v>
      </c>
      <c r="B321" s="20" t="s">
        <v>376</v>
      </c>
      <c r="C321" s="20">
        <v>4490.535</v>
      </c>
      <c r="D321" s="20">
        <v>4930.186</v>
      </c>
      <c r="E321" s="20">
        <v>0</v>
      </c>
      <c r="F321" s="20">
        <v>0</v>
      </c>
      <c r="G321" s="20">
        <v>0</v>
      </c>
      <c r="H321" s="20">
        <v>1</v>
      </c>
      <c r="I321" s="18">
        <v>5.67</v>
      </c>
      <c r="J321" s="18">
        <v>14.082</v>
      </c>
      <c r="K321" s="21">
        <v>4</v>
      </c>
      <c r="L321" s="21">
        <v>0</v>
      </c>
      <c r="M321" s="21">
        <v>-1</v>
      </c>
      <c r="N321" s="21">
        <v>1</v>
      </c>
      <c r="O321" s="21">
        <v>0</v>
      </c>
      <c r="P321" s="21">
        <v>0.628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399314</v>
      </c>
      <c r="B322" s="20" t="s">
        <v>377</v>
      </c>
      <c r="C322" s="20">
        <v>4130.932</v>
      </c>
      <c r="D322" s="20">
        <v>4543.697</v>
      </c>
      <c r="E322" s="20">
        <v>0</v>
      </c>
      <c r="F322" s="20">
        <v>0</v>
      </c>
      <c r="G322" s="20">
        <v>0</v>
      </c>
      <c r="H322" s="20">
        <v>1</v>
      </c>
      <c r="I322" s="18">
        <v>6.429</v>
      </c>
      <c r="J322" s="18">
        <v>14.929</v>
      </c>
      <c r="K322" s="21">
        <v>4</v>
      </c>
      <c r="L322" s="21">
        <v>2</v>
      </c>
      <c r="M322" s="21">
        <v>-1</v>
      </c>
      <c r="N322" s="21">
        <v>1</v>
      </c>
      <c r="O322" s="21">
        <v>0</v>
      </c>
      <c r="P322" s="21">
        <v>10.053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399315</v>
      </c>
      <c r="B323" s="20" t="s">
        <v>378</v>
      </c>
      <c r="C323" s="20">
        <v>3515.183</v>
      </c>
      <c r="D323" s="20">
        <v>3966.384</v>
      </c>
      <c r="E323" s="20">
        <v>0</v>
      </c>
      <c r="F323" s="20">
        <v>0</v>
      </c>
      <c r="G323" s="20">
        <v>0</v>
      </c>
      <c r="H323" s="20">
        <v>1</v>
      </c>
      <c r="I323" s="18">
        <v>8.445</v>
      </c>
      <c r="J323" s="18">
        <v>18.86</v>
      </c>
      <c r="K323" s="21">
        <v>4</v>
      </c>
      <c r="L323" s="21">
        <v>0</v>
      </c>
      <c r="M323" s="21">
        <v>-1</v>
      </c>
      <c r="N323" s="21">
        <v>1</v>
      </c>
      <c r="O323" s="21">
        <v>0</v>
      </c>
      <c r="P323" s="21">
        <v>10.817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399316</v>
      </c>
      <c r="B324" s="20" t="s">
        <v>379</v>
      </c>
      <c r="C324" s="20">
        <v>4471.466</v>
      </c>
      <c r="D324" s="20">
        <v>5114.498</v>
      </c>
      <c r="E324" s="20">
        <v>0</v>
      </c>
      <c r="F324" s="20">
        <v>0</v>
      </c>
      <c r="G324" s="20">
        <v>0</v>
      </c>
      <c r="H324" s="20">
        <v>1</v>
      </c>
      <c r="I324" s="18">
        <v>8.584</v>
      </c>
      <c r="J324" s="18">
        <v>20.078</v>
      </c>
      <c r="K324" s="21">
        <v>4</v>
      </c>
      <c r="L324" s="21">
        <v>0</v>
      </c>
      <c r="M324" s="21">
        <v>-1</v>
      </c>
      <c r="N324" s="21">
        <v>1</v>
      </c>
      <c r="O324" s="21">
        <v>0</v>
      </c>
      <c r="P324" s="21">
        <v>9.814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399317</v>
      </c>
      <c r="B325" s="20" t="s">
        <v>380</v>
      </c>
      <c r="C325" s="20">
        <v>5178.573</v>
      </c>
      <c r="D325" s="20">
        <v>5904.599</v>
      </c>
      <c r="E325" s="20">
        <v>0</v>
      </c>
      <c r="F325" s="20">
        <v>0</v>
      </c>
      <c r="G325" s="20">
        <v>0</v>
      </c>
      <c r="H325" s="20">
        <v>1</v>
      </c>
      <c r="I325" s="18">
        <v>8.78</v>
      </c>
      <c r="J325" s="18">
        <v>19.996</v>
      </c>
      <c r="K325" s="21">
        <v>4</v>
      </c>
      <c r="L325" s="21">
        <v>0</v>
      </c>
      <c r="M325" s="21">
        <v>-1</v>
      </c>
      <c r="N325" s="21">
        <v>1</v>
      </c>
      <c r="O325" s="21">
        <v>0</v>
      </c>
      <c r="P325" s="21">
        <v>9.549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399318</v>
      </c>
      <c r="B326" s="20" t="s">
        <v>381</v>
      </c>
      <c r="C326" s="20">
        <v>4778.844</v>
      </c>
      <c r="D326" s="20">
        <v>5241.644</v>
      </c>
      <c r="E326" s="20">
        <v>0</v>
      </c>
      <c r="F326" s="20">
        <v>0</v>
      </c>
      <c r="G326" s="20">
        <v>0</v>
      </c>
      <c r="H326" s="20">
        <v>1</v>
      </c>
      <c r="I326" s="18">
        <v>2.838</v>
      </c>
      <c r="J326" s="18">
        <v>11.417</v>
      </c>
      <c r="K326" s="21">
        <v>4</v>
      </c>
      <c r="L326" s="21">
        <v>1</v>
      </c>
      <c r="M326" s="21">
        <v>-1</v>
      </c>
      <c r="N326" s="21">
        <v>1</v>
      </c>
      <c r="O326" s="21">
        <v>0</v>
      </c>
      <c r="P326" s="21">
        <v>6.68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399319</v>
      </c>
      <c r="B327" s="20" t="s">
        <v>382</v>
      </c>
      <c r="C327" s="20">
        <v>2220.891</v>
      </c>
      <c r="D327" s="20">
        <v>2498.394</v>
      </c>
      <c r="E327" s="20">
        <v>0</v>
      </c>
      <c r="F327" s="20">
        <v>0</v>
      </c>
      <c r="G327" s="20">
        <v>0</v>
      </c>
      <c r="H327" s="20">
        <v>1</v>
      </c>
      <c r="I327" s="18">
        <v>5.711</v>
      </c>
      <c r="J327" s="18">
        <v>16.184</v>
      </c>
      <c r="K327" s="21">
        <v>4</v>
      </c>
      <c r="L327" s="21">
        <v>0</v>
      </c>
      <c r="M327" s="21">
        <v>0</v>
      </c>
      <c r="N327" s="21">
        <v>0</v>
      </c>
      <c r="O327" s="21">
        <v>-1</v>
      </c>
      <c r="P327" s="21">
        <v>-1.962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399322</v>
      </c>
      <c r="B328" s="20" t="s">
        <v>383</v>
      </c>
      <c r="C328" s="20">
        <v>8397.439</v>
      </c>
      <c r="D328" s="20">
        <v>9147.596</v>
      </c>
      <c r="E328" s="20">
        <v>0</v>
      </c>
      <c r="F328" s="20">
        <v>0</v>
      </c>
      <c r="G328" s="20">
        <v>0</v>
      </c>
      <c r="H328" s="20">
        <v>1</v>
      </c>
      <c r="I328" s="18">
        <v>3.214</v>
      </c>
      <c r="J328" s="18">
        <v>11.151</v>
      </c>
      <c r="K328" s="21">
        <v>4</v>
      </c>
      <c r="L328" s="21">
        <v>0</v>
      </c>
      <c r="M328" s="21">
        <v>-1</v>
      </c>
      <c r="N328" s="21">
        <v>1</v>
      </c>
      <c r="O328" s="21">
        <v>0</v>
      </c>
      <c r="P328" s="21">
        <v>3.418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399324</v>
      </c>
      <c r="B329" s="20" t="s">
        <v>384</v>
      </c>
      <c r="C329" s="20">
        <v>8166.189</v>
      </c>
      <c r="D329" s="20">
        <v>8862.218</v>
      </c>
      <c r="E329" s="20">
        <v>0</v>
      </c>
      <c r="F329" s="20">
        <v>0</v>
      </c>
      <c r="G329" s="20">
        <v>0</v>
      </c>
      <c r="H329" s="20">
        <v>1</v>
      </c>
      <c r="I329" s="18">
        <v>1.655</v>
      </c>
      <c r="J329" s="18">
        <v>9.379</v>
      </c>
      <c r="K329" s="21">
        <v>1</v>
      </c>
      <c r="L329" s="21">
        <v>0</v>
      </c>
      <c r="M329" s="21">
        <v>-1</v>
      </c>
      <c r="N329" s="21">
        <v>0</v>
      </c>
      <c r="O329" s="21">
        <v>0</v>
      </c>
      <c r="P329" s="21">
        <v>1.386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399326</v>
      </c>
      <c r="B330" s="20" t="s">
        <v>385</v>
      </c>
      <c r="C330" s="20">
        <v>3678.627</v>
      </c>
      <c r="D330" s="20">
        <v>4446.154</v>
      </c>
      <c r="E330" s="20">
        <v>0</v>
      </c>
      <c r="F330" s="20">
        <v>0</v>
      </c>
      <c r="G330" s="20">
        <v>0</v>
      </c>
      <c r="H330" s="20">
        <v>1</v>
      </c>
      <c r="I330" s="18">
        <v>11.571</v>
      </c>
      <c r="J330" s="18">
        <v>26.836</v>
      </c>
      <c r="K330" s="21">
        <v>1</v>
      </c>
      <c r="L330" s="21">
        <v>0</v>
      </c>
      <c r="M330" s="21">
        <v>-1</v>
      </c>
      <c r="N330" s="21">
        <v>0</v>
      </c>
      <c r="O330" s="21">
        <v>0</v>
      </c>
      <c r="P330" s="21">
        <v>0.887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399328</v>
      </c>
      <c r="B331" s="20" t="s">
        <v>386</v>
      </c>
      <c r="C331" s="20">
        <v>8389.764</v>
      </c>
      <c r="D331" s="20">
        <v>9317.881</v>
      </c>
      <c r="E331" s="20">
        <v>0</v>
      </c>
      <c r="F331" s="20">
        <v>0</v>
      </c>
      <c r="G331" s="20">
        <v>0</v>
      </c>
      <c r="H331" s="20">
        <v>1</v>
      </c>
      <c r="I331" s="18">
        <v>4.459</v>
      </c>
      <c r="J331" s="18">
        <v>13.975</v>
      </c>
      <c r="K331" s="21">
        <v>4</v>
      </c>
      <c r="L331" s="21">
        <v>0</v>
      </c>
      <c r="M331" s="21">
        <v>-1</v>
      </c>
      <c r="N331" s="21">
        <v>1</v>
      </c>
      <c r="O331" s="21">
        <v>0</v>
      </c>
      <c r="P331" s="21">
        <v>8.307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399330</v>
      </c>
      <c r="B332" s="20" t="s">
        <v>387</v>
      </c>
      <c r="C332" s="20">
        <v>4261.563</v>
      </c>
      <c r="D332" s="20">
        <v>4816.195</v>
      </c>
      <c r="E332" s="20">
        <v>0</v>
      </c>
      <c r="F332" s="20">
        <v>0</v>
      </c>
      <c r="G332" s="20">
        <v>0</v>
      </c>
      <c r="H332" s="20">
        <v>1</v>
      </c>
      <c r="I332" s="18">
        <v>8.986</v>
      </c>
      <c r="J332" s="18">
        <v>19.467</v>
      </c>
      <c r="K332" s="21">
        <v>4</v>
      </c>
      <c r="L332" s="21">
        <v>1</v>
      </c>
      <c r="M332" s="21">
        <v>-1</v>
      </c>
      <c r="N332" s="21">
        <v>1</v>
      </c>
      <c r="O332" s="21">
        <v>0</v>
      </c>
      <c r="P332" s="21">
        <v>18.103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399333</v>
      </c>
      <c r="B333" s="20" t="s">
        <v>388</v>
      </c>
      <c r="C333" s="20">
        <v>7275.644</v>
      </c>
      <c r="D333" s="20">
        <v>8297.177</v>
      </c>
      <c r="E333" s="20">
        <v>0</v>
      </c>
      <c r="F333" s="20">
        <v>0</v>
      </c>
      <c r="G333" s="20">
        <v>0</v>
      </c>
      <c r="H333" s="20">
        <v>1</v>
      </c>
      <c r="I333" s="18">
        <v>8.358</v>
      </c>
      <c r="J333" s="18">
        <v>19.641</v>
      </c>
      <c r="K333" s="21">
        <v>4</v>
      </c>
      <c r="L333" s="21">
        <v>0</v>
      </c>
      <c r="M333" s="21">
        <v>0</v>
      </c>
      <c r="N333" s="21">
        <v>1</v>
      </c>
      <c r="O333" s="21">
        <v>0</v>
      </c>
      <c r="P333" s="21">
        <v>-3.003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399335</v>
      </c>
      <c r="B334" s="20" t="s">
        <v>389</v>
      </c>
      <c r="C334" s="20">
        <v>3535.753</v>
      </c>
      <c r="D334" s="20">
        <v>3913.022</v>
      </c>
      <c r="E334" s="20">
        <v>0</v>
      </c>
      <c r="F334" s="20">
        <v>0</v>
      </c>
      <c r="G334" s="20">
        <v>0</v>
      </c>
      <c r="H334" s="20">
        <v>1</v>
      </c>
      <c r="I334" s="18">
        <v>7.2</v>
      </c>
      <c r="J334" s="18">
        <v>16.147</v>
      </c>
      <c r="K334" s="21">
        <v>4</v>
      </c>
      <c r="L334" s="21">
        <v>0</v>
      </c>
      <c r="M334" s="21">
        <v>-1</v>
      </c>
      <c r="N334" s="21">
        <v>1</v>
      </c>
      <c r="O334" s="21">
        <v>0</v>
      </c>
      <c r="P334" s="21">
        <v>18.112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399337</v>
      </c>
      <c r="B335" s="20" t="s">
        <v>390</v>
      </c>
      <c r="C335" s="20">
        <v>4161.89</v>
      </c>
      <c r="D335" s="20">
        <v>4931.077</v>
      </c>
      <c r="E335" s="20">
        <v>0</v>
      </c>
      <c r="F335" s="20">
        <v>0</v>
      </c>
      <c r="G335" s="20">
        <v>0</v>
      </c>
      <c r="H335" s="20">
        <v>1</v>
      </c>
      <c r="I335" s="18">
        <v>11.905</v>
      </c>
      <c r="J335" s="18">
        <v>25.646</v>
      </c>
      <c r="K335" s="21">
        <v>4</v>
      </c>
      <c r="L335" s="21">
        <v>0</v>
      </c>
      <c r="M335" s="21">
        <v>-1</v>
      </c>
      <c r="N335" s="21">
        <v>1</v>
      </c>
      <c r="O335" s="21">
        <v>0</v>
      </c>
      <c r="P335" s="21">
        <v>1.971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399339</v>
      </c>
      <c r="B336" s="20" t="s">
        <v>391</v>
      </c>
      <c r="C336" s="20">
        <v>6262.127</v>
      </c>
      <c r="D336" s="20">
        <v>7233.924</v>
      </c>
      <c r="E336" s="20">
        <v>0</v>
      </c>
      <c r="F336" s="20">
        <v>0</v>
      </c>
      <c r="G336" s="20">
        <v>0</v>
      </c>
      <c r="H336" s="20">
        <v>1</v>
      </c>
      <c r="I336" s="18">
        <v>10.549</v>
      </c>
      <c r="J336" s="18">
        <v>22.566</v>
      </c>
      <c r="K336" s="21">
        <v>4</v>
      </c>
      <c r="L336" s="21">
        <v>0</v>
      </c>
      <c r="M336" s="21">
        <v>-1</v>
      </c>
      <c r="N336" s="21">
        <v>1</v>
      </c>
      <c r="O336" s="21">
        <v>0</v>
      </c>
      <c r="P336" s="21">
        <v>3.36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399341</v>
      </c>
      <c r="B337" s="20" t="s">
        <v>392</v>
      </c>
      <c r="C337" s="20">
        <v>1410.076</v>
      </c>
      <c r="D337" s="20">
        <v>1543.724</v>
      </c>
      <c r="E337" s="20">
        <v>0</v>
      </c>
      <c r="F337" s="20">
        <v>0</v>
      </c>
      <c r="G337" s="20">
        <v>0</v>
      </c>
      <c r="H337" s="20">
        <v>1</v>
      </c>
      <c r="I337" s="18">
        <v>4.399</v>
      </c>
      <c r="J337" s="18">
        <v>12.676</v>
      </c>
      <c r="K337" s="21">
        <v>4</v>
      </c>
      <c r="L337" s="21">
        <v>1</v>
      </c>
      <c r="M337" s="21">
        <v>-1</v>
      </c>
      <c r="N337" s="21">
        <v>1</v>
      </c>
      <c r="O337" s="21">
        <v>0</v>
      </c>
      <c r="P337" s="21">
        <v>18.679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399344</v>
      </c>
      <c r="B338" s="20" t="s">
        <v>393</v>
      </c>
      <c r="C338" s="20">
        <v>5280.208</v>
      </c>
      <c r="D338" s="20">
        <v>6050.414</v>
      </c>
      <c r="E338" s="20">
        <v>0</v>
      </c>
      <c r="F338" s="20">
        <v>0</v>
      </c>
      <c r="G338" s="20">
        <v>0</v>
      </c>
      <c r="H338" s="20">
        <v>1</v>
      </c>
      <c r="I338" s="18">
        <v>9.839</v>
      </c>
      <c r="J338" s="18">
        <v>21.317</v>
      </c>
      <c r="K338" s="21">
        <v>4</v>
      </c>
      <c r="L338" s="21">
        <v>0</v>
      </c>
      <c r="M338" s="21">
        <v>0</v>
      </c>
      <c r="N338" s="21">
        <v>1</v>
      </c>
      <c r="O338" s="21">
        <v>0</v>
      </c>
      <c r="P338" s="21">
        <v>-1.201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399346</v>
      </c>
      <c r="B339" s="20" t="s">
        <v>394</v>
      </c>
      <c r="C339" s="20">
        <v>2783.78</v>
      </c>
      <c r="D339" s="20">
        <v>3219.946</v>
      </c>
      <c r="E339" s="20">
        <v>0</v>
      </c>
      <c r="F339" s="20">
        <v>0</v>
      </c>
      <c r="G339" s="20">
        <v>0</v>
      </c>
      <c r="H339" s="20">
        <v>1</v>
      </c>
      <c r="I339" s="18">
        <v>9.829</v>
      </c>
      <c r="J339" s="18">
        <v>22.043</v>
      </c>
      <c r="K339" s="21">
        <v>4</v>
      </c>
      <c r="L339" s="21">
        <v>2</v>
      </c>
      <c r="M339" s="21">
        <v>-1</v>
      </c>
      <c r="N339" s="21">
        <v>1</v>
      </c>
      <c r="O339" s="21">
        <v>0</v>
      </c>
      <c r="P339" s="21">
        <v>8.371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399348</v>
      </c>
      <c r="B340" s="20" t="s">
        <v>395</v>
      </c>
      <c r="C340" s="20">
        <v>5632.898</v>
      </c>
      <c r="D340" s="20">
        <v>6168.874</v>
      </c>
      <c r="E340" s="20">
        <v>0</v>
      </c>
      <c r="F340" s="20">
        <v>0</v>
      </c>
      <c r="G340" s="20">
        <v>0</v>
      </c>
      <c r="H340" s="20">
        <v>1</v>
      </c>
      <c r="I340" s="18">
        <v>3.447</v>
      </c>
      <c r="J340" s="18">
        <v>11.836</v>
      </c>
      <c r="K340" s="21">
        <v>4</v>
      </c>
      <c r="L340" s="21">
        <v>2</v>
      </c>
      <c r="M340" s="21">
        <v>-1</v>
      </c>
      <c r="N340" s="21">
        <v>1</v>
      </c>
      <c r="O340" s="21">
        <v>0</v>
      </c>
      <c r="P340" s="21">
        <v>22.177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399350</v>
      </c>
      <c r="B341" s="20" t="s">
        <v>396</v>
      </c>
      <c r="C341" s="20">
        <v>1975.231</v>
      </c>
      <c r="D341" s="20">
        <v>2253.202</v>
      </c>
      <c r="E341" s="20">
        <v>0</v>
      </c>
      <c r="F341" s="20">
        <v>0</v>
      </c>
      <c r="G341" s="20">
        <v>0</v>
      </c>
      <c r="H341" s="20">
        <v>1</v>
      </c>
      <c r="I341" s="18">
        <v>8.282</v>
      </c>
      <c r="J341" s="18">
        <v>19.597</v>
      </c>
      <c r="K341" s="21">
        <v>4</v>
      </c>
      <c r="L341" s="21">
        <v>0</v>
      </c>
      <c r="M341" s="21">
        <v>-1</v>
      </c>
      <c r="N341" s="21">
        <v>0</v>
      </c>
      <c r="O341" s="21">
        <v>0</v>
      </c>
      <c r="P341" s="21">
        <v>1.949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399351</v>
      </c>
      <c r="B342" s="20" t="s">
        <v>397</v>
      </c>
      <c r="C342" s="20">
        <v>8363.395</v>
      </c>
      <c r="D342" s="20">
        <v>9463.134</v>
      </c>
      <c r="E342" s="20">
        <v>0</v>
      </c>
      <c r="F342" s="20">
        <v>0</v>
      </c>
      <c r="G342" s="20">
        <v>0</v>
      </c>
      <c r="H342" s="20">
        <v>1</v>
      </c>
      <c r="I342" s="18">
        <v>8.088</v>
      </c>
      <c r="J342" s="18">
        <v>18.77</v>
      </c>
      <c r="K342" s="21">
        <v>4</v>
      </c>
      <c r="L342" s="21">
        <v>1</v>
      </c>
      <c r="M342" s="21">
        <v>-1</v>
      </c>
      <c r="N342" s="21">
        <v>1</v>
      </c>
      <c r="O342" s="21">
        <v>0</v>
      </c>
      <c r="P342" s="21">
        <v>15.48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399352</v>
      </c>
      <c r="B343" s="20" t="s">
        <v>398</v>
      </c>
      <c r="C343" s="20">
        <v>8336.009</v>
      </c>
      <c r="D343" s="20">
        <v>9628.221</v>
      </c>
      <c r="E343" s="20">
        <v>0</v>
      </c>
      <c r="F343" s="20">
        <v>0</v>
      </c>
      <c r="G343" s="20">
        <v>0</v>
      </c>
      <c r="H343" s="20">
        <v>1</v>
      </c>
      <c r="I343" s="18">
        <v>8.65</v>
      </c>
      <c r="J343" s="18">
        <v>20.91</v>
      </c>
      <c r="K343" s="21">
        <v>4</v>
      </c>
      <c r="L343" s="21">
        <v>1</v>
      </c>
      <c r="M343" s="21">
        <v>-1</v>
      </c>
      <c r="N343" s="21">
        <v>1</v>
      </c>
      <c r="O343" s="21">
        <v>0</v>
      </c>
      <c r="P343" s="21">
        <v>19.4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399354</v>
      </c>
      <c r="B344" s="20" t="s">
        <v>399</v>
      </c>
      <c r="C344" s="20">
        <v>6879.212</v>
      </c>
      <c r="D344" s="20">
        <v>7539.377</v>
      </c>
      <c r="E344" s="20">
        <v>0</v>
      </c>
      <c r="F344" s="20">
        <v>0</v>
      </c>
      <c r="G344" s="20">
        <v>0</v>
      </c>
      <c r="H344" s="20">
        <v>1</v>
      </c>
      <c r="I344" s="18">
        <v>5.751</v>
      </c>
      <c r="J344" s="18">
        <v>14.004</v>
      </c>
      <c r="K344" s="21">
        <v>4</v>
      </c>
      <c r="L344" s="21">
        <v>1</v>
      </c>
      <c r="M344" s="21">
        <v>-1</v>
      </c>
      <c r="N344" s="21">
        <v>1</v>
      </c>
      <c r="O344" s="21">
        <v>0</v>
      </c>
      <c r="P344" s="21">
        <v>9.178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399355</v>
      </c>
      <c r="B345" s="20" t="s">
        <v>400</v>
      </c>
      <c r="C345" s="20">
        <v>3043.306</v>
      </c>
      <c r="D345" s="20">
        <v>3469.924</v>
      </c>
      <c r="E345" s="20">
        <v>0</v>
      </c>
      <c r="F345" s="20">
        <v>0</v>
      </c>
      <c r="G345" s="20">
        <v>0</v>
      </c>
      <c r="H345" s="20">
        <v>1</v>
      </c>
      <c r="I345" s="18">
        <v>6.354</v>
      </c>
      <c r="J345" s="18">
        <v>17.867</v>
      </c>
      <c r="K345" s="21">
        <v>1</v>
      </c>
      <c r="L345" s="21">
        <v>0</v>
      </c>
      <c r="M345" s="21">
        <v>0</v>
      </c>
      <c r="N345" s="21">
        <v>0</v>
      </c>
      <c r="O345" s="21">
        <v>0</v>
      </c>
      <c r="P345" s="21">
        <v>0.002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399356</v>
      </c>
      <c r="B346" s="20" t="s">
        <v>401</v>
      </c>
      <c r="C346" s="20">
        <v>8860.563</v>
      </c>
      <c r="D346" s="20">
        <v>9754.293</v>
      </c>
      <c r="E346" s="20">
        <v>0</v>
      </c>
      <c r="F346" s="20">
        <v>0</v>
      </c>
      <c r="G346" s="20">
        <v>0</v>
      </c>
      <c r="H346" s="20">
        <v>1</v>
      </c>
      <c r="I346" s="18">
        <v>4.948</v>
      </c>
      <c r="J346" s="18">
        <v>13.657</v>
      </c>
      <c r="K346" s="21">
        <v>4</v>
      </c>
      <c r="L346" s="21">
        <v>2</v>
      </c>
      <c r="M346" s="21">
        <v>-1</v>
      </c>
      <c r="N346" s="21">
        <v>1</v>
      </c>
      <c r="O346" s="21">
        <v>0</v>
      </c>
      <c r="P346" s="21">
        <v>0.188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399357</v>
      </c>
      <c r="B347" s="20" t="s">
        <v>402</v>
      </c>
      <c r="C347" s="20">
        <v>2834.724</v>
      </c>
      <c r="D347" s="20">
        <v>3096.822</v>
      </c>
      <c r="E347" s="20">
        <v>0</v>
      </c>
      <c r="F347" s="20">
        <v>0</v>
      </c>
      <c r="G347" s="20">
        <v>0</v>
      </c>
      <c r="H347" s="20">
        <v>1</v>
      </c>
      <c r="I347" s="18">
        <v>7.58</v>
      </c>
      <c r="J347" s="18">
        <v>15.402</v>
      </c>
      <c r="K347" s="21">
        <v>4</v>
      </c>
      <c r="L347" s="21">
        <v>0</v>
      </c>
      <c r="M347" s="21">
        <v>-1</v>
      </c>
      <c r="N347" s="21">
        <v>0</v>
      </c>
      <c r="O347" s="21">
        <v>0</v>
      </c>
      <c r="P347" s="21">
        <v>-1.972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399360</v>
      </c>
      <c r="B348" s="20" t="s">
        <v>403</v>
      </c>
      <c r="C348" s="20">
        <v>5466.278</v>
      </c>
      <c r="D348" s="20">
        <v>6574.825</v>
      </c>
      <c r="E348" s="20">
        <v>0</v>
      </c>
      <c r="F348" s="20">
        <v>0</v>
      </c>
      <c r="G348" s="20">
        <v>0</v>
      </c>
      <c r="H348" s="20">
        <v>1</v>
      </c>
      <c r="I348" s="18">
        <v>11.163</v>
      </c>
      <c r="J348" s="18">
        <v>26.141</v>
      </c>
      <c r="K348" s="21">
        <v>4</v>
      </c>
      <c r="L348" s="21">
        <v>1</v>
      </c>
      <c r="M348" s="21">
        <v>-1</v>
      </c>
      <c r="N348" s="21">
        <v>1</v>
      </c>
      <c r="O348" s="21">
        <v>0</v>
      </c>
      <c r="P348" s="21">
        <v>0.047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399361</v>
      </c>
      <c r="B349" s="20" t="s">
        <v>404</v>
      </c>
      <c r="C349" s="20">
        <v>3070.19</v>
      </c>
      <c r="D349" s="20">
        <v>3619.109</v>
      </c>
      <c r="E349" s="20">
        <v>0</v>
      </c>
      <c r="F349" s="20">
        <v>0</v>
      </c>
      <c r="G349" s="20">
        <v>0</v>
      </c>
      <c r="H349" s="20">
        <v>1</v>
      </c>
      <c r="I349" s="18">
        <v>9.63</v>
      </c>
      <c r="J349" s="18">
        <v>23.336</v>
      </c>
      <c r="K349" s="21">
        <v>4</v>
      </c>
      <c r="L349" s="21">
        <v>0</v>
      </c>
      <c r="M349" s="21">
        <v>-1</v>
      </c>
      <c r="N349" s="21">
        <v>1</v>
      </c>
      <c r="O349" s="21">
        <v>0</v>
      </c>
      <c r="P349" s="21">
        <v>14.818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399362</v>
      </c>
      <c r="B350" s="20" t="s">
        <v>405</v>
      </c>
      <c r="C350" s="20">
        <v>5839.53</v>
      </c>
      <c r="D350" s="20">
        <v>6761.649</v>
      </c>
      <c r="E350" s="20">
        <v>0</v>
      </c>
      <c r="F350" s="20">
        <v>0</v>
      </c>
      <c r="G350" s="20">
        <v>0</v>
      </c>
      <c r="H350" s="20">
        <v>1</v>
      </c>
      <c r="I350" s="18">
        <v>11.436</v>
      </c>
      <c r="J350" s="18">
        <v>23.514</v>
      </c>
      <c r="K350" s="21">
        <v>4</v>
      </c>
      <c r="L350" s="21">
        <v>2</v>
      </c>
      <c r="M350" s="21">
        <v>-1</v>
      </c>
      <c r="N350" s="21">
        <v>1</v>
      </c>
      <c r="O350" s="21">
        <v>0</v>
      </c>
      <c r="P350" s="21">
        <v>7.167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399363</v>
      </c>
      <c r="B351" s="20" t="s">
        <v>406</v>
      </c>
      <c r="C351" s="20">
        <v>4819.363</v>
      </c>
      <c r="D351" s="20">
        <v>5875.021</v>
      </c>
      <c r="E351" s="20">
        <v>0</v>
      </c>
      <c r="F351" s="20">
        <v>0</v>
      </c>
      <c r="G351" s="20">
        <v>0</v>
      </c>
      <c r="H351" s="20">
        <v>1</v>
      </c>
      <c r="I351" s="18">
        <v>23.574</v>
      </c>
      <c r="J351" s="18">
        <v>37.307</v>
      </c>
      <c r="K351" s="21">
        <v>4</v>
      </c>
      <c r="L351" s="21">
        <v>0</v>
      </c>
      <c r="M351" s="21">
        <v>-1</v>
      </c>
      <c r="N351" s="21">
        <v>1</v>
      </c>
      <c r="O351" s="21">
        <v>0</v>
      </c>
      <c r="P351" s="21">
        <v>9.253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399364</v>
      </c>
      <c r="B352" s="20" t="s">
        <v>407</v>
      </c>
      <c r="C352" s="20">
        <v>7802.703</v>
      </c>
      <c r="D352" s="20">
        <v>8802.686</v>
      </c>
      <c r="E352" s="20">
        <v>0</v>
      </c>
      <c r="F352" s="20">
        <v>0</v>
      </c>
      <c r="G352" s="20">
        <v>0</v>
      </c>
      <c r="H352" s="20">
        <v>1</v>
      </c>
      <c r="I352" s="18">
        <v>12.163</v>
      </c>
      <c r="J352" s="18">
        <v>22.141</v>
      </c>
      <c r="K352" s="21">
        <v>4</v>
      </c>
      <c r="L352" s="21">
        <v>0</v>
      </c>
      <c r="M352" s="21">
        <v>-1</v>
      </c>
      <c r="N352" s="21">
        <v>1</v>
      </c>
      <c r="O352" s="21">
        <v>0</v>
      </c>
      <c r="P352" s="21">
        <v>5.695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399366</v>
      </c>
      <c r="B353" s="20" t="s">
        <v>408</v>
      </c>
      <c r="C353" s="20">
        <v>1405.43</v>
      </c>
      <c r="D353" s="20">
        <v>1795.152</v>
      </c>
      <c r="E353" s="20">
        <v>0</v>
      </c>
      <c r="F353" s="20">
        <v>0</v>
      </c>
      <c r="G353" s="20">
        <v>0</v>
      </c>
      <c r="H353" s="20">
        <v>1</v>
      </c>
      <c r="I353" s="18">
        <v>14.893</v>
      </c>
      <c r="J353" s="18">
        <v>33.369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0.404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399367</v>
      </c>
      <c r="B354" s="20" t="s">
        <v>409</v>
      </c>
      <c r="C354" s="20">
        <v>2494.363</v>
      </c>
      <c r="D354" s="20">
        <v>2829.975</v>
      </c>
      <c r="E354" s="20">
        <v>0</v>
      </c>
      <c r="F354" s="20">
        <v>0</v>
      </c>
      <c r="G354" s="20">
        <v>0</v>
      </c>
      <c r="H354" s="20">
        <v>1</v>
      </c>
      <c r="I354" s="18">
        <v>1.363</v>
      </c>
      <c r="J354" s="18">
        <v>13.06</v>
      </c>
      <c r="K354" s="21">
        <v>2</v>
      </c>
      <c r="L354" s="21">
        <v>0</v>
      </c>
      <c r="M354" s="21">
        <v>1</v>
      </c>
      <c r="N354" s="21">
        <v>-1</v>
      </c>
      <c r="O354" s="21">
        <v>0</v>
      </c>
      <c r="P354" s="21">
        <v>-0.002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399368</v>
      </c>
      <c r="B355" s="20" t="s">
        <v>410</v>
      </c>
      <c r="C355" s="20">
        <v>6585.741</v>
      </c>
      <c r="D355" s="20">
        <v>7810.269</v>
      </c>
      <c r="E355" s="20">
        <v>0</v>
      </c>
      <c r="F355" s="20">
        <v>0</v>
      </c>
      <c r="G355" s="20">
        <v>0</v>
      </c>
      <c r="H355" s="20">
        <v>1</v>
      </c>
      <c r="I355" s="18">
        <v>7.443</v>
      </c>
      <c r="J355" s="18">
        <v>21.955</v>
      </c>
      <c r="K355" s="21">
        <v>3</v>
      </c>
      <c r="L355" s="21">
        <v>0</v>
      </c>
      <c r="M355" s="21">
        <v>0</v>
      </c>
      <c r="N355" s="21">
        <v>0</v>
      </c>
      <c r="O355" s="21">
        <v>0</v>
      </c>
      <c r="P355" s="21">
        <v>-0.004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399369</v>
      </c>
      <c r="B356" s="20" t="s">
        <v>411</v>
      </c>
      <c r="C356" s="20">
        <v>1406.9</v>
      </c>
      <c r="D356" s="20">
        <v>1524.474</v>
      </c>
      <c r="E356" s="20">
        <v>0</v>
      </c>
      <c r="F356" s="20">
        <v>0</v>
      </c>
      <c r="G356" s="20">
        <v>0</v>
      </c>
      <c r="H356" s="20">
        <v>1</v>
      </c>
      <c r="I356" s="18">
        <v>1.605</v>
      </c>
      <c r="J356" s="18">
        <v>9.193</v>
      </c>
      <c r="K356" s="21">
        <v>4</v>
      </c>
      <c r="L356" s="21">
        <v>1</v>
      </c>
      <c r="M356" s="21">
        <v>-1</v>
      </c>
      <c r="N356" s="21">
        <v>1</v>
      </c>
      <c r="O356" s="21">
        <v>0</v>
      </c>
      <c r="P356" s="21">
        <v>11.405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399370</v>
      </c>
      <c r="B357" s="20" t="s">
        <v>412</v>
      </c>
      <c r="C357" s="20">
        <v>3621.254</v>
      </c>
      <c r="D357" s="20">
        <v>4041.919</v>
      </c>
      <c r="E357" s="20">
        <v>0</v>
      </c>
      <c r="F357" s="20">
        <v>0</v>
      </c>
      <c r="G357" s="20">
        <v>0</v>
      </c>
      <c r="H357" s="20">
        <v>1</v>
      </c>
      <c r="I357" s="18">
        <v>7.716</v>
      </c>
      <c r="J357" s="18">
        <v>17.321</v>
      </c>
      <c r="K357" s="21">
        <v>2</v>
      </c>
      <c r="L357" s="21">
        <v>0</v>
      </c>
      <c r="M357" s="21">
        <v>1</v>
      </c>
      <c r="N357" s="21">
        <v>-1</v>
      </c>
      <c r="O357" s="21">
        <v>0</v>
      </c>
      <c r="P357" s="21">
        <v>-0.002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399371</v>
      </c>
      <c r="B358" s="20" t="s">
        <v>413</v>
      </c>
      <c r="C358" s="20">
        <v>6265.317</v>
      </c>
      <c r="D358" s="20">
        <v>6848.009</v>
      </c>
      <c r="E358" s="20">
        <v>0</v>
      </c>
      <c r="F358" s="20">
        <v>0</v>
      </c>
      <c r="G358" s="20">
        <v>0</v>
      </c>
      <c r="H358" s="20">
        <v>1</v>
      </c>
      <c r="I358" s="18">
        <v>2.179</v>
      </c>
      <c r="J358" s="18">
        <v>10.502</v>
      </c>
      <c r="K358" s="21">
        <v>2</v>
      </c>
      <c r="L358" s="21">
        <v>0</v>
      </c>
      <c r="M358" s="21">
        <v>1</v>
      </c>
      <c r="N358" s="21">
        <v>-1</v>
      </c>
      <c r="O358" s="21">
        <v>0</v>
      </c>
      <c r="P358" s="21">
        <v>-0.003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399372</v>
      </c>
      <c r="B359" s="20" t="s">
        <v>414</v>
      </c>
      <c r="C359" s="20">
        <v>3794.607</v>
      </c>
      <c r="D359" s="20">
        <v>4230.132</v>
      </c>
      <c r="E359" s="20">
        <v>0</v>
      </c>
      <c r="F359" s="20">
        <v>0</v>
      </c>
      <c r="G359" s="20">
        <v>0</v>
      </c>
      <c r="H359" s="20">
        <v>1</v>
      </c>
      <c r="I359" s="18">
        <v>6.904</v>
      </c>
      <c r="J359" s="18">
        <v>16.489</v>
      </c>
      <c r="K359" s="21">
        <v>4</v>
      </c>
      <c r="L359" s="21">
        <v>1</v>
      </c>
      <c r="M359" s="21">
        <v>-1</v>
      </c>
      <c r="N359" s="21">
        <v>1</v>
      </c>
      <c r="O359" s="21">
        <v>0</v>
      </c>
      <c r="P359" s="21">
        <v>-0.92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399374</v>
      </c>
      <c r="B360" s="20" t="s">
        <v>415</v>
      </c>
      <c r="C360" s="20">
        <v>3295.441</v>
      </c>
      <c r="D360" s="20">
        <v>3672.3</v>
      </c>
      <c r="E360" s="20">
        <v>0</v>
      </c>
      <c r="F360" s="20">
        <v>0</v>
      </c>
      <c r="G360" s="20">
        <v>0</v>
      </c>
      <c r="H360" s="20">
        <v>1</v>
      </c>
      <c r="I360" s="18">
        <v>6.885</v>
      </c>
      <c r="J360" s="18">
        <v>16.441</v>
      </c>
      <c r="K360" s="21">
        <v>4</v>
      </c>
      <c r="L360" s="21">
        <v>0</v>
      </c>
      <c r="M360" s="21">
        <v>-1</v>
      </c>
      <c r="N360" s="21">
        <v>1</v>
      </c>
      <c r="O360" s="21">
        <v>0</v>
      </c>
      <c r="P360" s="21">
        <v>3.309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399375</v>
      </c>
      <c r="B361" s="20" t="s">
        <v>416</v>
      </c>
      <c r="C361" s="20">
        <v>4746.14</v>
      </c>
      <c r="D361" s="20">
        <v>5179.488</v>
      </c>
      <c r="E361" s="20">
        <v>0</v>
      </c>
      <c r="F361" s="20">
        <v>0</v>
      </c>
      <c r="G361" s="20">
        <v>0</v>
      </c>
      <c r="H361" s="20">
        <v>1</v>
      </c>
      <c r="I361" s="18">
        <v>3.754</v>
      </c>
      <c r="J361" s="18">
        <v>11.807</v>
      </c>
      <c r="K361" s="21">
        <v>4</v>
      </c>
      <c r="L361" s="21">
        <v>2</v>
      </c>
      <c r="M361" s="21">
        <v>-1</v>
      </c>
      <c r="N361" s="21">
        <v>1</v>
      </c>
      <c r="O361" s="21">
        <v>0</v>
      </c>
      <c r="P361" s="21">
        <v>0.249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399376</v>
      </c>
      <c r="B362" s="20" t="s">
        <v>417</v>
      </c>
      <c r="C362" s="20">
        <v>4308.792</v>
      </c>
      <c r="D362" s="20">
        <v>4979.076</v>
      </c>
      <c r="E362" s="20">
        <v>0</v>
      </c>
      <c r="F362" s="20">
        <v>0</v>
      </c>
      <c r="G362" s="20">
        <v>0</v>
      </c>
      <c r="H362" s="20">
        <v>1</v>
      </c>
      <c r="I362" s="18">
        <v>10.634</v>
      </c>
      <c r="J362" s="18">
        <v>22.665</v>
      </c>
      <c r="K362" s="21">
        <v>4</v>
      </c>
      <c r="L362" s="21">
        <v>1</v>
      </c>
      <c r="M362" s="21">
        <v>-1</v>
      </c>
      <c r="N362" s="21">
        <v>1</v>
      </c>
      <c r="O362" s="21">
        <v>0</v>
      </c>
      <c r="P362" s="21">
        <v>20.755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399377</v>
      </c>
      <c r="B363" s="20" t="s">
        <v>418</v>
      </c>
      <c r="C363" s="20">
        <v>6164.365</v>
      </c>
      <c r="D363" s="20">
        <v>6862.64</v>
      </c>
      <c r="E363" s="20">
        <v>0</v>
      </c>
      <c r="F363" s="20">
        <v>0</v>
      </c>
      <c r="G363" s="20">
        <v>0</v>
      </c>
      <c r="H363" s="20">
        <v>1</v>
      </c>
      <c r="I363" s="18">
        <v>5.731</v>
      </c>
      <c r="J363" s="18">
        <v>15.323</v>
      </c>
      <c r="K363" s="21">
        <v>4</v>
      </c>
      <c r="L363" s="21">
        <v>1</v>
      </c>
      <c r="M363" s="21">
        <v>-1</v>
      </c>
      <c r="N363" s="21">
        <v>1</v>
      </c>
      <c r="O363" s="21">
        <v>0</v>
      </c>
      <c r="P363" s="21">
        <v>10.065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399378</v>
      </c>
      <c r="B364" s="20" t="s">
        <v>419</v>
      </c>
      <c r="C364" s="20">
        <v>2288.825</v>
      </c>
      <c r="D364" s="20">
        <v>2524.032</v>
      </c>
      <c r="E364" s="20">
        <v>0</v>
      </c>
      <c r="F364" s="20">
        <v>0</v>
      </c>
      <c r="G364" s="20">
        <v>0</v>
      </c>
      <c r="H364" s="20">
        <v>1</v>
      </c>
      <c r="I364" s="18">
        <v>5.853</v>
      </c>
      <c r="J364" s="18">
        <v>14.626</v>
      </c>
      <c r="K364" s="21">
        <v>4</v>
      </c>
      <c r="L364" s="21">
        <v>1</v>
      </c>
      <c r="M364" s="21">
        <v>-1</v>
      </c>
      <c r="N364" s="21">
        <v>1</v>
      </c>
      <c r="O364" s="21">
        <v>0</v>
      </c>
      <c r="P364" s="21">
        <v>13.918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399379</v>
      </c>
      <c r="B365" s="20" t="s">
        <v>420</v>
      </c>
      <c r="C365" s="20">
        <v>7342.059</v>
      </c>
      <c r="D365" s="20">
        <v>8138.567</v>
      </c>
      <c r="E365" s="20">
        <v>0</v>
      </c>
      <c r="F365" s="20">
        <v>0</v>
      </c>
      <c r="G365" s="20">
        <v>0</v>
      </c>
      <c r="H365" s="20">
        <v>1</v>
      </c>
      <c r="I365" s="18">
        <v>7.436</v>
      </c>
      <c r="J365" s="18">
        <v>16.495</v>
      </c>
      <c r="K365" s="21">
        <v>4</v>
      </c>
      <c r="L365" s="21">
        <v>1</v>
      </c>
      <c r="M365" s="21">
        <v>-1</v>
      </c>
      <c r="N365" s="21">
        <v>1</v>
      </c>
      <c r="O365" s="21">
        <v>0</v>
      </c>
      <c r="P365" s="21">
        <v>13.248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399380</v>
      </c>
      <c r="B366" s="20" t="s">
        <v>421</v>
      </c>
      <c r="C366" s="20">
        <v>1440.719</v>
      </c>
      <c r="D366" s="20">
        <v>1603.044</v>
      </c>
      <c r="E366" s="20">
        <v>0</v>
      </c>
      <c r="F366" s="20">
        <v>0</v>
      </c>
      <c r="G366" s="20">
        <v>0</v>
      </c>
      <c r="H366" s="20">
        <v>1</v>
      </c>
      <c r="I366" s="18">
        <v>7.782</v>
      </c>
      <c r="J366" s="18">
        <v>17.12</v>
      </c>
      <c r="K366" s="21">
        <v>4</v>
      </c>
      <c r="L366" s="21">
        <v>1</v>
      </c>
      <c r="M366" s="21">
        <v>-1</v>
      </c>
      <c r="N366" s="21">
        <v>1</v>
      </c>
      <c r="O366" s="21">
        <v>0</v>
      </c>
      <c r="P366" s="21">
        <v>12.815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399382</v>
      </c>
      <c r="B367" s="20" t="s">
        <v>422</v>
      </c>
      <c r="C367" s="20">
        <v>2342.197</v>
      </c>
      <c r="D367" s="20">
        <v>2694.728</v>
      </c>
      <c r="E367" s="20">
        <v>0</v>
      </c>
      <c r="F367" s="20">
        <v>0</v>
      </c>
      <c r="G367" s="20">
        <v>0</v>
      </c>
      <c r="H367" s="20">
        <v>1</v>
      </c>
      <c r="I367" s="18">
        <v>8.637</v>
      </c>
      <c r="J367" s="18">
        <v>20.589</v>
      </c>
      <c r="K367" s="21">
        <v>4</v>
      </c>
      <c r="L367" s="21">
        <v>1</v>
      </c>
      <c r="M367" s="21">
        <v>-1</v>
      </c>
      <c r="N367" s="21">
        <v>1</v>
      </c>
      <c r="O367" s="21">
        <v>0</v>
      </c>
      <c r="P367" s="21">
        <v>8.13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399383</v>
      </c>
      <c r="B368" s="20" t="s">
        <v>423</v>
      </c>
      <c r="C368" s="20">
        <v>2188.916</v>
      </c>
      <c r="D368" s="20">
        <v>2472.917</v>
      </c>
      <c r="E368" s="20">
        <v>0</v>
      </c>
      <c r="F368" s="20">
        <v>0</v>
      </c>
      <c r="G368" s="20">
        <v>0</v>
      </c>
      <c r="H368" s="20">
        <v>1</v>
      </c>
      <c r="I368" s="18">
        <v>4.962</v>
      </c>
      <c r="J368" s="18">
        <v>15.876</v>
      </c>
      <c r="K368" s="21">
        <v>4</v>
      </c>
      <c r="L368" s="21">
        <v>1</v>
      </c>
      <c r="M368" s="21">
        <v>-1</v>
      </c>
      <c r="N368" s="21">
        <v>1</v>
      </c>
      <c r="O368" s="21">
        <v>0</v>
      </c>
      <c r="P368" s="21">
        <v>5.852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399386</v>
      </c>
      <c r="B369" s="20" t="s">
        <v>424</v>
      </c>
      <c r="C369" s="20">
        <v>5319.694</v>
      </c>
      <c r="D369" s="20">
        <v>6092.57</v>
      </c>
      <c r="E369" s="20">
        <v>0</v>
      </c>
      <c r="F369" s="20">
        <v>0</v>
      </c>
      <c r="G369" s="20">
        <v>0</v>
      </c>
      <c r="H369" s="20">
        <v>1</v>
      </c>
      <c r="I369" s="18">
        <v>4.909</v>
      </c>
      <c r="J369" s="18">
        <v>16.972</v>
      </c>
      <c r="K369" s="21">
        <v>4</v>
      </c>
      <c r="L369" s="21">
        <v>1</v>
      </c>
      <c r="M369" s="21">
        <v>-1</v>
      </c>
      <c r="N369" s="21">
        <v>1</v>
      </c>
      <c r="O369" s="21">
        <v>0</v>
      </c>
      <c r="P369" s="21">
        <v>8.927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399387</v>
      </c>
      <c r="B370" s="20" t="s">
        <v>425</v>
      </c>
      <c r="C370" s="20">
        <v>4991.358</v>
      </c>
      <c r="D370" s="20">
        <v>5760.35</v>
      </c>
      <c r="E370" s="20">
        <v>0</v>
      </c>
      <c r="F370" s="20">
        <v>0</v>
      </c>
      <c r="G370" s="20">
        <v>0</v>
      </c>
      <c r="H370" s="20">
        <v>1</v>
      </c>
      <c r="I370" s="18">
        <v>2.114</v>
      </c>
      <c r="J370" s="18">
        <v>15.182</v>
      </c>
      <c r="K370" s="21">
        <v>4</v>
      </c>
      <c r="L370" s="21">
        <v>1</v>
      </c>
      <c r="M370" s="21">
        <v>0</v>
      </c>
      <c r="N370" s="21">
        <v>0</v>
      </c>
      <c r="O370" s="21">
        <v>0</v>
      </c>
      <c r="P370" s="21">
        <v>-0.771</v>
      </c>
      <c r="Q370" s="21">
        <v>0</v>
      </c>
      <c r="R370" s="21">
        <v>-1</v>
      </c>
      <c r="S370" s="22"/>
      <c r="T370" s="22"/>
      <c r="U370" s="22"/>
      <c r="V370" s="22"/>
      <c r="W370" s="22"/>
    </row>
    <row r="371" ht="16.5" spans="1:23">
      <c r="A371" s="20">
        <v>399388</v>
      </c>
      <c r="B371" s="20" t="s">
        <v>426</v>
      </c>
      <c r="C371" s="20">
        <v>4267.013</v>
      </c>
      <c r="D371" s="20">
        <v>5013.771</v>
      </c>
      <c r="E371" s="20">
        <v>0</v>
      </c>
      <c r="F371" s="20">
        <v>0</v>
      </c>
      <c r="G371" s="20">
        <v>0</v>
      </c>
      <c r="H371" s="20">
        <v>1</v>
      </c>
      <c r="I371" s="18">
        <v>14.488</v>
      </c>
      <c r="J371" s="18">
        <v>27.225</v>
      </c>
      <c r="K371" s="21">
        <v>4</v>
      </c>
      <c r="L371" s="21">
        <v>2</v>
      </c>
      <c r="M371" s="21">
        <v>-1</v>
      </c>
      <c r="N371" s="21">
        <v>0</v>
      </c>
      <c r="O371" s="21">
        <v>0</v>
      </c>
      <c r="P371" s="21">
        <v>1.504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399389</v>
      </c>
      <c r="B372" s="20" t="s">
        <v>427</v>
      </c>
      <c r="C372" s="20">
        <v>4009.05</v>
      </c>
      <c r="D372" s="20">
        <v>5169.399</v>
      </c>
      <c r="E372" s="20">
        <v>0</v>
      </c>
      <c r="F372" s="20">
        <v>0</v>
      </c>
      <c r="G372" s="20">
        <v>0</v>
      </c>
      <c r="H372" s="20">
        <v>1</v>
      </c>
      <c r="I372" s="18">
        <v>18.957</v>
      </c>
      <c r="J372" s="18">
        <v>37.148</v>
      </c>
      <c r="K372" s="21">
        <v>3</v>
      </c>
      <c r="L372" s="21">
        <v>2</v>
      </c>
      <c r="M372" s="21">
        <v>0</v>
      </c>
      <c r="N372" s="21">
        <v>1</v>
      </c>
      <c r="O372" s="21">
        <v>0</v>
      </c>
      <c r="P372" s="21">
        <v>3.108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399392</v>
      </c>
      <c r="B373" s="20" t="s">
        <v>428</v>
      </c>
      <c r="C373" s="20">
        <v>2223.506</v>
      </c>
      <c r="D373" s="20">
        <v>2523.682</v>
      </c>
      <c r="E373" s="20">
        <v>0</v>
      </c>
      <c r="F373" s="20">
        <v>0</v>
      </c>
      <c r="G373" s="20">
        <v>0</v>
      </c>
      <c r="H373" s="20">
        <v>1</v>
      </c>
      <c r="I373" s="18">
        <v>10.688</v>
      </c>
      <c r="J373" s="18">
        <v>21.311</v>
      </c>
      <c r="K373" s="21">
        <v>4</v>
      </c>
      <c r="L373" s="21">
        <v>1</v>
      </c>
      <c r="M373" s="21">
        <v>0</v>
      </c>
      <c r="N373" s="21">
        <v>0</v>
      </c>
      <c r="O373" s="21">
        <v>0</v>
      </c>
      <c r="P373" s="21">
        <v>10.38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399393</v>
      </c>
      <c r="B374" s="20" t="s">
        <v>429</v>
      </c>
      <c r="C374" s="20">
        <v>2892.03</v>
      </c>
      <c r="D374" s="20">
        <v>3276.724</v>
      </c>
      <c r="E374" s="20">
        <v>0</v>
      </c>
      <c r="F374" s="20">
        <v>0</v>
      </c>
      <c r="G374" s="20">
        <v>0</v>
      </c>
      <c r="H374" s="20">
        <v>1</v>
      </c>
      <c r="I374" s="18">
        <v>2.355</v>
      </c>
      <c r="J374" s="18">
        <v>13.818</v>
      </c>
      <c r="K374" s="21">
        <v>4</v>
      </c>
      <c r="L374" s="21">
        <v>1</v>
      </c>
      <c r="M374" s="21">
        <v>-1</v>
      </c>
      <c r="N374" s="21">
        <v>1</v>
      </c>
      <c r="O374" s="21">
        <v>0</v>
      </c>
      <c r="P374" s="21">
        <v>15.054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399394</v>
      </c>
      <c r="B375" s="20" t="s">
        <v>430</v>
      </c>
      <c r="C375" s="20">
        <v>7915.85</v>
      </c>
      <c r="D375" s="20">
        <v>9063.798</v>
      </c>
      <c r="E375" s="20">
        <v>0</v>
      </c>
      <c r="F375" s="20">
        <v>0</v>
      </c>
      <c r="G375" s="20">
        <v>0</v>
      </c>
      <c r="H375" s="20">
        <v>1</v>
      </c>
      <c r="I375" s="18">
        <v>4.788</v>
      </c>
      <c r="J375" s="18">
        <v>16.847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399395</v>
      </c>
      <c r="B376" s="20" t="s">
        <v>431</v>
      </c>
      <c r="C376" s="20">
        <v>5097.866</v>
      </c>
      <c r="D376" s="20">
        <v>6136.953</v>
      </c>
      <c r="E376" s="20">
        <v>0</v>
      </c>
      <c r="F376" s="20">
        <v>0</v>
      </c>
      <c r="G376" s="20">
        <v>0</v>
      </c>
      <c r="H376" s="20">
        <v>1</v>
      </c>
      <c r="I376" s="18">
        <v>9.941</v>
      </c>
      <c r="J376" s="18">
        <v>25.19</v>
      </c>
      <c r="K376" s="21">
        <v>4</v>
      </c>
      <c r="L376" s="21">
        <v>0</v>
      </c>
      <c r="M376" s="21">
        <v>-1</v>
      </c>
      <c r="N376" s="21">
        <v>1</v>
      </c>
      <c r="O376" s="21">
        <v>0</v>
      </c>
      <c r="P376" s="21">
        <v>10.047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399397</v>
      </c>
      <c r="B377" s="20" t="s">
        <v>432</v>
      </c>
      <c r="C377" s="20">
        <v>1900.785</v>
      </c>
      <c r="D377" s="20">
        <v>2117.551</v>
      </c>
      <c r="E377" s="20">
        <v>0</v>
      </c>
      <c r="F377" s="20">
        <v>0</v>
      </c>
      <c r="G377" s="20">
        <v>0</v>
      </c>
      <c r="H377" s="20">
        <v>1</v>
      </c>
      <c r="I377" s="18">
        <v>7.833</v>
      </c>
      <c r="J377" s="18">
        <v>17.268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399398</v>
      </c>
      <c r="B378" s="20" t="s">
        <v>433</v>
      </c>
      <c r="C378" s="20">
        <v>9538.478</v>
      </c>
      <c r="D378" s="20">
        <v>10394.233</v>
      </c>
      <c r="E378" s="20">
        <v>0</v>
      </c>
      <c r="F378" s="20">
        <v>0</v>
      </c>
      <c r="G378" s="20">
        <v>0</v>
      </c>
      <c r="H378" s="20">
        <v>1</v>
      </c>
      <c r="I378" s="18">
        <v>4.162</v>
      </c>
      <c r="J378" s="18">
        <v>12.052</v>
      </c>
      <c r="K378" s="21">
        <v>4</v>
      </c>
      <c r="L378" s="21">
        <v>1</v>
      </c>
      <c r="M378" s="21">
        <v>-1</v>
      </c>
      <c r="N378" s="21">
        <v>1</v>
      </c>
      <c r="O378" s="21">
        <v>0</v>
      </c>
      <c r="P378" s="21">
        <v>14.006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399399</v>
      </c>
      <c r="B379" s="20" t="s">
        <v>434</v>
      </c>
      <c r="C379" s="20">
        <v>6680.119</v>
      </c>
      <c r="D379" s="20">
        <v>7331.986</v>
      </c>
      <c r="E379" s="20">
        <v>0</v>
      </c>
      <c r="F379" s="20">
        <v>0</v>
      </c>
      <c r="G379" s="20">
        <v>0</v>
      </c>
      <c r="H379" s="20">
        <v>1</v>
      </c>
      <c r="I379" s="18">
        <v>5.128</v>
      </c>
      <c r="J379" s="18">
        <v>13.563</v>
      </c>
      <c r="K379" s="21">
        <v>4</v>
      </c>
      <c r="L379" s="21">
        <v>1</v>
      </c>
      <c r="M379" s="21">
        <v>-1</v>
      </c>
      <c r="N379" s="21">
        <v>1</v>
      </c>
      <c r="O379" s="21">
        <v>0</v>
      </c>
      <c r="P379" s="21">
        <v>20.067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399400</v>
      </c>
      <c r="B380" s="20" t="s">
        <v>435</v>
      </c>
      <c r="C380" s="20">
        <v>3308.954</v>
      </c>
      <c r="D380" s="20">
        <v>3654.515</v>
      </c>
      <c r="E380" s="20">
        <v>0</v>
      </c>
      <c r="F380" s="20">
        <v>0</v>
      </c>
      <c r="G380" s="20">
        <v>0</v>
      </c>
      <c r="H380" s="20">
        <v>1</v>
      </c>
      <c r="I380" s="18">
        <v>7.081</v>
      </c>
      <c r="J380" s="18">
        <v>15.868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399401</v>
      </c>
      <c r="B381" s="20" t="s">
        <v>436</v>
      </c>
      <c r="C381" s="20">
        <v>3565.784</v>
      </c>
      <c r="D381" s="20">
        <v>4047.3</v>
      </c>
      <c r="E381" s="20">
        <v>0</v>
      </c>
      <c r="F381" s="20">
        <v>0</v>
      </c>
      <c r="G381" s="20">
        <v>0</v>
      </c>
      <c r="H381" s="20">
        <v>1</v>
      </c>
      <c r="I381" s="18">
        <v>8.537</v>
      </c>
      <c r="J381" s="18">
        <v>19.418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399402</v>
      </c>
      <c r="B382" s="20" t="s">
        <v>437</v>
      </c>
      <c r="C382" s="20">
        <v>2805.664</v>
      </c>
      <c r="D382" s="20">
        <v>3182.82</v>
      </c>
      <c r="E382" s="20">
        <v>0</v>
      </c>
      <c r="F382" s="20">
        <v>0</v>
      </c>
      <c r="G382" s="20">
        <v>0</v>
      </c>
      <c r="H382" s="20">
        <v>1</v>
      </c>
      <c r="I382" s="18">
        <v>6.964</v>
      </c>
      <c r="J382" s="18">
        <v>17.988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399403</v>
      </c>
      <c r="B383" s="20" t="s">
        <v>438</v>
      </c>
      <c r="C383" s="20">
        <v>7149.601</v>
      </c>
      <c r="D383" s="20">
        <v>7814.343</v>
      </c>
      <c r="E383" s="20">
        <v>0</v>
      </c>
      <c r="F383" s="20">
        <v>0</v>
      </c>
      <c r="G383" s="20">
        <v>0</v>
      </c>
      <c r="H383" s="20">
        <v>1</v>
      </c>
      <c r="I383" s="18">
        <v>8.27</v>
      </c>
      <c r="J383" s="18">
        <v>16.073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399404</v>
      </c>
      <c r="B384" s="20" t="s">
        <v>439</v>
      </c>
      <c r="C384" s="20">
        <v>6073.034</v>
      </c>
      <c r="D384" s="20">
        <v>6681.427</v>
      </c>
      <c r="E384" s="20">
        <v>0</v>
      </c>
      <c r="F384" s="20">
        <v>0</v>
      </c>
      <c r="G384" s="20">
        <v>0</v>
      </c>
      <c r="H384" s="20">
        <v>1</v>
      </c>
      <c r="I384" s="18">
        <v>1.799</v>
      </c>
      <c r="J384" s="18">
        <v>10.741</v>
      </c>
      <c r="K384" s="21">
        <v>4</v>
      </c>
      <c r="L384" s="21">
        <v>1</v>
      </c>
      <c r="M384" s="21">
        <v>-1</v>
      </c>
      <c r="N384" s="21">
        <v>1</v>
      </c>
      <c r="O384" s="21">
        <v>0</v>
      </c>
      <c r="P384" s="21">
        <v>14.697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399405</v>
      </c>
      <c r="B385" s="20" t="s">
        <v>440</v>
      </c>
      <c r="C385" s="20">
        <v>2031.084</v>
      </c>
      <c r="D385" s="20">
        <v>2366.499</v>
      </c>
      <c r="E385" s="20">
        <v>0</v>
      </c>
      <c r="F385" s="20">
        <v>0</v>
      </c>
      <c r="G385" s="20">
        <v>0</v>
      </c>
      <c r="H385" s="20">
        <v>1</v>
      </c>
      <c r="I385" s="18">
        <v>14.883</v>
      </c>
      <c r="J385" s="18">
        <v>26.947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399406</v>
      </c>
      <c r="B386" s="20" t="s">
        <v>441</v>
      </c>
      <c r="C386" s="20">
        <v>11808.007</v>
      </c>
      <c r="D386" s="20">
        <v>12712.239</v>
      </c>
      <c r="E386" s="20">
        <v>0</v>
      </c>
      <c r="F386" s="20">
        <v>0</v>
      </c>
      <c r="G386" s="20">
        <v>0</v>
      </c>
      <c r="H386" s="20">
        <v>1</v>
      </c>
      <c r="I386" s="18">
        <v>2.669</v>
      </c>
      <c r="J386" s="18">
        <v>9.592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399407</v>
      </c>
      <c r="B387" s="20" t="s">
        <v>442</v>
      </c>
      <c r="C387" s="20">
        <v>2069.423</v>
      </c>
      <c r="D387" s="20">
        <v>2460.641</v>
      </c>
      <c r="E387" s="20">
        <v>0</v>
      </c>
      <c r="F387" s="20">
        <v>0</v>
      </c>
      <c r="G387" s="20">
        <v>0</v>
      </c>
      <c r="H387" s="20">
        <v>1</v>
      </c>
      <c r="I387" s="18">
        <v>12.114</v>
      </c>
      <c r="J387" s="18">
        <v>26.087</v>
      </c>
      <c r="K387" s="21">
        <v>4</v>
      </c>
      <c r="L387" s="21">
        <v>0</v>
      </c>
      <c r="M387" s="21">
        <v>-1</v>
      </c>
      <c r="N387" s="21">
        <v>1</v>
      </c>
      <c r="O387" s="21">
        <v>0</v>
      </c>
      <c r="P387" s="21">
        <v>3.498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399408</v>
      </c>
      <c r="B388" s="20" t="s">
        <v>443</v>
      </c>
      <c r="C388" s="20">
        <v>13191.168</v>
      </c>
      <c r="D388" s="20">
        <v>14429.486</v>
      </c>
      <c r="E388" s="20">
        <v>0</v>
      </c>
      <c r="F388" s="20">
        <v>0</v>
      </c>
      <c r="G388" s="20">
        <v>0</v>
      </c>
      <c r="H388" s="20">
        <v>1</v>
      </c>
      <c r="I388" s="18">
        <v>3.491</v>
      </c>
      <c r="J388" s="18">
        <v>11.773</v>
      </c>
      <c r="K388" s="21">
        <v>4</v>
      </c>
      <c r="L388" s="21">
        <v>1</v>
      </c>
      <c r="M388" s="21">
        <v>-1</v>
      </c>
      <c r="N388" s="21">
        <v>1</v>
      </c>
      <c r="O388" s="21">
        <v>0</v>
      </c>
      <c r="P388" s="21">
        <v>19.785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399409</v>
      </c>
      <c r="B389" s="20" t="s">
        <v>444</v>
      </c>
      <c r="C389" s="20">
        <v>4471.094</v>
      </c>
      <c r="D389" s="20">
        <v>5264.713</v>
      </c>
      <c r="E389" s="20">
        <v>0</v>
      </c>
      <c r="F389" s="20">
        <v>0</v>
      </c>
      <c r="G389" s="20">
        <v>0</v>
      </c>
      <c r="H389" s="20">
        <v>1</v>
      </c>
      <c r="I389" s="18">
        <v>10.71</v>
      </c>
      <c r="J389" s="18">
        <v>24.17</v>
      </c>
      <c r="K389" s="21">
        <v>4</v>
      </c>
      <c r="L389" s="21">
        <v>2</v>
      </c>
      <c r="M389" s="21">
        <v>-1</v>
      </c>
      <c r="N389" s="21">
        <v>1</v>
      </c>
      <c r="O389" s="21">
        <v>0</v>
      </c>
      <c r="P389" s="21">
        <v>15.412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399410</v>
      </c>
      <c r="B390" s="20" t="s">
        <v>445</v>
      </c>
      <c r="C390" s="20">
        <v>1633.497</v>
      </c>
      <c r="D390" s="20">
        <v>2117.939</v>
      </c>
      <c r="E390" s="20">
        <v>0</v>
      </c>
      <c r="F390" s="20">
        <v>0</v>
      </c>
      <c r="G390" s="20">
        <v>0</v>
      </c>
      <c r="H390" s="20">
        <v>1</v>
      </c>
      <c r="I390" s="18">
        <v>11.526</v>
      </c>
      <c r="J390" s="18">
        <v>31.763</v>
      </c>
      <c r="K390" s="21">
        <v>4</v>
      </c>
      <c r="L390" s="21">
        <v>1</v>
      </c>
      <c r="M390" s="21">
        <v>0</v>
      </c>
      <c r="N390" s="21">
        <v>1</v>
      </c>
      <c r="O390" s="21">
        <v>0</v>
      </c>
      <c r="P390" s="21">
        <v>2.127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399412</v>
      </c>
      <c r="B391" s="20" t="s">
        <v>446</v>
      </c>
      <c r="C391" s="20">
        <v>2083.745</v>
      </c>
      <c r="D391" s="20">
        <v>2365.276</v>
      </c>
      <c r="E391" s="20">
        <v>0</v>
      </c>
      <c r="F391" s="20">
        <v>0</v>
      </c>
      <c r="G391" s="20">
        <v>0</v>
      </c>
      <c r="H391" s="20">
        <v>1</v>
      </c>
      <c r="I391" s="18">
        <v>4</v>
      </c>
      <c r="J391" s="18">
        <v>15.426</v>
      </c>
      <c r="K391" s="21">
        <v>4</v>
      </c>
      <c r="L391" s="21">
        <v>1</v>
      </c>
      <c r="M391" s="21">
        <v>-1</v>
      </c>
      <c r="N391" s="21">
        <v>1</v>
      </c>
      <c r="O391" s="21">
        <v>0</v>
      </c>
      <c r="P391" s="21">
        <v>15.141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399413</v>
      </c>
      <c r="B392" s="20" t="s">
        <v>447</v>
      </c>
      <c r="C392" s="20">
        <v>155.908</v>
      </c>
      <c r="D392" s="20">
        <v>169.258</v>
      </c>
      <c r="E392" s="20">
        <v>0</v>
      </c>
      <c r="F392" s="20">
        <v>0</v>
      </c>
      <c r="G392" s="20">
        <v>0</v>
      </c>
      <c r="H392" s="20">
        <v>1</v>
      </c>
      <c r="I392" s="18">
        <v>6.685</v>
      </c>
      <c r="J392" s="18">
        <v>14.045</v>
      </c>
      <c r="K392" s="21">
        <v>4</v>
      </c>
      <c r="L392" s="21">
        <v>0</v>
      </c>
      <c r="M392" s="21">
        <v>-1</v>
      </c>
      <c r="N392" s="21">
        <v>0</v>
      </c>
      <c r="O392" s="21">
        <v>0</v>
      </c>
      <c r="P392" s="21">
        <v>8.112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399415</v>
      </c>
      <c r="B393" s="20" t="s">
        <v>448</v>
      </c>
      <c r="C393" s="20">
        <v>5513.971</v>
      </c>
      <c r="D393" s="20">
        <v>6369.723</v>
      </c>
      <c r="E393" s="20">
        <v>0</v>
      </c>
      <c r="F393" s="20">
        <v>0</v>
      </c>
      <c r="G393" s="20">
        <v>0</v>
      </c>
      <c r="H393" s="20">
        <v>1</v>
      </c>
      <c r="I393" s="18">
        <v>8.008</v>
      </c>
      <c r="J393" s="18">
        <v>20.367</v>
      </c>
      <c r="K393" s="21">
        <v>4</v>
      </c>
      <c r="L393" s="21">
        <v>1</v>
      </c>
      <c r="M393" s="21">
        <v>-1</v>
      </c>
      <c r="N393" s="21">
        <v>1</v>
      </c>
      <c r="O393" s="21">
        <v>0</v>
      </c>
      <c r="P393" s="21">
        <v>20.704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399416</v>
      </c>
      <c r="B394" s="20" t="s">
        <v>449</v>
      </c>
      <c r="C394" s="20">
        <v>3414.712</v>
      </c>
      <c r="D394" s="20">
        <v>4147.708</v>
      </c>
      <c r="E394" s="20">
        <v>0</v>
      </c>
      <c r="F394" s="20">
        <v>0</v>
      </c>
      <c r="G394" s="20">
        <v>0</v>
      </c>
      <c r="H394" s="20">
        <v>1</v>
      </c>
      <c r="I394" s="18">
        <v>10.808</v>
      </c>
      <c r="J394" s="18">
        <v>26.57</v>
      </c>
      <c r="K394" s="21">
        <v>4</v>
      </c>
      <c r="L394" s="21">
        <v>2</v>
      </c>
      <c r="M394" s="21">
        <v>-1</v>
      </c>
      <c r="N394" s="21">
        <v>1</v>
      </c>
      <c r="O394" s="21">
        <v>0</v>
      </c>
      <c r="P394" s="21">
        <v>13.18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399417</v>
      </c>
      <c r="B395" s="20" t="s">
        <v>450</v>
      </c>
      <c r="C395" s="20">
        <v>2538.504</v>
      </c>
      <c r="D395" s="20">
        <v>2949.919</v>
      </c>
      <c r="E395" s="20">
        <v>0</v>
      </c>
      <c r="F395" s="20">
        <v>0</v>
      </c>
      <c r="G395" s="20">
        <v>0</v>
      </c>
      <c r="H395" s="20">
        <v>1</v>
      </c>
      <c r="I395" s="18">
        <v>5.038</v>
      </c>
      <c r="J395" s="18">
        <v>18.282</v>
      </c>
      <c r="K395" s="21">
        <v>4</v>
      </c>
      <c r="L395" s="21">
        <v>2</v>
      </c>
      <c r="M395" s="21">
        <v>-1</v>
      </c>
      <c r="N395" s="21">
        <v>0</v>
      </c>
      <c r="O395" s="21">
        <v>0</v>
      </c>
      <c r="P395" s="21">
        <v>9.911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399418</v>
      </c>
      <c r="B396" s="20" t="s">
        <v>451</v>
      </c>
      <c r="C396" s="20">
        <v>3541.505</v>
      </c>
      <c r="D396" s="20">
        <v>4096.51</v>
      </c>
      <c r="E396" s="20">
        <v>0</v>
      </c>
      <c r="F396" s="20">
        <v>0</v>
      </c>
      <c r="G396" s="20">
        <v>0</v>
      </c>
      <c r="H396" s="20">
        <v>1</v>
      </c>
      <c r="I396" s="18">
        <v>10.374</v>
      </c>
      <c r="J396" s="18">
        <v>22.517</v>
      </c>
      <c r="K396" s="21">
        <v>1</v>
      </c>
      <c r="L396" s="21">
        <v>2</v>
      </c>
      <c r="M396" s="21">
        <v>0</v>
      </c>
      <c r="N396" s="21">
        <v>0</v>
      </c>
      <c r="O396" s="21">
        <v>0</v>
      </c>
      <c r="P396" s="21">
        <v>4.766</v>
      </c>
      <c r="Q396" s="21">
        <v>0</v>
      </c>
      <c r="R396" s="21">
        <v>1</v>
      </c>
      <c r="S396" s="22"/>
      <c r="T396" s="22"/>
      <c r="U396" s="22"/>
      <c r="V396" s="22"/>
      <c r="W396" s="22"/>
    </row>
    <row r="397" ht="16.5" spans="1:23">
      <c r="A397" s="20">
        <v>399419</v>
      </c>
      <c r="B397" s="20" t="s">
        <v>452</v>
      </c>
      <c r="C397" s="20">
        <v>1727.617</v>
      </c>
      <c r="D397" s="20">
        <v>1992.364</v>
      </c>
      <c r="E397" s="20">
        <v>0</v>
      </c>
      <c r="F397" s="20">
        <v>0</v>
      </c>
      <c r="G397" s="20">
        <v>0</v>
      </c>
      <c r="H397" s="20">
        <v>1</v>
      </c>
      <c r="I397" s="18">
        <v>7.113</v>
      </c>
      <c r="J397" s="18">
        <v>19.456</v>
      </c>
      <c r="K397" s="21">
        <v>4</v>
      </c>
      <c r="L397" s="21">
        <v>1</v>
      </c>
      <c r="M397" s="21">
        <v>-1</v>
      </c>
      <c r="N397" s="21">
        <v>0</v>
      </c>
      <c r="O397" s="21">
        <v>0</v>
      </c>
      <c r="P397" s="21">
        <v>10.175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399420</v>
      </c>
      <c r="B398" s="20" t="s">
        <v>453</v>
      </c>
      <c r="C398" s="20">
        <v>1284.925</v>
      </c>
      <c r="D398" s="20">
        <v>1524.856</v>
      </c>
      <c r="E398" s="20">
        <v>0</v>
      </c>
      <c r="F398" s="20">
        <v>0</v>
      </c>
      <c r="G398" s="20">
        <v>0</v>
      </c>
      <c r="H398" s="20">
        <v>1</v>
      </c>
      <c r="I398" s="18">
        <v>8.145</v>
      </c>
      <c r="J398" s="18">
        <v>22.598</v>
      </c>
      <c r="K398" s="21">
        <v>4</v>
      </c>
      <c r="L398" s="21">
        <v>0</v>
      </c>
      <c r="M398" s="21">
        <v>-1</v>
      </c>
      <c r="N398" s="21">
        <v>1</v>
      </c>
      <c r="O398" s="21">
        <v>0</v>
      </c>
      <c r="P398" s="21">
        <v>12.537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399422</v>
      </c>
      <c r="B399" s="20" t="s">
        <v>454</v>
      </c>
      <c r="C399" s="20">
        <v>2827.048</v>
      </c>
      <c r="D399" s="20">
        <v>3186.184</v>
      </c>
      <c r="E399" s="20">
        <v>0</v>
      </c>
      <c r="F399" s="20">
        <v>0</v>
      </c>
      <c r="G399" s="20">
        <v>0</v>
      </c>
      <c r="H399" s="20">
        <v>1</v>
      </c>
      <c r="I399" s="18">
        <v>10.445</v>
      </c>
      <c r="J399" s="18">
        <v>20.539</v>
      </c>
      <c r="K399" s="21">
        <v>4</v>
      </c>
      <c r="L399" s="21">
        <v>1</v>
      </c>
      <c r="M399" s="21">
        <v>-1</v>
      </c>
      <c r="N399" s="21">
        <v>1</v>
      </c>
      <c r="O399" s="21">
        <v>0</v>
      </c>
      <c r="P399" s="21">
        <v>21.113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399423</v>
      </c>
      <c r="B400" s="20" t="s">
        <v>455</v>
      </c>
      <c r="C400" s="20">
        <v>2282.832</v>
      </c>
      <c r="D400" s="20">
        <v>2577.664</v>
      </c>
      <c r="E400" s="20">
        <v>0</v>
      </c>
      <c r="F400" s="20">
        <v>0</v>
      </c>
      <c r="G400" s="20">
        <v>0</v>
      </c>
      <c r="H400" s="20">
        <v>1</v>
      </c>
      <c r="I400" s="18">
        <v>12.925</v>
      </c>
      <c r="J400" s="18">
        <v>22.884</v>
      </c>
      <c r="K400" s="21">
        <v>4</v>
      </c>
      <c r="L400" s="21">
        <v>1</v>
      </c>
      <c r="M400" s="21">
        <v>-1</v>
      </c>
      <c r="N400" s="21">
        <v>1</v>
      </c>
      <c r="O400" s="21">
        <v>0</v>
      </c>
      <c r="P400" s="21">
        <v>46.401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399427</v>
      </c>
      <c r="B401" s="20" t="s">
        <v>456</v>
      </c>
      <c r="C401" s="20">
        <v>2139.628</v>
      </c>
      <c r="D401" s="20">
        <v>2475.492</v>
      </c>
      <c r="E401" s="20">
        <v>0</v>
      </c>
      <c r="F401" s="20">
        <v>0</v>
      </c>
      <c r="G401" s="20">
        <v>0</v>
      </c>
      <c r="H401" s="20">
        <v>1</v>
      </c>
      <c r="I401" s="18">
        <v>1.685</v>
      </c>
      <c r="J401" s="18">
        <v>15.024</v>
      </c>
      <c r="K401" s="21">
        <v>4</v>
      </c>
      <c r="L401" s="21">
        <v>2</v>
      </c>
      <c r="M401" s="21">
        <v>-1</v>
      </c>
      <c r="N401" s="21">
        <v>1</v>
      </c>
      <c r="O401" s="21">
        <v>0</v>
      </c>
      <c r="P401" s="21">
        <v>36.174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399428</v>
      </c>
      <c r="B402" s="20" t="s">
        <v>457</v>
      </c>
      <c r="C402" s="20">
        <v>2922.086</v>
      </c>
      <c r="D402" s="20">
        <v>3612.153</v>
      </c>
      <c r="E402" s="20">
        <v>0</v>
      </c>
      <c r="F402" s="20">
        <v>0</v>
      </c>
      <c r="G402" s="20">
        <v>0</v>
      </c>
      <c r="H402" s="20">
        <v>1</v>
      </c>
      <c r="I402" s="18">
        <v>13.547</v>
      </c>
      <c r="J402" s="18">
        <v>30.063</v>
      </c>
      <c r="K402" s="21">
        <v>4</v>
      </c>
      <c r="L402" s="21">
        <v>2</v>
      </c>
      <c r="M402" s="21">
        <v>-1</v>
      </c>
      <c r="N402" s="21">
        <v>1</v>
      </c>
      <c r="O402" s="21">
        <v>0</v>
      </c>
      <c r="P402" s="21">
        <v>2.902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399429</v>
      </c>
      <c r="B403" s="20" t="s">
        <v>458</v>
      </c>
      <c r="C403" s="20">
        <v>1188.913</v>
      </c>
      <c r="D403" s="20">
        <v>1351.684</v>
      </c>
      <c r="E403" s="20">
        <v>0</v>
      </c>
      <c r="F403" s="20">
        <v>0</v>
      </c>
      <c r="G403" s="20">
        <v>0</v>
      </c>
      <c r="H403" s="20">
        <v>1</v>
      </c>
      <c r="I403" s="18">
        <v>7.397</v>
      </c>
      <c r="J403" s="18">
        <v>18.548</v>
      </c>
      <c r="K403" s="21">
        <v>4</v>
      </c>
      <c r="L403" s="21">
        <v>1</v>
      </c>
      <c r="M403" s="21">
        <v>-1</v>
      </c>
      <c r="N403" s="21">
        <v>0</v>
      </c>
      <c r="O403" s="21">
        <v>0</v>
      </c>
      <c r="P403" s="21">
        <v>3.921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399432</v>
      </c>
      <c r="B404" s="20" t="s">
        <v>459</v>
      </c>
      <c r="C404" s="20">
        <v>4398.356</v>
      </c>
      <c r="D404" s="20">
        <v>5151.262</v>
      </c>
      <c r="E404" s="20">
        <v>0</v>
      </c>
      <c r="F404" s="20">
        <v>0</v>
      </c>
      <c r="G404" s="20">
        <v>0</v>
      </c>
      <c r="H404" s="20">
        <v>1</v>
      </c>
      <c r="I404" s="18">
        <v>6.572</v>
      </c>
      <c r="J404" s="18">
        <v>20.227</v>
      </c>
      <c r="K404" s="21">
        <v>3</v>
      </c>
      <c r="L404" s="21">
        <v>1</v>
      </c>
      <c r="M404" s="21">
        <v>0</v>
      </c>
      <c r="N404" s="21">
        <v>0</v>
      </c>
      <c r="O404" s="21">
        <v>0</v>
      </c>
      <c r="P404" s="21">
        <v>2.133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399434</v>
      </c>
      <c r="B405" s="20" t="s">
        <v>460</v>
      </c>
      <c r="C405" s="20">
        <v>1750.047</v>
      </c>
      <c r="D405" s="20">
        <v>2086.072</v>
      </c>
      <c r="E405" s="20">
        <v>0</v>
      </c>
      <c r="F405" s="20">
        <v>0</v>
      </c>
      <c r="G405" s="20">
        <v>0</v>
      </c>
      <c r="H405" s="20">
        <v>1</v>
      </c>
      <c r="I405" s="18">
        <v>9.476</v>
      </c>
      <c r="J405" s="18">
        <v>24.057</v>
      </c>
      <c r="K405" s="21">
        <v>4</v>
      </c>
      <c r="L405" s="21">
        <v>0</v>
      </c>
      <c r="M405" s="21">
        <v>0</v>
      </c>
      <c r="N405" s="21">
        <v>0</v>
      </c>
      <c r="O405" s="21">
        <v>0</v>
      </c>
      <c r="P405" s="21">
        <v>17.715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399435</v>
      </c>
      <c r="B406" s="20" t="s">
        <v>461</v>
      </c>
      <c r="C406" s="20">
        <v>3657.243</v>
      </c>
      <c r="D406" s="20">
        <v>4050.732</v>
      </c>
      <c r="E406" s="20">
        <v>0</v>
      </c>
      <c r="F406" s="20">
        <v>0</v>
      </c>
      <c r="G406" s="20">
        <v>0</v>
      </c>
      <c r="H406" s="20">
        <v>1</v>
      </c>
      <c r="I406" s="18">
        <v>0.495</v>
      </c>
      <c r="J406" s="18">
        <v>10.161</v>
      </c>
      <c r="K406" s="21">
        <v>4</v>
      </c>
      <c r="L406" s="21">
        <v>2</v>
      </c>
      <c r="M406" s="21">
        <v>-1</v>
      </c>
      <c r="N406" s="21">
        <v>1</v>
      </c>
      <c r="O406" s="21">
        <v>0</v>
      </c>
      <c r="P406" s="21">
        <v>3.098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399437</v>
      </c>
      <c r="B407" s="20" t="s">
        <v>462</v>
      </c>
      <c r="C407" s="20">
        <v>5646.345</v>
      </c>
      <c r="D407" s="20">
        <v>6732.728</v>
      </c>
      <c r="E407" s="20">
        <v>0</v>
      </c>
      <c r="F407" s="20">
        <v>0</v>
      </c>
      <c r="G407" s="20">
        <v>0</v>
      </c>
      <c r="H407" s="20">
        <v>1</v>
      </c>
      <c r="I407" s="18">
        <v>9.826</v>
      </c>
      <c r="J407" s="18">
        <v>24.376</v>
      </c>
      <c r="K407" s="21">
        <v>4</v>
      </c>
      <c r="L407" s="21">
        <v>2</v>
      </c>
      <c r="M407" s="21">
        <v>-1</v>
      </c>
      <c r="N407" s="21">
        <v>1</v>
      </c>
      <c r="O407" s="21">
        <v>0</v>
      </c>
      <c r="P407" s="21">
        <v>10.817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399440</v>
      </c>
      <c r="B408" s="20" t="s">
        <v>463</v>
      </c>
      <c r="C408" s="20">
        <v>1128.911</v>
      </c>
      <c r="D408" s="20">
        <v>1334.697</v>
      </c>
      <c r="E408" s="20">
        <v>0</v>
      </c>
      <c r="F408" s="20">
        <v>0</v>
      </c>
      <c r="G408" s="20">
        <v>0</v>
      </c>
      <c r="H408" s="20">
        <v>1</v>
      </c>
      <c r="I408" s="18">
        <v>3.123</v>
      </c>
      <c r="J408" s="18">
        <v>18.059</v>
      </c>
      <c r="K408" s="21">
        <v>4</v>
      </c>
      <c r="L408" s="21">
        <v>2</v>
      </c>
      <c r="M408" s="21">
        <v>0</v>
      </c>
      <c r="N408" s="21">
        <v>1</v>
      </c>
      <c r="O408" s="21">
        <v>0</v>
      </c>
      <c r="P408" s="21">
        <v>8.675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399441</v>
      </c>
      <c r="B409" s="20" t="s">
        <v>464</v>
      </c>
      <c r="C409" s="20">
        <v>1910.281</v>
      </c>
      <c r="D409" s="20">
        <v>2292.094</v>
      </c>
      <c r="E409" s="20">
        <v>0</v>
      </c>
      <c r="F409" s="20">
        <v>0</v>
      </c>
      <c r="G409" s="20">
        <v>0</v>
      </c>
      <c r="H409" s="20">
        <v>1</v>
      </c>
      <c r="I409" s="18">
        <v>5.782</v>
      </c>
      <c r="J409" s="18">
        <v>21.477</v>
      </c>
      <c r="K409" s="21">
        <v>4</v>
      </c>
      <c r="L409" s="21">
        <v>1</v>
      </c>
      <c r="M409" s="21">
        <v>-1</v>
      </c>
      <c r="N409" s="21">
        <v>1</v>
      </c>
      <c r="O409" s="21">
        <v>0</v>
      </c>
      <c r="P409" s="21">
        <v>14.424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399481</v>
      </c>
      <c r="B410" s="20" t="s">
        <v>81</v>
      </c>
      <c r="C410" s="20">
        <v>127.854</v>
      </c>
      <c r="D410" s="20">
        <v>128.019</v>
      </c>
      <c r="E410" s="20">
        <v>0</v>
      </c>
      <c r="F410" s="20">
        <v>0</v>
      </c>
      <c r="G410" s="20">
        <v>0</v>
      </c>
      <c r="H410" s="20">
        <v>1</v>
      </c>
      <c r="I410" s="18">
        <v>0.005</v>
      </c>
      <c r="J410" s="18">
        <v>0.134</v>
      </c>
      <c r="K410" s="21">
        <v>4</v>
      </c>
      <c r="L410" s="21">
        <v>2</v>
      </c>
      <c r="M410" s="21">
        <v>0</v>
      </c>
      <c r="N410" s="21">
        <v>0</v>
      </c>
      <c r="O410" s="21">
        <v>0</v>
      </c>
      <c r="P410" s="21">
        <v>13.297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399550</v>
      </c>
      <c r="B411" s="20" t="s">
        <v>465</v>
      </c>
      <c r="C411" s="20">
        <v>7136.787</v>
      </c>
      <c r="D411" s="20">
        <v>7696.348</v>
      </c>
      <c r="E411" s="20">
        <v>0</v>
      </c>
      <c r="F411" s="20">
        <v>0</v>
      </c>
      <c r="G411" s="20">
        <v>0</v>
      </c>
      <c r="H411" s="20">
        <v>1</v>
      </c>
      <c r="I411" s="18">
        <v>3.316</v>
      </c>
      <c r="J411" s="18">
        <v>10.346</v>
      </c>
      <c r="K411" s="21">
        <v>4</v>
      </c>
      <c r="L411" s="21">
        <v>2</v>
      </c>
      <c r="M411" s="21">
        <v>-1</v>
      </c>
      <c r="N411" s="21">
        <v>1</v>
      </c>
      <c r="O411" s="21">
        <v>0</v>
      </c>
      <c r="P411" s="21">
        <v>6.898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399551</v>
      </c>
      <c r="B412" s="20" t="s">
        <v>466</v>
      </c>
      <c r="C412" s="20">
        <v>7349.439</v>
      </c>
      <c r="D412" s="20">
        <v>8343.178</v>
      </c>
      <c r="E412" s="20">
        <v>0</v>
      </c>
      <c r="F412" s="20">
        <v>0</v>
      </c>
      <c r="G412" s="20">
        <v>0</v>
      </c>
      <c r="H412" s="20">
        <v>1</v>
      </c>
      <c r="I412" s="18">
        <v>10.576</v>
      </c>
      <c r="J412" s="18">
        <v>21.227</v>
      </c>
      <c r="K412" s="21">
        <v>4</v>
      </c>
      <c r="L412" s="21">
        <v>1</v>
      </c>
      <c r="M412" s="21">
        <v>-1</v>
      </c>
      <c r="N412" s="21">
        <v>1</v>
      </c>
      <c r="O412" s="21">
        <v>0</v>
      </c>
      <c r="P412" s="21">
        <v>3.532</v>
      </c>
      <c r="Q412" s="21">
        <v>0</v>
      </c>
      <c r="R412" s="21">
        <v>0</v>
      </c>
      <c r="S412" s="22"/>
      <c r="T412" s="22"/>
      <c r="U412" s="22"/>
      <c r="V412" s="22"/>
      <c r="W412" s="22"/>
    </row>
    <row r="413" ht="16.5" spans="1:23">
      <c r="A413" s="20">
        <v>399553</v>
      </c>
      <c r="B413" s="20" t="s">
        <v>467</v>
      </c>
      <c r="C413" s="20">
        <v>6378.104</v>
      </c>
      <c r="D413" s="20">
        <v>6974.723</v>
      </c>
      <c r="E413" s="20">
        <v>0</v>
      </c>
      <c r="F413" s="20">
        <v>0</v>
      </c>
      <c r="G413" s="20">
        <v>0</v>
      </c>
      <c r="H413" s="20">
        <v>1</v>
      </c>
      <c r="I413" s="18">
        <v>4.524</v>
      </c>
      <c r="J413" s="18">
        <v>12.691</v>
      </c>
      <c r="K413" s="21">
        <v>4</v>
      </c>
      <c r="L413" s="21">
        <v>2</v>
      </c>
      <c r="M413" s="21">
        <v>-1</v>
      </c>
      <c r="N413" s="21">
        <v>1</v>
      </c>
      <c r="O413" s="21">
        <v>0</v>
      </c>
      <c r="P413" s="21">
        <v>4.648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399554</v>
      </c>
      <c r="B414" s="20" t="s">
        <v>468</v>
      </c>
      <c r="C414" s="20">
        <v>6869.068</v>
      </c>
      <c r="D414" s="20">
        <v>7448.005</v>
      </c>
      <c r="E414" s="20">
        <v>0</v>
      </c>
      <c r="F414" s="20">
        <v>0</v>
      </c>
      <c r="G414" s="20">
        <v>0</v>
      </c>
      <c r="H414" s="20">
        <v>1</v>
      </c>
      <c r="I414" s="18">
        <v>3.713</v>
      </c>
      <c r="J414" s="18">
        <v>11.198</v>
      </c>
      <c r="K414" s="21">
        <v>4</v>
      </c>
      <c r="L414" s="21">
        <v>2</v>
      </c>
      <c r="M414" s="21">
        <v>-1</v>
      </c>
      <c r="N414" s="21">
        <v>1</v>
      </c>
      <c r="O414" s="21">
        <v>0</v>
      </c>
      <c r="P414" s="21">
        <v>5.092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399555</v>
      </c>
      <c r="B415" s="20" t="s">
        <v>469</v>
      </c>
      <c r="C415" s="20">
        <v>4940.557</v>
      </c>
      <c r="D415" s="20">
        <v>5379.179</v>
      </c>
      <c r="E415" s="20">
        <v>0</v>
      </c>
      <c r="F415" s="20">
        <v>0</v>
      </c>
      <c r="G415" s="20">
        <v>0</v>
      </c>
      <c r="H415" s="20">
        <v>1</v>
      </c>
      <c r="I415" s="18">
        <v>1.148</v>
      </c>
      <c r="J415" s="18">
        <v>9.208</v>
      </c>
      <c r="K415" s="21">
        <v>4</v>
      </c>
      <c r="L415" s="21">
        <v>1</v>
      </c>
      <c r="M415" s="21">
        <v>-1</v>
      </c>
      <c r="N415" s="21">
        <v>1</v>
      </c>
      <c r="O415" s="21">
        <v>0</v>
      </c>
      <c r="P415" s="21">
        <v>5.485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399556</v>
      </c>
      <c r="B416" s="20" t="s">
        <v>470</v>
      </c>
      <c r="C416" s="20">
        <v>2167.909</v>
      </c>
      <c r="D416" s="20">
        <v>2398.765</v>
      </c>
      <c r="E416" s="20">
        <v>0</v>
      </c>
      <c r="F416" s="20">
        <v>0</v>
      </c>
      <c r="G416" s="20">
        <v>0</v>
      </c>
      <c r="H416" s="20">
        <v>1</v>
      </c>
      <c r="I416" s="18">
        <v>2.86</v>
      </c>
      <c r="J416" s="18">
        <v>12.208</v>
      </c>
      <c r="K416" s="21">
        <v>4</v>
      </c>
      <c r="L416" s="21">
        <v>0</v>
      </c>
      <c r="M416" s="21">
        <v>-1</v>
      </c>
      <c r="N416" s="21">
        <v>1</v>
      </c>
      <c r="O416" s="21">
        <v>0</v>
      </c>
      <c r="P416" s="21">
        <v>19.87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399557</v>
      </c>
      <c r="B417" s="20" t="s">
        <v>471</v>
      </c>
      <c r="C417" s="20">
        <v>1578.243</v>
      </c>
      <c r="D417" s="20">
        <v>1775.09</v>
      </c>
      <c r="E417" s="20">
        <v>0</v>
      </c>
      <c r="F417" s="20">
        <v>0</v>
      </c>
      <c r="G417" s="20">
        <v>0</v>
      </c>
      <c r="H417" s="20">
        <v>1</v>
      </c>
      <c r="I417" s="18">
        <v>8.476</v>
      </c>
      <c r="J417" s="18">
        <v>18.625</v>
      </c>
      <c r="K417" s="21">
        <v>4</v>
      </c>
      <c r="L417" s="21">
        <v>0</v>
      </c>
      <c r="M417" s="21">
        <v>-1</v>
      </c>
      <c r="N417" s="21">
        <v>1</v>
      </c>
      <c r="O417" s="21">
        <v>0</v>
      </c>
      <c r="P417" s="21">
        <v>4.026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399602</v>
      </c>
      <c r="B418" s="20" t="s">
        <v>472</v>
      </c>
      <c r="C418" s="20">
        <v>922.955</v>
      </c>
      <c r="D418" s="20">
        <v>1044.202</v>
      </c>
      <c r="E418" s="20">
        <v>0</v>
      </c>
      <c r="F418" s="20">
        <v>0</v>
      </c>
      <c r="G418" s="20">
        <v>0</v>
      </c>
      <c r="H418" s="20">
        <v>1</v>
      </c>
      <c r="I418" s="18">
        <v>7.692</v>
      </c>
      <c r="J418" s="18">
        <v>18.411</v>
      </c>
      <c r="K418" s="21">
        <v>4</v>
      </c>
      <c r="L418" s="21">
        <v>2</v>
      </c>
      <c r="M418" s="21">
        <v>0</v>
      </c>
      <c r="N418" s="21">
        <v>0</v>
      </c>
      <c r="O418" s="21">
        <v>0</v>
      </c>
      <c r="P418" s="21">
        <v>2.597</v>
      </c>
      <c r="Q418" s="21">
        <v>0</v>
      </c>
      <c r="R418" s="21">
        <v>1</v>
      </c>
      <c r="S418" s="22"/>
      <c r="T418" s="22"/>
      <c r="U418" s="22"/>
      <c r="V418" s="22"/>
      <c r="W418" s="22"/>
    </row>
    <row r="419" ht="16.5" spans="1:23">
      <c r="A419" s="20">
        <v>399604</v>
      </c>
      <c r="B419" s="20" t="s">
        <v>473</v>
      </c>
      <c r="C419" s="20">
        <v>1743.259</v>
      </c>
      <c r="D419" s="20">
        <v>1948.363</v>
      </c>
      <c r="E419" s="20">
        <v>0</v>
      </c>
      <c r="F419" s="20">
        <v>0</v>
      </c>
      <c r="G419" s="20">
        <v>0</v>
      </c>
      <c r="H419" s="20">
        <v>1</v>
      </c>
      <c r="I419" s="18">
        <v>3.448</v>
      </c>
      <c r="J419" s="18">
        <v>13.612</v>
      </c>
      <c r="K419" s="21">
        <v>4</v>
      </c>
      <c r="L419" s="21">
        <v>1</v>
      </c>
      <c r="M419" s="21">
        <v>-1</v>
      </c>
      <c r="N419" s="21">
        <v>1</v>
      </c>
      <c r="O419" s="21">
        <v>0</v>
      </c>
      <c r="P419" s="21">
        <v>3.575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399606</v>
      </c>
      <c r="B420" s="20" t="s">
        <v>474</v>
      </c>
      <c r="C420" s="20">
        <v>2085.502</v>
      </c>
      <c r="D420" s="20">
        <v>2546.786</v>
      </c>
      <c r="E420" s="20">
        <v>0</v>
      </c>
      <c r="F420" s="20">
        <v>0</v>
      </c>
      <c r="G420" s="20">
        <v>0</v>
      </c>
      <c r="H420" s="20">
        <v>1</v>
      </c>
      <c r="I420" s="18">
        <v>14.228</v>
      </c>
      <c r="J420" s="18">
        <v>29.764</v>
      </c>
      <c r="K420" s="21">
        <v>4</v>
      </c>
      <c r="L420" s="21">
        <v>1</v>
      </c>
      <c r="M420" s="21">
        <v>-1</v>
      </c>
      <c r="N420" s="21">
        <v>1</v>
      </c>
      <c r="O420" s="21">
        <v>0</v>
      </c>
      <c r="P420" s="21">
        <v>3.539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399608</v>
      </c>
      <c r="B421" s="20" t="s">
        <v>475</v>
      </c>
      <c r="C421" s="20">
        <v>2723.276</v>
      </c>
      <c r="D421" s="20">
        <v>3194.611</v>
      </c>
      <c r="E421" s="20">
        <v>0</v>
      </c>
      <c r="F421" s="20">
        <v>0</v>
      </c>
      <c r="G421" s="20">
        <v>0</v>
      </c>
      <c r="H421" s="20">
        <v>1</v>
      </c>
      <c r="I421" s="18">
        <v>11.233</v>
      </c>
      <c r="J421" s="18">
        <v>24.33</v>
      </c>
      <c r="K421" s="21">
        <v>4</v>
      </c>
      <c r="L421" s="21">
        <v>1</v>
      </c>
      <c r="M421" s="21">
        <v>-1</v>
      </c>
      <c r="N421" s="21">
        <v>1</v>
      </c>
      <c r="O421" s="21">
        <v>0</v>
      </c>
      <c r="P421" s="21">
        <v>6.9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399610</v>
      </c>
      <c r="B422" s="20" t="s">
        <v>476</v>
      </c>
      <c r="C422" s="20">
        <v>5303.775</v>
      </c>
      <c r="D422" s="20">
        <v>6672.859</v>
      </c>
      <c r="E422" s="20">
        <v>0</v>
      </c>
      <c r="F422" s="20">
        <v>0</v>
      </c>
      <c r="G422" s="20">
        <v>0</v>
      </c>
      <c r="H422" s="20">
        <v>1</v>
      </c>
      <c r="I422" s="18">
        <v>17.437</v>
      </c>
      <c r="J422" s="18">
        <v>34.376</v>
      </c>
      <c r="K422" s="21">
        <v>4</v>
      </c>
      <c r="L422" s="21">
        <v>2</v>
      </c>
      <c r="M422" s="21">
        <v>-1</v>
      </c>
      <c r="N422" s="21">
        <v>1</v>
      </c>
      <c r="O422" s="21">
        <v>0</v>
      </c>
      <c r="P422" s="21">
        <v>7.715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399611</v>
      </c>
      <c r="B423" s="20" t="s">
        <v>477</v>
      </c>
      <c r="C423" s="20">
        <v>2075.301</v>
      </c>
      <c r="D423" s="20">
        <v>2452.92</v>
      </c>
      <c r="E423" s="20">
        <v>0</v>
      </c>
      <c r="F423" s="20">
        <v>0</v>
      </c>
      <c r="G423" s="20">
        <v>0</v>
      </c>
      <c r="H423" s="20">
        <v>1</v>
      </c>
      <c r="I423" s="18">
        <v>11.867</v>
      </c>
      <c r="J423" s="18">
        <v>25.435</v>
      </c>
      <c r="K423" s="21">
        <v>4</v>
      </c>
      <c r="L423" s="21">
        <v>0</v>
      </c>
      <c r="M423" s="21">
        <v>0</v>
      </c>
      <c r="N423" s="21">
        <v>0</v>
      </c>
      <c r="O423" s="21">
        <v>0</v>
      </c>
      <c r="P423" s="21">
        <v>5.029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399612</v>
      </c>
      <c r="B424" s="20" t="s">
        <v>478</v>
      </c>
      <c r="C424" s="20">
        <v>1778.355</v>
      </c>
      <c r="D424" s="20">
        <v>2090.923</v>
      </c>
      <c r="E424" s="20">
        <v>0</v>
      </c>
      <c r="F424" s="20">
        <v>0</v>
      </c>
      <c r="G424" s="20">
        <v>0</v>
      </c>
      <c r="H424" s="20">
        <v>1</v>
      </c>
      <c r="I424" s="18">
        <v>11.531</v>
      </c>
      <c r="J424" s="18">
        <v>24.756</v>
      </c>
      <c r="K424" s="21">
        <v>4</v>
      </c>
      <c r="L424" s="21">
        <v>0</v>
      </c>
      <c r="M424" s="21">
        <v>-1</v>
      </c>
      <c r="N424" s="21">
        <v>0</v>
      </c>
      <c r="O424" s="21">
        <v>0</v>
      </c>
      <c r="P424" s="21">
        <v>9.986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399613</v>
      </c>
      <c r="B425" s="20" t="s">
        <v>479</v>
      </c>
      <c r="C425" s="20">
        <v>2639.317</v>
      </c>
      <c r="D425" s="20">
        <v>3063.529</v>
      </c>
      <c r="E425" s="20">
        <v>0</v>
      </c>
      <c r="F425" s="20">
        <v>0</v>
      </c>
      <c r="G425" s="20">
        <v>0</v>
      </c>
      <c r="H425" s="20">
        <v>1</v>
      </c>
      <c r="I425" s="18">
        <v>2.067</v>
      </c>
      <c r="J425" s="18">
        <v>15.628</v>
      </c>
      <c r="K425" s="21">
        <v>4</v>
      </c>
      <c r="L425" s="21">
        <v>1</v>
      </c>
      <c r="M425" s="21">
        <v>-1</v>
      </c>
      <c r="N425" s="21">
        <v>1</v>
      </c>
      <c r="O425" s="21">
        <v>0</v>
      </c>
      <c r="P425" s="21">
        <v>30.031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399614</v>
      </c>
      <c r="B426" s="20" t="s">
        <v>480</v>
      </c>
      <c r="C426" s="20">
        <v>2349.689</v>
      </c>
      <c r="D426" s="20">
        <v>2728.497</v>
      </c>
      <c r="E426" s="20">
        <v>0</v>
      </c>
      <c r="F426" s="20">
        <v>0</v>
      </c>
      <c r="G426" s="20">
        <v>0</v>
      </c>
      <c r="H426" s="20">
        <v>1</v>
      </c>
      <c r="I426" s="18">
        <v>7.719</v>
      </c>
      <c r="J426" s="18">
        <v>20.531</v>
      </c>
      <c r="K426" s="21">
        <v>4</v>
      </c>
      <c r="L426" s="21">
        <v>2</v>
      </c>
      <c r="M426" s="21">
        <v>-1</v>
      </c>
      <c r="N426" s="21">
        <v>1</v>
      </c>
      <c r="O426" s="21">
        <v>0</v>
      </c>
      <c r="P426" s="21">
        <v>19.949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399615</v>
      </c>
      <c r="B427" s="20" t="s">
        <v>481</v>
      </c>
      <c r="C427" s="20">
        <v>2782.916</v>
      </c>
      <c r="D427" s="20">
        <v>3216.579</v>
      </c>
      <c r="E427" s="20">
        <v>0</v>
      </c>
      <c r="F427" s="20">
        <v>0</v>
      </c>
      <c r="G427" s="20">
        <v>0</v>
      </c>
      <c r="H427" s="20">
        <v>1</v>
      </c>
      <c r="I427" s="18">
        <v>7.645</v>
      </c>
      <c r="J427" s="18">
        <v>20.096</v>
      </c>
      <c r="K427" s="21">
        <v>3</v>
      </c>
      <c r="L427" s="21">
        <v>2</v>
      </c>
      <c r="M427" s="21">
        <v>0</v>
      </c>
      <c r="N427" s="21">
        <v>1</v>
      </c>
      <c r="O427" s="21">
        <v>0</v>
      </c>
      <c r="P427" s="21">
        <v>1.91</v>
      </c>
      <c r="Q427" s="21">
        <v>0</v>
      </c>
      <c r="R427" s="21">
        <v>1</v>
      </c>
      <c r="S427" s="22"/>
      <c r="T427" s="22"/>
      <c r="U427" s="22"/>
      <c r="V427" s="22"/>
      <c r="W427" s="22"/>
    </row>
    <row r="428" ht="16.5" spans="1:23">
      <c r="A428" s="20">
        <v>399617</v>
      </c>
      <c r="B428" s="20" t="s">
        <v>482</v>
      </c>
      <c r="C428" s="20">
        <v>9137.21</v>
      </c>
      <c r="D428" s="20">
        <v>9947.188</v>
      </c>
      <c r="E428" s="20">
        <v>0</v>
      </c>
      <c r="F428" s="20">
        <v>0</v>
      </c>
      <c r="G428" s="20">
        <v>0</v>
      </c>
      <c r="H428" s="20">
        <v>1</v>
      </c>
      <c r="I428" s="18">
        <v>1.599</v>
      </c>
      <c r="J428" s="18">
        <v>9.611</v>
      </c>
      <c r="K428" s="21">
        <v>4</v>
      </c>
      <c r="L428" s="21">
        <v>1</v>
      </c>
      <c r="M428" s="21">
        <v>-1</v>
      </c>
      <c r="N428" s="21">
        <v>1</v>
      </c>
      <c r="O428" s="21">
        <v>0</v>
      </c>
      <c r="P428" s="21">
        <v>2.894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399618</v>
      </c>
      <c r="B429" s="20" t="s">
        <v>483</v>
      </c>
      <c r="C429" s="20">
        <v>7631.324</v>
      </c>
      <c r="D429" s="20">
        <v>8624.517</v>
      </c>
      <c r="E429" s="20">
        <v>0</v>
      </c>
      <c r="F429" s="20">
        <v>0</v>
      </c>
      <c r="G429" s="20">
        <v>0</v>
      </c>
      <c r="H429" s="20">
        <v>1</v>
      </c>
      <c r="I429" s="18">
        <v>4.861</v>
      </c>
      <c r="J429" s="18">
        <v>15.817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10.142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399619</v>
      </c>
      <c r="B430" s="20" t="s">
        <v>484</v>
      </c>
      <c r="C430" s="20">
        <v>6160.299</v>
      </c>
      <c r="D430" s="20">
        <v>7196.964</v>
      </c>
      <c r="E430" s="20">
        <v>0</v>
      </c>
      <c r="F430" s="20">
        <v>0</v>
      </c>
      <c r="G430" s="20">
        <v>0</v>
      </c>
      <c r="H430" s="20">
        <v>1</v>
      </c>
      <c r="I430" s="18">
        <v>7.292</v>
      </c>
      <c r="J430" s="18">
        <v>20.646</v>
      </c>
      <c r="K430" s="21">
        <v>4</v>
      </c>
      <c r="L430" s="21">
        <v>1</v>
      </c>
      <c r="M430" s="21">
        <v>0</v>
      </c>
      <c r="N430" s="21">
        <v>0</v>
      </c>
      <c r="O430" s="21">
        <v>0</v>
      </c>
      <c r="P430" s="21">
        <v>1.106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399620</v>
      </c>
      <c r="B431" s="20" t="s">
        <v>485</v>
      </c>
      <c r="C431" s="20">
        <v>3836.246</v>
      </c>
      <c r="D431" s="20">
        <v>4599.728</v>
      </c>
      <c r="E431" s="20">
        <v>0</v>
      </c>
      <c r="F431" s="20">
        <v>0</v>
      </c>
      <c r="G431" s="20">
        <v>0</v>
      </c>
      <c r="H431" s="20">
        <v>1</v>
      </c>
      <c r="I431" s="18">
        <v>12.157</v>
      </c>
      <c r="J431" s="18">
        <v>26.738</v>
      </c>
      <c r="K431" s="21">
        <v>4</v>
      </c>
      <c r="L431" s="21">
        <v>1</v>
      </c>
      <c r="M431" s="21">
        <v>0</v>
      </c>
      <c r="N431" s="21">
        <v>0</v>
      </c>
      <c r="O431" s="21">
        <v>0</v>
      </c>
      <c r="P431" s="21">
        <v>7.029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399621</v>
      </c>
      <c r="B432" s="20" t="s">
        <v>486</v>
      </c>
      <c r="C432" s="20">
        <v>4068.354</v>
      </c>
      <c r="D432" s="20">
        <v>6306.418</v>
      </c>
      <c r="E432" s="20">
        <v>0</v>
      </c>
      <c r="F432" s="20">
        <v>0</v>
      </c>
      <c r="G432" s="20">
        <v>0</v>
      </c>
      <c r="H432" s="20">
        <v>1</v>
      </c>
      <c r="I432" s="18">
        <v>26.731</v>
      </c>
      <c r="J432" s="18">
        <v>52.733</v>
      </c>
      <c r="K432" s="21">
        <v>4</v>
      </c>
      <c r="L432" s="21">
        <v>0</v>
      </c>
      <c r="M432" s="21">
        <v>-1</v>
      </c>
      <c r="N432" s="21">
        <v>0</v>
      </c>
      <c r="O432" s="21">
        <v>0</v>
      </c>
      <c r="P432" s="21">
        <v>0.677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399623</v>
      </c>
      <c r="B433" s="20" t="s">
        <v>487</v>
      </c>
      <c r="C433" s="20">
        <v>6646.561</v>
      </c>
      <c r="D433" s="20">
        <v>7602.463</v>
      </c>
      <c r="E433" s="20">
        <v>0</v>
      </c>
      <c r="F433" s="20">
        <v>0</v>
      </c>
      <c r="G433" s="20">
        <v>0</v>
      </c>
      <c r="H433" s="20">
        <v>1</v>
      </c>
      <c r="I433" s="18">
        <v>8.606</v>
      </c>
      <c r="J433" s="18">
        <v>20.098</v>
      </c>
      <c r="K433" s="21">
        <v>4</v>
      </c>
      <c r="L433" s="21">
        <v>1</v>
      </c>
      <c r="M433" s="21">
        <v>-1</v>
      </c>
      <c r="N433" s="21">
        <v>1</v>
      </c>
      <c r="O433" s="21">
        <v>0</v>
      </c>
      <c r="P433" s="21">
        <v>10.341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399624</v>
      </c>
      <c r="B434" s="20" t="s">
        <v>488</v>
      </c>
      <c r="C434" s="20">
        <v>1838.029</v>
      </c>
      <c r="D434" s="20">
        <v>2164.804</v>
      </c>
      <c r="E434" s="20">
        <v>0</v>
      </c>
      <c r="F434" s="20">
        <v>0</v>
      </c>
      <c r="G434" s="20">
        <v>0</v>
      </c>
      <c r="H434" s="20">
        <v>1</v>
      </c>
      <c r="I434" s="18">
        <v>10.241</v>
      </c>
      <c r="J434" s="18">
        <v>23.79</v>
      </c>
      <c r="K434" s="21">
        <v>4</v>
      </c>
      <c r="L434" s="21">
        <v>1</v>
      </c>
      <c r="M434" s="21">
        <v>-1</v>
      </c>
      <c r="N434" s="21">
        <v>1</v>
      </c>
      <c r="O434" s="21">
        <v>0</v>
      </c>
      <c r="P434" s="21">
        <v>6.24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399625</v>
      </c>
      <c r="B435" s="20" t="s">
        <v>489</v>
      </c>
      <c r="C435" s="20">
        <v>1642.356</v>
      </c>
      <c r="D435" s="20">
        <v>1930.495</v>
      </c>
      <c r="E435" s="20">
        <v>0</v>
      </c>
      <c r="F435" s="20">
        <v>0</v>
      </c>
      <c r="G435" s="20">
        <v>0</v>
      </c>
      <c r="H435" s="20">
        <v>1</v>
      </c>
      <c r="I435" s="18">
        <v>11.068</v>
      </c>
      <c r="J435" s="18">
        <v>24.341</v>
      </c>
      <c r="K435" s="21">
        <v>4</v>
      </c>
      <c r="L435" s="21">
        <v>2</v>
      </c>
      <c r="M435" s="21">
        <v>-1</v>
      </c>
      <c r="N435" s="21">
        <v>1</v>
      </c>
      <c r="O435" s="21">
        <v>0</v>
      </c>
      <c r="P435" s="21">
        <v>4.726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399626</v>
      </c>
      <c r="B436" s="20" t="s">
        <v>490</v>
      </c>
      <c r="C436" s="20">
        <v>1285.827</v>
      </c>
      <c r="D436" s="20">
        <v>1501.365</v>
      </c>
      <c r="E436" s="20">
        <v>0</v>
      </c>
      <c r="F436" s="20">
        <v>0</v>
      </c>
      <c r="G436" s="20">
        <v>0</v>
      </c>
      <c r="H436" s="20">
        <v>1</v>
      </c>
      <c r="I436" s="18">
        <v>11.244</v>
      </c>
      <c r="J436" s="18">
        <v>23.986</v>
      </c>
      <c r="K436" s="21">
        <v>4</v>
      </c>
      <c r="L436" s="21">
        <v>1</v>
      </c>
      <c r="M436" s="21">
        <v>-1</v>
      </c>
      <c r="N436" s="21">
        <v>1</v>
      </c>
      <c r="O436" s="21">
        <v>0</v>
      </c>
      <c r="P436" s="21">
        <v>15.014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399627</v>
      </c>
      <c r="B437" s="20" t="s">
        <v>491</v>
      </c>
      <c r="C437" s="20">
        <v>1977.436</v>
      </c>
      <c r="D437" s="20">
        <v>2238.444</v>
      </c>
      <c r="E437" s="20">
        <v>0</v>
      </c>
      <c r="F437" s="20">
        <v>0</v>
      </c>
      <c r="G437" s="20">
        <v>0</v>
      </c>
      <c r="H437" s="20">
        <v>1</v>
      </c>
      <c r="I437" s="18">
        <v>5.683</v>
      </c>
      <c r="J437" s="18">
        <v>16.681</v>
      </c>
      <c r="K437" s="21">
        <v>4</v>
      </c>
      <c r="L437" s="21">
        <v>1</v>
      </c>
      <c r="M437" s="21">
        <v>-1</v>
      </c>
      <c r="N437" s="21">
        <v>1</v>
      </c>
      <c r="O437" s="21">
        <v>0</v>
      </c>
      <c r="P437" s="21">
        <v>9.571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399628</v>
      </c>
      <c r="B438" s="20" t="s">
        <v>492</v>
      </c>
      <c r="C438" s="20">
        <v>1717.764</v>
      </c>
      <c r="D438" s="20">
        <v>2034.477</v>
      </c>
      <c r="E438" s="20">
        <v>0</v>
      </c>
      <c r="F438" s="20">
        <v>0</v>
      </c>
      <c r="G438" s="20">
        <v>0</v>
      </c>
      <c r="H438" s="20">
        <v>1</v>
      </c>
      <c r="I438" s="18">
        <v>10.129</v>
      </c>
      <c r="J438" s="18">
        <v>24.119</v>
      </c>
      <c r="K438" s="21">
        <v>4</v>
      </c>
      <c r="L438" s="21">
        <v>1</v>
      </c>
      <c r="M438" s="21">
        <v>-1</v>
      </c>
      <c r="N438" s="21">
        <v>1</v>
      </c>
      <c r="O438" s="21">
        <v>0</v>
      </c>
      <c r="P438" s="21">
        <v>6.583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399629</v>
      </c>
      <c r="B439" s="20" t="s">
        <v>493</v>
      </c>
      <c r="C439" s="20">
        <v>2380.733</v>
      </c>
      <c r="D439" s="20">
        <v>2705.58</v>
      </c>
      <c r="E439" s="20">
        <v>0</v>
      </c>
      <c r="F439" s="20">
        <v>0</v>
      </c>
      <c r="G439" s="20">
        <v>0</v>
      </c>
      <c r="H439" s="20">
        <v>1</v>
      </c>
      <c r="I439" s="18">
        <v>5.634</v>
      </c>
      <c r="J439" s="18">
        <v>16.964</v>
      </c>
      <c r="K439" s="21">
        <v>4</v>
      </c>
      <c r="L439" s="21">
        <v>1</v>
      </c>
      <c r="M439" s="21">
        <v>-1</v>
      </c>
      <c r="N439" s="21">
        <v>1</v>
      </c>
      <c r="O439" s="21">
        <v>0</v>
      </c>
      <c r="P439" s="21">
        <v>8.898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0">
        <v>399630</v>
      </c>
      <c r="B440" s="20" t="s">
        <v>494</v>
      </c>
      <c r="C440" s="20">
        <v>1163.062</v>
      </c>
      <c r="D440" s="20">
        <v>1352.689</v>
      </c>
      <c r="E440" s="20">
        <v>0</v>
      </c>
      <c r="F440" s="20">
        <v>0</v>
      </c>
      <c r="G440" s="20">
        <v>0</v>
      </c>
      <c r="H440" s="20">
        <v>1</v>
      </c>
      <c r="I440" s="18">
        <v>10.563</v>
      </c>
      <c r="J440" s="18">
        <v>23.101</v>
      </c>
      <c r="K440" s="21">
        <v>4</v>
      </c>
      <c r="L440" s="21">
        <v>2</v>
      </c>
      <c r="M440" s="21">
        <v>-1</v>
      </c>
      <c r="N440" s="21">
        <v>1</v>
      </c>
      <c r="O440" s="21">
        <v>0</v>
      </c>
      <c r="P440" s="21">
        <v>16.778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0">
        <v>399631</v>
      </c>
      <c r="B441" s="20" t="s">
        <v>495</v>
      </c>
      <c r="C441" s="20">
        <v>1920.058</v>
      </c>
      <c r="D441" s="20">
        <v>2120.919</v>
      </c>
      <c r="E441" s="20">
        <v>0</v>
      </c>
      <c r="F441" s="20">
        <v>0</v>
      </c>
      <c r="G441" s="20">
        <v>0</v>
      </c>
      <c r="H441" s="20">
        <v>1</v>
      </c>
      <c r="I441" s="18">
        <v>4.564</v>
      </c>
      <c r="J441" s="18">
        <v>13.602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399632</v>
      </c>
      <c r="B442" s="20" t="s">
        <v>496</v>
      </c>
      <c r="C442" s="20">
        <v>3913.553</v>
      </c>
      <c r="D442" s="20">
        <v>4406.781</v>
      </c>
      <c r="E442" s="20">
        <v>0</v>
      </c>
      <c r="F442" s="20">
        <v>0</v>
      </c>
      <c r="G442" s="20">
        <v>0</v>
      </c>
      <c r="H442" s="20">
        <v>1</v>
      </c>
      <c r="I442" s="18">
        <v>9.704</v>
      </c>
      <c r="J442" s="18">
        <v>19.81</v>
      </c>
      <c r="K442" s="21">
        <v>4</v>
      </c>
      <c r="L442" s="21">
        <v>0</v>
      </c>
      <c r="M442" s="21">
        <v>-1</v>
      </c>
      <c r="N442" s="21">
        <v>1</v>
      </c>
      <c r="O442" s="21">
        <v>0</v>
      </c>
      <c r="P442" s="21">
        <v>12.358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399633</v>
      </c>
      <c r="B443" s="20" t="s">
        <v>497</v>
      </c>
      <c r="C443" s="20">
        <v>4509.286</v>
      </c>
      <c r="D443" s="20">
        <v>5146.539</v>
      </c>
      <c r="E443" s="20">
        <v>0</v>
      </c>
      <c r="F443" s="20">
        <v>0</v>
      </c>
      <c r="G443" s="20">
        <v>0</v>
      </c>
      <c r="H443" s="20">
        <v>1</v>
      </c>
      <c r="I443" s="18">
        <v>9.178</v>
      </c>
      <c r="J443" s="18">
        <v>20.423</v>
      </c>
      <c r="K443" s="21">
        <v>4</v>
      </c>
      <c r="L443" s="21">
        <v>1</v>
      </c>
      <c r="M443" s="21">
        <v>-1</v>
      </c>
      <c r="N443" s="21">
        <v>1</v>
      </c>
      <c r="O443" s="21">
        <v>0</v>
      </c>
      <c r="P443" s="21">
        <v>8.481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399634</v>
      </c>
      <c r="B444" s="20" t="s">
        <v>498</v>
      </c>
      <c r="C444" s="20">
        <v>3055.586</v>
      </c>
      <c r="D444" s="20">
        <v>3523.422</v>
      </c>
      <c r="E444" s="20">
        <v>0</v>
      </c>
      <c r="F444" s="20">
        <v>0</v>
      </c>
      <c r="G444" s="20">
        <v>0</v>
      </c>
      <c r="H444" s="20">
        <v>1</v>
      </c>
      <c r="I444" s="18">
        <v>9.247</v>
      </c>
      <c r="J444" s="18">
        <v>21.297</v>
      </c>
      <c r="K444" s="21">
        <v>4</v>
      </c>
      <c r="L444" s="21">
        <v>1</v>
      </c>
      <c r="M444" s="21">
        <v>-1</v>
      </c>
      <c r="N444" s="21">
        <v>1</v>
      </c>
      <c r="O444" s="21">
        <v>0</v>
      </c>
      <c r="P444" s="21">
        <v>9.811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399635</v>
      </c>
      <c r="B445" s="20" t="s">
        <v>499</v>
      </c>
      <c r="C445" s="20">
        <v>1421.875</v>
      </c>
      <c r="D445" s="20">
        <v>1679.815</v>
      </c>
      <c r="E445" s="20">
        <v>0</v>
      </c>
      <c r="F445" s="20">
        <v>0</v>
      </c>
      <c r="G445" s="20">
        <v>0</v>
      </c>
      <c r="H445" s="20">
        <v>1</v>
      </c>
      <c r="I445" s="18">
        <v>12.197</v>
      </c>
      <c r="J445" s="18">
        <v>25.679</v>
      </c>
      <c r="K445" s="21">
        <v>4</v>
      </c>
      <c r="L445" s="21">
        <v>2</v>
      </c>
      <c r="M445" s="21">
        <v>-1</v>
      </c>
      <c r="N445" s="21">
        <v>1</v>
      </c>
      <c r="O445" s="21">
        <v>0</v>
      </c>
      <c r="P445" s="21">
        <v>11.775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399636</v>
      </c>
      <c r="B446" s="20" t="s">
        <v>500</v>
      </c>
      <c r="C446" s="20">
        <v>4360.235</v>
      </c>
      <c r="D446" s="20">
        <v>5304.542</v>
      </c>
      <c r="E446" s="20">
        <v>0</v>
      </c>
      <c r="F446" s="20">
        <v>0</v>
      </c>
      <c r="G446" s="20">
        <v>0</v>
      </c>
      <c r="H446" s="20">
        <v>1</v>
      </c>
      <c r="I446" s="18">
        <v>13.453</v>
      </c>
      <c r="J446" s="18">
        <v>28.86</v>
      </c>
      <c r="K446" s="21">
        <v>4</v>
      </c>
      <c r="L446" s="21">
        <v>1</v>
      </c>
      <c r="M446" s="21">
        <v>-1</v>
      </c>
      <c r="N446" s="21">
        <v>1</v>
      </c>
      <c r="O446" s="21">
        <v>0</v>
      </c>
      <c r="P446" s="21">
        <v>9.074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399638</v>
      </c>
      <c r="B447" s="20" t="s">
        <v>501</v>
      </c>
      <c r="C447" s="20">
        <v>4716.436</v>
      </c>
      <c r="D447" s="20">
        <v>5570.768</v>
      </c>
      <c r="E447" s="20">
        <v>0</v>
      </c>
      <c r="F447" s="20">
        <v>0</v>
      </c>
      <c r="G447" s="20">
        <v>0</v>
      </c>
      <c r="H447" s="20">
        <v>1</v>
      </c>
      <c r="I447" s="18">
        <v>4.326</v>
      </c>
      <c r="J447" s="18">
        <v>18.999</v>
      </c>
      <c r="K447" s="21">
        <v>4</v>
      </c>
      <c r="L447" s="21">
        <v>0</v>
      </c>
      <c r="M447" s="21">
        <v>-1</v>
      </c>
      <c r="N447" s="21">
        <v>1</v>
      </c>
      <c r="O447" s="21">
        <v>0</v>
      </c>
      <c r="P447" s="21">
        <v>4.498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399639</v>
      </c>
      <c r="B448" s="20" t="s">
        <v>502</v>
      </c>
      <c r="C448" s="20">
        <v>1488.449</v>
      </c>
      <c r="D448" s="20">
        <v>1690.856</v>
      </c>
      <c r="E448" s="20">
        <v>0</v>
      </c>
      <c r="F448" s="20">
        <v>0</v>
      </c>
      <c r="G448" s="20">
        <v>0</v>
      </c>
      <c r="H448" s="20">
        <v>1</v>
      </c>
      <c r="I448" s="18">
        <v>6.299</v>
      </c>
      <c r="J448" s="18">
        <v>17.516</v>
      </c>
      <c r="K448" s="21">
        <v>4</v>
      </c>
      <c r="L448" s="21">
        <v>0</v>
      </c>
      <c r="M448" s="21">
        <v>0</v>
      </c>
      <c r="N448" s="21">
        <v>1</v>
      </c>
      <c r="O448" s="21">
        <v>0</v>
      </c>
      <c r="P448" s="21">
        <v>2.253</v>
      </c>
      <c r="Q448" s="21">
        <v>0</v>
      </c>
      <c r="R448" s="21">
        <v>0</v>
      </c>
      <c r="S448" s="22"/>
      <c r="T448" s="22"/>
      <c r="U448" s="22"/>
      <c r="V448" s="22"/>
      <c r="W448" s="22"/>
    </row>
    <row r="449" ht="16.5" spans="1:23">
      <c r="A449" s="20">
        <v>399640</v>
      </c>
      <c r="B449" s="20" t="s">
        <v>503</v>
      </c>
      <c r="C449" s="20">
        <v>1907.956</v>
      </c>
      <c r="D449" s="20">
        <v>2327.883</v>
      </c>
      <c r="E449" s="20">
        <v>0</v>
      </c>
      <c r="F449" s="20">
        <v>0</v>
      </c>
      <c r="G449" s="20">
        <v>0</v>
      </c>
      <c r="H449" s="20">
        <v>1</v>
      </c>
      <c r="I449" s="18">
        <v>12.564</v>
      </c>
      <c r="J449" s="18">
        <v>28.336</v>
      </c>
      <c r="K449" s="21">
        <v>4</v>
      </c>
      <c r="L449" s="21">
        <v>0</v>
      </c>
      <c r="M449" s="21">
        <v>-1</v>
      </c>
      <c r="N449" s="21">
        <v>1</v>
      </c>
      <c r="O449" s="21">
        <v>0</v>
      </c>
      <c r="P449" s="21">
        <v>5.084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399641</v>
      </c>
      <c r="B450" s="20" t="s">
        <v>504</v>
      </c>
      <c r="C450" s="20">
        <v>1902.675</v>
      </c>
      <c r="D450" s="20">
        <v>2209.573</v>
      </c>
      <c r="E450" s="20">
        <v>0</v>
      </c>
      <c r="F450" s="20">
        <v>0</v>
      </c>
      <c r="G450" s="20">
        <v>0</v>
      </c>
      <c r="H450" s="20">
        <v>1</v>
      </c>
      <c r="I450" s="18">
        <v>10.701</v>
      </c>
      <c r="J450" s="18">
        <v>23.105</v>
      </c>
      <c r="K450" s="21">
        <v>4</v>
      </c>
      <c r="L450" s="21">
        <v>2</v>
      </c>
      <c r="M450" s="21">
        <v>-1</v>
      </c>
      <c r="N450" s="21">
        <v>1</v>
      </c>
      <c r="O450" s="21">
        <v>0</v>
      </c>
      <c r="P450" s="21">
        <v>0.168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399642</v>
      </c>
      <c r="B451" s="20" t="s">
        <v>505</v>
      </c>
      <c r="C451" s="20">
        <v>1597.765</v>
      </c>
      <c r="D451" s="20">
        <v>1852.818</v>
      </c>
      <c r="E451" s="20">
        <v>0</v>
      </c>
      <c r="F451" s="20">
        <v>0</v>
      </c>
      <c r="G451" s="20">
        <v>0</v>
      </c>
      <c r="H451" s="20">
        <v>1</v>
      </c>
      <c r="I451" s="18">
        <v>9.538</v>
      </c>
      <c r="J451" s="18">
        <v>21.991</v>
      </c>
      <c r="K451" s="21">
        <v>4</v>
      </c>
      <c r="L451" s="21">
        <v>1</v>
      </c>
      <c r="M451" s="21">
        <v>-1</v>
      </c>
      <c r="N451" s="21">
        <v>1</v>
      </c>
      <c r="O451" s="21">
        <v>0</v>
      </c>
      <c r="P451" s="21">
        <v>6.784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399643</v>
      </c>
      <c r="B452" s="20" t="s">
        <v>506</v>
      </c>
      <c r="C452" s="20">
        <v>2306.535</v>
      </c>
      <c r="D452" s="20">
        <v>2822.643</v>
      </c>
      <c r="E452" s="20">
        <v>0</v>
      </c>
      <c r="F452" s="20">
        <v>0</v>
      </c>
      <c r="G452" s="20">
        <v>0</v>
      </c>
      <c r="H452" s="20">
        <v>1</v>
      </c>
      <c r="I452" s="18">
        <v>13.998</v>
      </c>
      <c r="J452" s="18">
        <v>29.723</v>
      </c>
      <c r="K452" s="21">
        <v>4</v>
      </c>
      <c r="L452" s="21">
        <v>2</v>
      </c>
      <c r="M452" s="21">
        <v>-1</v>
      </c>
      <c r="N452" s="21">
        <v>1</v>
      </c>
      <c r="O452" s="21">
        <v>0</v>
      </c>
      <c r="P452" s="21">
        <v>0.264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399644</v>
      </c>
      <c r="B453" s="20" t="s">
        <v>507</v>
      </c>
      <c r="C453" s="20">
        <v>3232.403</v>
      </c>
      <c r="D453" s="20">
        <v>3530.09</v>
      </c>
      <c r="E453" s="20">
        <v>0</v>
      </c>
      <c r="F453" s="20">
        <v>0</v>
      </c>
      <c r="G453" s="20">
        <v>0</v>
      </c>
      <c r="H453" s="20">
        <v>1</v>
      </c>
      <c r="I453" s="18">
        <v>1.873</v>
      </c>
      <c r="J453" s="18">
        <v>10.148</v>
      </c>
      <c r="K453" s="21">
        <v>4</v>
      </c>
      <c r="L453" s="21">
        <v>0</v>
      </c>
      <c r="M453" s="21">
        <v>-1</v>
      </c>
      <c r="N453" s="21">
        <v>0</v>
      </c>
      <c r="O453" s="21">
        <v>0</v>
      </c>
      <c r="P453" s="21">
        <v>6.024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399645</v>
      </c>
      <c r="B454" s="20" t="s">
        <v>508</v>
      </c>
      <c r="C454" s="20">
        <v>8513.789</v>
      </c>
      <c r="D454" s="20">
        <v>9168.482</v>
      </c>
      <c r="E454" s="20">
        <v>0</v>
      </c>
      <c r="F454" s="20">
        <v>0</v>
      </c>
      <c r="G454" s="20">
        <v>0</v>
      </c>
      <c r="H454" s="20">
        <v>1</v>
      </c>
      <c r="I454" s="18">
        <v>3.287</v>
      </c>
      <c r="J454" s="18">
        <v>10.193</v>
      </c>
      <c r="K454" s="21">
        <v>4</v>
      </c>
      <c r="L454" s="21">
        <v>2</v>
      </c>
      <c r="M454" s="21">
        <v>-1</v>
      </c>
      <c r="N454" s="21">
        <v>1</v>
      </c>
      <c r="O454" s="21">
        <v>0</v>
      </c>
      <c r="P454" s="21">
        <v>21.018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399646</v>
      </c>
      <c r="B455" s="20" t="s">
        <v>509</v>
      </c>
      <c r="C455" s="20">
        <v>7464.763</v>
      </c>
      <c r="D455" s="20">
        <v>8150.267</v>
      </c>
      <c r="E455" s="20">
        <v>0</v>
      </c>
      <c r="F455" s="20">
        <v>0</v>
      </c>
      <c r="G455" s="20">
        <v>0</v>
      </c>
      <c r="H455" s="20">
        <v>1</v>
      </c>
      <c r="I455" s="18">
        <v>0.883</v>
      </c>
      <c r="J455" s="18">
        <v>9.219</v>
      </c>
      <c r="K455" s="21">
        <v>4</v>
      </c>
      <c r="L455" s="21">
        <v>1</v>
      </c>
      <c r="M455" s="21">
        <v>-1</v>
      </c>
      <c r="N455" s="21">
        <v>0</v>
      </c>
      <c r="O455" s="21">
        <v>0</v>
      </c>
      <c r="P455" s="21">
        <v>0.323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399647</v>
      </c>
      <c r="B456" s="20" t="s">
        <v>510</v>
      </c>
      <c r="C456" s="20">
        <v>7502.591</v>
      </c>
      <c r="D456" s="20">
        <v>8464.39</v>
      </c>
      <c r="E456" s="20">
        <v>0</v>
      </c>
      <c r="F456" s="20">
        <v>0</v>
      </c>
      <c r="G456" s="20">
        <v>0</v>
      </c>
      <c r="H456" s="20">
        <v>1</v>
      </c>
      <c r="I456" s="18">
        <v>4.15</v>
      </c>
      <c r="J456" s="18">
        <v>15.041</v>
      </c>
      <c r="K456" s="21">
        <v>4</v>
      </c>
      <c r="L456" s="21">
        <v>0</v>
      </c>
      <c r="M456" s="21">
        <v>0</v>
      </c>
      <c r="N456" s="21">
        <v>0</v>
      </c>
      <c r="O456" s="21">
        <v>0</v>
      </c>
      <c r="P456" s="21">
        <v>4.18</v>
      </c>
      <c r="Q456" s="21">
        <v>0</v>
      </c>
      <c r="R456" s="21">
        <v>0</v>
      </c>
      <c r="S456" s="22"/>
      <c r="T456" s="22"/>
      <c r="U456" s="22"/>
      <c r="V456" s="22"/>
      <c r="W456" s="22"/>
    </row>
    <row r="457" ht="16.5" spans="1:23">
      <c r="A457" s="20">
        <v>399648</v>
      </c>
      <c r="B457" s="20" t="s">
        <v>511</v>
      </c>
      <c r="C457" s="20">
        <v>9780.876</v>
      </c>
      <c r="D457" s="20">
        <v>10816.263</v>
      </c>
      <c r="E457" s="20">
        <v>0</v>
      </c>
      <c r="F457" s="20">
        <v>0</v>
      </c>
      <c r="G457" s="20">
        <v>0</v>
      </c>
      <c r="H457" s="20">
        <v>1</v>
      </c>
      <c r="I457" s="18">
        <v>5.811</v>
      </c>
      <c r="J457" s="18">
        <v>14.828</v>
      </c>
      <c r="K457" s="21">
        <v>4</v>
      </c>
      <c r="L457" s="21">
        <v>2</v>
      </c>
      <c r="M457" s="21">
        <v>-1</v>
      </c>
      <c r="N457" s="21">
        <v>1</v>
      </c>
      <c r="O457" s="21">
        <v>0</v>
      </c>
      <c r="P457" s="21">
        <v>12.473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399649</v>
      </c>
      <c r="B458" s="20" t="s">
        <v>512</v>
      </c>
      <c r="C458" s="20">
        <v>2562.29</v>
      </c>
      <c r="D458" s="20">
        <v>2880.314</v>
      </c>
      <c r="E458" s="20">
        <v>0</v>
      </c>
      <c r="F458" s="20">
        <v>0</v>
      </c>
      <c r="G458" s="20">
        <v>0</v>
      </c>
      <c r="H458" s="20">
        <v>1</v>
      </c>
      <c r="I458" s="18">
        <v>6.783</v>
      </c>
      <c r="J458" s="18">
        <v>17.076</v>
      </c>
      <c r="K458" s="21">
        <v>4</v>
      </c>
      <c r="L458" s="21">
        <v>2</v>
      </c>
      <c r="M458" s="21">
        <v>-1</v>
      </c>
      <c r="N458" s="21">
        <v>1</v>
      </c>
      <c r="O458" s="21">
        <v>0</v>
      </c>
      <c r="P458" s="21">
        <v>20.759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399650</v>
      </c>
      <c r="B459" s="20" t="s">
        <v>513</v>
      </c>
      <c r="C459" s="20">
        <v>1868.336</v>
      </c>
      <c r="D459" s="20">
        <v>2127.106</v>
      </c>
      <c r="E459" s="20">
        <v>0</v>
      </c>
      <c r="F459" s="20">
        <v>0</v>
      </c>
      <c r="G459" s="20">
        <v>0</v>
      </c>
      <c r="H459" s="20">
        <v>1</v>
      </c>
      <c r="I459" s="18">
        <v>7.796</v>
      </c>
      <c r="J459" s="18">
        <v>19.013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399651</v>
      </c>
      <c r="B460" s="20" t="s">
        <v>514</v>
      </c>
      <c r="C460" s="20">
        <v>1395.583</v>
      </c>
      <c r="D460" s="20">
        <v>1548.899</v>
      </c>
      <c r="E460" s="20">
        <v>0</v>
      </c>
      <c r="F460" s="20">
        <v>0</v>
      </c>
      <c r="G460" s="20">
        <v>0</v>
      </c>
      <c r="H460" s="20">
        <v>1</v>
      </c>
      <c r="I460" s="18">
        <v>6.165</v>
      </c>
      <c r="J460" s="18">
        <v>15.453</v>
      </c>
      <c r="K460" s="21">
        <v>4</v>
      </c>
      <c r="L460" s="21">
        <v>1</v>
      </c>
      <c r="M460" s="21">
        <v>-1</v>
      </c>
      <c r="N460" s="21">
        <v>1</v>
      </c>
      <c r="O460" s="21">
        <v>0</v>
      </c>
      <c r="P460" s="21">
        <v>2.897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399652</v>
      </c>
      <c r="B461" s="20" t="s">
        <v>515</v>
      </c>
      <c r="C461" s="20">
        <v>2898.33</v>
      </c>
      <c r="D461" s="20">
        <v>3405.766</v>
      </c>
      <c r="E461" s="20">
        <v>0</v>
      </c>
      <c r="F461" s="20">
        <v>0</v>
      </c>
      <c r="G461" s="20">
        <v>0</v>
      </c>
      <c r="H461" s="20">
        <v>1</v>
      </c>
      <c r="I461" s="18">
        <v>11.399</v>
      </c>
      <c r="J461" s="18">
        <v>24.6</v>
      </c>
      <c r="K461" s="21">
        <v>4</v>
      </c>
      <c r="L461" s="21">
        <v>0</v>
      </c>
      <c r="M461" s="21">
        <v>-1</v>
      </c>
      <c r="N461" s="21">
        <v>1</v>
      </c>
      <c r="O461" s="21">
        <v>0</v>
      </c>
      <c r="P461" s="21">
        <v>3.065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399653</v>
      </c>
      <c r="B462" s="20" t="s">
        <v>516</v>
      </c>
      <c r="C462" s="20">
        <v>2258.452</v>
      </c>
      <c r="D462" s="20">
        <v>2528.648</v>
      </c>
      <c r="E462" s="20">
        <v>0</v>
      </c>
      <c r="F462" s="20">
        <v>0</v>
      </c>
      <c r="G462" s="20">
        <v>0</v>
      </c>
      <c r="H462" s="20">
        <v>1</v>
      </c>
      <c r="I462" s="18">
        <v>6.261</v>
      </c>
      <c r="J462" s="18">
        <v>16.277</v>
      </c>
      <c r="K462" s="21">
        <v>2</v>
      </c>
      <c r="L462" s="21">
        <v>0</v>
      </c>
      <c r="M462" s="21">
        <v>0</v>
      </c>
      <c r="N462" s="21">
        <v>0</v>
      </c>
      <c r="O462" s="21">
        <v>0</v>
      </c>
      <c r="P462" s="21">
        <v>8.051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399654</v>
      </c>
      <c r="B463" s="20" t="s">
        <v>517</v>
      </c>
      <c r="C463" s="20">
        <v>2344.769</v>
      </c>
      <c r="D463" s="20">
        <v>2697.518</v>
      </c>
      <c r="E463" s="20">
        <v>0</v>
      </c>
      <c r="F463" s="20">
        <v>0</v>
      </c>
      <c r="G463" s="20">
        <v>0</v>
      </c>
      <c r="H463" s="20">
        <v>1</v>
      </c>
      <c r="I463" s="18">
        <v>8.423</v>
      </c>
      <c r="J463" s="18">
        <v>20.398</v>
      </c>
      <c r="K463" s="21">
        <v>4</v>
      </c>
      <c r="L463" s="21">
        <v>1</v>
      </c>
      <c r="M463" s="21">
        <v>-1</v>
      </c>
      <c r="N463" s="21">
        <v>1</v>
      </c>
      <c r="O463" s="21">
        <v>0</v>
      </c>
      <c r="P463" s="21">
        <v>12.204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399655</v>
      </c>
      <c r="B464" s="20" t="s">
        <v>518</v>
      </c>
      <c r="C464" s="20">
        <v>9290.457</v>
      </c>
      <c r="D464" s="20">
        <v>10241.781</v>
      </c>
      <c r="E464" s="20">
        <v>0</v>
      </c>
      <c r="F464" s="20">
        <v>0</v>
      </c>
      <c r="G464" s="20">
        <v>0</v>
      </c>
      <c r="H464" s="20">
        <v>1</v>
      </c>
      <c r="I464" s="18">
        <v>4.176</v>
      </c>
      <c r="J464" s="18">
        <v>13.077</v>
      </c>
      <c r="K464" s="21">
        <v>4</v>
      </c>
      <c r="L464" s="21">
        <v>1</v>
      </c>
      <c r="M464" s="21">
        <v>-1</v>
      </c>
      <c r="N464" s="21">
        <v>1</v>
      </c>
      <c r="O464" s="21">
        <v>0</v>
      </c>
      <c r="P464" s="21">
        <v>1.391</v>
      </c>
      <c r="Q464" s="21">
        <v>0</v>
      </c>
      <c r="R464" s="21">
        <v>0</v>
      </c>
      <c r="S464" s="22"/>
      <c r="T464" s="22"/>
      <c r="U464" s="22"/>
      <c r="V464" s="22"/>
      <c r="W464" s="22"/>
    </row>
    <row r="465" ht="16.5" spans="1:23">
      <c r="A465" s="20">
        <v>399656</v>
      </c>
      <c r="B465" s="20" t="s">
        <v>519</v>
      </c>
      <c r="C465" s="20">
        <v>5025.726</v>
      </c>
      <c r="D465" s="20">
        <v>5606.58</v>
      </c>
      <c r="E465" s="20">
        <v>0</v>
      </c>
      <c r="F465" s="20">
        <v>0</v>
      </c>
      <c r="G465" s="20">
        <v>0</v>
      </c>
      <c r="H465" s="20">
        <v>1</v>
      </c>
      <c r="I465" s="18">
        <v>7.776</v>
      </c>
      <c r="J465" s="18">
        <v>17.331</v>
      </c>
      <c r="K465" s="21">
        <v>4</v>
      </c>
      <c r="L465" s="21">
        <v>1</v>
      </c>
      <c r="M465" s="21">
        <v>-1</v>
      </c>
      <c r="N465" s="21">
        <v>1</v>
      </c>
      <c r="O465" s="21">
        <v>0</v>
      </c>
      <c r="P465" s="21">
        <v>7.918</v>
      </c>
      <c r="Q465" s="21">
        <v>0</v>
      </c>
      <c r="R465" s="21">
        <v>0</v>
      </c>
      <c r="S465" s="22"/>
      <c r="T465" s="22"/>
      <c r="U465" s="22"/>
      <c r="V465" s="22"/>
      <c r="W465" s="22"/>
    </row>
    <row r="466" ht="16.5" spans="1:23">
      <c r="A466" s="20">
        <v>399657</v>
      </c>
      <c r="B466" s="20" t="s">
        <v>520</v>
      </c>
      <c r="C466" s="20">
        <v>5337.087</v>
      </c>
      <c r="D466" s="20">
        <v>6031.799</v>
      </c>
      <c r="E466" s="20">
        <v>0</v>
      </c>
      <c r="F466" s="20">
        <v>0</v>
      </c>
      <c r="G466" s="20">
        <v>0</v>
      </c>
      <c r="H466" s="20">
        <v>1</v>
      </c>
      <c r="I466" s="18">
        <v>8.127</v>
      </c>
      <c r="J466" s="18">
        <v>18.709</v>
      </c>
      <c r="K466" s="21">
        <v>4</v>
      </c>
      <c r="L466" s="21">
        <v>2</v>
      </c>
      <c r="M466" s="21">
        <v>0</v>
      </c>
      <c r="N466" s="21">
        <v>0</v>
      </c>
      <c r="O466" s="21">
        <v>0</v>
      </c>
      <c r="P466" s="21">
        <v>1.323</v>
      </c>
      <c r="Q466" s="21">
        <v>0</v>
      </c>
      <c r="R466" s="21">
        <v>0</v>
      </c>
      <c r="S466" s="22"/>
      <c r="T466" s="22"/>
      <c r="U466" s="22"/>
      <c r="V466" s="22"/>
      <c r="W466" s="22"/>
    </row>
    <row r="467" ht="16.5" spans="1:23">
      <c r="A467" s="20">
        <v>399658</v>
      </c>
      <c r="B467" s="20" t="s">
        <v>521</v>
      </c>
      <c r="C467" s="20">
        <v>3536.002</v>
      </c>
      <c r="D467" s="20">
        <v>4032.481</v>
      </c>
      <c r="E467" s="20">
        <v>0</v>
      </c>
      <c r="F467" s="20">
        <v>0</v>
      </c>
      <c r="G467" s="20">
        <v>0</v>
      </c>
      <c r="H467" s="20">
        <v>1</v>
      </c>
      <c r="I467" s="18">
        <v>7.941</v>
      </c>
      <c r="J467" s="18">
        <v>19.275</v>
      </c>
      <c r="K467" s="21">
        <v>4</v>
      </c>
      <c r="L467" s="21">
        <v>2</v>
      </c>
      <c r="M467" s="21">
        <v>0</v>
      </c>
      <c r="N467" s="21">
        <v>0</v>
      </c>
      <c r="O467" s="21">
        <v>0</v>
      </c>
      <c r="P467" s="21">
        <v>2.394</v>
      </c>
      <c r="Q467" s="21">
        <v>0</v>
      </c>
      <c r="R467" s="21">
        <v>0</v>
      </c>
      <c r="S467" s="22"/>
      <c r="T467" s="22"/>
      <c r="U467" s="22"/>
      <c r="V467" s="22"/>
      <c r="W467" s="22"/>
    </row>
    <row r="468" ht="16.5" spans="1:23">
      <c r="A468" s="20">
        <v>399659</v>
      </c>
      <c r="B468" s="20" t="s">
        <v>522</v>
      </c>
      <c r="C468" s="20">
        <v>3443.528</v>
      </c>
      <c r="D468" s="20">
        <v>3955.062</v>
      </c>
      <c r="E468" s="20">
        <v>0</v>
      </c>
      <c r="F468" s="20">
        <v>0</v>
      </c>
      <c r="G468" s="20">
        <v>0</v>
      </c>
      <c r="H468" s="20">
        <v>1</v>
      </c>
      <c r="I468" s="18">
        <v>8.899</v>
      </c>
      <c r="J468" s="18">
        <v>20.682</v>
      </c>
      <c r="K468" s="21">
        <v>4</v>
      </c>
      <c r="L468" s="21">
        <v>0</v>
      </c>
      <c r="M468" s="21">
        <v>-1</v>
      </c>
      <c r="N468" s="21">
        <v>0</v>
      </c>
      <c r="O468" s="21">
        <v>0</v>
      </c>
      <c r="P468" s="21">
        <v>22.023</v>
      </c>
      <c r="Q468" s="21">
        <v>0</v>
      </c>
      <c r="R468" s="21">
        <v>0</v>
      </c>
      <c r="S468" s="22"/>
      <c r="T468" s="22"/>
      <c r="U468" s="22"/>
      <c r="V468" s="22"/>
      <c r="W468" s="22"/>
    </row>
    <row r="469" ht="16.5" spans="1:23">
      <c r="A469" s="20">
        <v>399660</v>
      </c>
      <c r="B469" s="20" t="s">
        <v>523</v>
      </c>
      <c r="C469" s="20">
        <v>1798.212</v>
      </c>
      <c r="D469" s="20">
        <v>2114.891</v>
      </c>
      <c r="E469" s="20">
        <v>0</v>
      </c>
      <c r="F469" s="20">
        <v>0</v>
      </c>
      <c r="G469" s="20">
        <v>0</v>
      </c>
      <c r="H469" s="20">
        <v>1</v>
      </c>
      <c r="I469" s="18">
        <v>11.149</v>
      </c>
      <c r="J469" s="18">
        <v>24.454</v>
      </c>
      <c r="K469" s="21">
        <v>4</v>
      </c>
      <c r="L469" s="21">
        <v>2</v>
      </c>
      <c r="M469" s="21">
        <v>-1</v>
      </c>
      <c r="N469" s="21">
        <v>1</v>
      </c>
      <c r="O469" s="21">
        <v>0</v>
      </c>
      <c r="P469" s="21">
        <v>1.941</v>
      </c>
      <c r="Q469" s="21">
        <v>0</v>
      </c>
      <c r="R469" s="21">
        <v>0</v>
      </c>
      <c r="S469" s="22"/>
      <c r="T469" s="22"/>
      <c r="U469" s="22"/>
      <c r="V469" s="22"/>
      <c r="W469" s="22"/>
    </row>
    <row r="470" ht="16.5" spans="1:23">
      <c r="A470" s="20">
        <v>399661</v>
      </c>
      <c r="B470" s="20" t="s">
        <v>524</v>
      </c>
      <c r="C470" s="20">
        <v>5101.688</v>
      </c>
      <c r="D470" s="20">
        <v>5560.29</v>
      </c>
      <c r="E470" s="20">
        <v>0</v>
      </c>
      <c r="F470" s="20">
        <v>0</v>
      </c>
      <c r="G470" s="20">
        <v>0</v>
      </c>
      <c r="H470" s="20">
        <v>1</v>
      </c>
      <c r="I470" s="18">
        <v>3.861</v>
      </c>
      <c r="J470" s="18">
        <v>11.79</v>
      </c>
      <c r="K470" s="21">
        <v>4</v>
      </c>
      <c r="L470" s="21">
        <v>2</v>
      </c>
      <c r="M470" s="21">
        <v>0</v>
      </c>
      <c r="N470" s="21">
        <v>1</v>
      </c>
      <c r="O470" s="21">
        <v>0</v>
      </c>
      <c r="P470" s="21">
        <v>1.33</v>
      </c>
      <c r="Q470" s="21">
        <v>0</v>
      </c>
      <c r="R470" s="21">
        <v>0</v>
      </c>
      <c r="S470" s="22"/>
      <c r="T470" s="22"/>
      <c r="U470" s="22"/>
      <c r="V470" s="22"/>
      <c r="W470" s="22"/>
    </row>
    <row r="471" ht="16.5" spans="1:23">
      <c r="A471" s="20">
        <v>399662</v>
      </c>
      <c r="B471" s="20" t="s">
        <v>525</v>
      </c>
      <c r="C471" s="20">
        <v>1483.426</v>
      </c>
      <c r="D471" s="20">
        <v>1785.766</v>
      </c>
      <c r="E471" s="20">
        <v>0</v>
      </c>
      <c r="F471" s="20">
        <v>0</v>
      </c>
      <c r="G471" s="20">
        <v>0</v>
      </c>
      <c r="H471" s="20">
        <v>1</v>
      </c>
      <c r="I471" s="18">
        <v>13.103</v>
      </c>
      <c r="J471" s="18">
        <v>27.815</v>
      </c>
      <c r="K471" s="21">
        <v>4</v>
      </c>
      <c r="L471" s="21">
        <v>1</v>
      </c>
      <c r="M471" s="21">
        <v>0</v>
      </c>
      <c r="N471" s="21">
        <v>0</v>
      </c>
      <c r="O471" s="21">
        <v>0</v>
      </c>
      <c r="P471" s="21">
        <v>1.291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20">
        <v>399663</v>
      </c>
      <c r="B472" s="20" t="s">
        <v>526</v>
      </c>
      <c r="C472" s="20">
        <v>1679.723</v>
      </c>
      <c r="D472" s="20">
        <v>1835.317</v>
      </c>
      <c r="E472" s="20">
        <v>0</v>
      </c>
      <c r="F472" s="20">
        <v>0</v>
      </c>
      <c r="G472" s="20">
        <v>0</v>
      </c>
      <c r="H472" s="20">
        <v>1</v>
      </c>
      <c r="I472" s="18">
        <v>4.996</v>
      </c>
      <c r="J472" s="18">
        <v>13.051</v>
      </c>
      <c r="K472" s="21">
        <v>4</v>
      </c>
      <c r="L472" s="21">
        <v>0</v>
      </c>
      <c r="M472" s="21">
        <v>0</v>
      </c>
      <c r="N472" s="21">
        <v>0</v>
      </c>
      <c r="O472" s="21">
        <v>0</v>
      </c>
      <c r="P472" s="21">
        <v>0.879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20">
        <v>399664</v>
      </c>
      <c r="B473" s="20" t="s">
        <v>527</v>
      </c>
      <c r="C473" s="20">
        <v>988.009</v>
      </c>
      <c r="D473" s="20">
        <v>1202.753</v>
      </c>
      <c r="E473" s="20">
        <v>0</v>
      </c>
      <c r="F473" s="20">
        <v>0</v>
      </c>
      <c r="G473" s="20">
        <v>0</v>
      </c>
      <c r="H473" s="20">
        <v>1</v>
      </c>
      <c r="I473" s="18">
        <v>12.305</v>
      </c>
      <c r="J473" s="18">
        <v>27.962</v>
      </c>
      <c r="K473" s="21">
        <v>3</v>
      </c>
      <c r="L473" s="21">
        <v>0</v>
      </c>
      <c r="M473" s="21">
        <v>0</v>
      </c>
      <c r="N473" s="21">
        <v>-1</v>
      </c>
      <c r="O473" s="21">
        <v>0</v>
      </c>
      <c r="P473" s="21">
        <v>0.002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20">
        <v>399665</v>
      </c>
      <c r="B474" s="20" t="s">
        <v>528</v>
      </c>
      <c r="C474" s="20">
        <v>1856.262</v>
      </c>
      <c r="D474" s="20">
        <v>2077.408</v>
      </c>
      <c r="E474" s="20">
        <v>0</v>
      </c>
      <c r="F474" s="20">
        <v>0</v>
      </c>
      <c r="G474" s="20">
        <v>0</v>
      </c>
      <c r="H474" s="20">
        <v>1</v>
      </c>
      <c r="I474" s="18">
        <v>7.065</v>
      </c>
      <c r="J474" s="18">
        <v>16.958</v>
      </c>
      <c r="K474" s="21">
        <v>4</v>
      </c>
      <c r="L474" s="21">
        <v>1</v>
      </c>
      <c r="M474" s="21">
        <v>-1</v>
      </c>
      <c r="N474" s="21">
        <v>1</v>
      </c>
      <c r="O474" s="21">
        <v>0</v>
      </c>
      <c r="P474" s="21">
        <v>14.943</v>
      </c>
      <c r="Q474" s="21">
        <v>0</v>
      </c>
      <c r="R474" s="21">
        <v>0</v>
      </c>
      <c r="S474" s="22"/>
      <c r="T474" s="22"/>
      <c r="U474" s="22"/>
      <c r="V474" s="22"/>
      <c r="W474" s="22"/>
    </row>
    <row r="475" ht="16.5" spans="1:23">
      <c r="A475" s="20">
        <v>399666</v>
      </c>
      <c r="B475" s="20" t="s">
        <v>529</v>
      </c>
      <c r="C475" s="20">
        <v>1318.788</v>
      </c>
      <c r="D475" s="20">
        <v>1620.181</v>
      </c>
      <c r="E475" s="20">
        <v>0</v>
      </c>
      <c r="F475" s="20">
        <v>0</v>
      </c>
      <c r="G475" s="20">
        <v>0</v>
      </c>
      <c r="H475" s="20">
        <v>1</v>
      </c>
      <c r="I475" s="18">
        <v>12.559</v>
      </c>
      <c r="J475" s="18">
        <v>28.825</v>
      </c>
      <c r="K475" s="21">
        <v>4</v>
      </c>
      <c r="L475" s="21">
        <v>2</v>
      </c>
      <c r="M475" s="21">
        <v>-1</v>
      </c>
      <c r="N475" s="21">
        <v>1</v>
      </c>
      <c r="O475" s="21">
        <v>0</v>
      </c>
      <c r="P475" s="21">
        <v>29.445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20">
        <v>399667</v>
      </c>
      <c r="B476" s="20" t="s">
        <v>530</v>
      </c>
      <c r="C476" s="20">
        <v>2850.557</v>
      </c>
      <c r="D476" s="20">
        <v>3662.341</v>
      </c>
      <c r="E476" s="20">
        <v>0</v>
      </c>
      <c r="F476" s="20">
        <v>0</v>
      </c>
      <c r="G476" s="20">
        <v>0</v>
      </c>
      <c r="H476" s="20">
        <v>1</v>
      </c>
      <c r="I476" s="18">
        <v>17.52</v>
      </c>
      <c r="J476" s="18">
        <v>35.802</v>
      </c>
      <c r="K476" s="21">
        <v>4</v>
      </c>
      <c r="L476" s="21">
        <v>2</v>
      </c>
      <c r="M476" s="21">
        <v>0</v>
      </c>
      <c r="N476" s="21">
        <v>1</v>
      </c>
      <c r="O476" s="21">
        <v>0</v>
      </c>
      <c r="P476" s="21">
        <v>13.54</v>
      </c>
      <c r="Q476" s="21">
        <v>0</v>
      </c>
      <c r="R476" s="21">
        <v>0</v>
      </c>
      <c r="S476" s="22"/>
      <c r="T476" s="22"/>
      <c r="U476" s="22"/>
      <c r="V476" s="22"/>
      <c r="W476" s="22"/>
    </row>
    <row r="477" ht="16.5" spans="1:23">
      <c r="A477" s="20">
        <v>399668</v>
      </c>
      <c r="B477" s="20" t="s">
        <v>531</v>
      </c>
      <c r="C477" s="20">
        <v>3557.87</v>
      </c>
      <c r="D477" s="20">
        <v>4256.595</v>
      </c>
      <c r="E477" s="20">
        <v>0</v>
      </c>
      <c r="F477" s="20">
        <v>0</v>
      </c>
      <c r="G477" s="20">
        <v>0</v>
      </c>
      <c r="H477" s="20">
        <v>1</v>
      </c>
      <c r="I477" s="18">
        <v>7.959</v>
      </c>
      <c r="J477" s="18">
        <v>23.067</v>
      </c>
      <c r="K477" s="21">
        <v>4</v>
      </c>
      <c r="L477" s="21">
        <v>1</v>
      </c>
      <c r="M477" s="21">
        <v>-1</v>
      </c>
      <c r="N477" s="21">
        <v>1</v>
      </c>
      <c r="O477" s="21">
        <v>0</v>
      </c>
      <c r="P477" s="21">
        <v>9.428</v>
      </c>
      <c r="Q477" s="21">
        <v>0</v>
      </c>
      <c r="R477" s="21">
        <v>0</v>
      </c>
      <c r="S477" s="22"/>
      <c r="T477" s="22"/>
      <c r="U477" s="22"/>
      <c r="V477" s="22"/>
      <c r="W477" s="22"/>
    </row>
    <row r="478" ht="16.5" spans="1:23">
      <c r="A478" s="20">
        <v>399669</v>
      </c>
      <c r="B478" s="20" t="s">
        <v>532</v>
      </c>
      <c r="C478" s="20">
        <v>7547.664</v>
      </c>
      <c r="D478" s="20">
        <v>8197.763</v>
      </c>
      <c r="E478" s="20">
        <v>0</v>
      </c>
      <c r="F478" s="20">
        <v>0</v>
      </c>
      <c r="G478" s="20">
        <v>0</v>
      </c>
      <c r="H478" s="20">
        <v>1</v>
      </c>
      <c r="I478" s="18">
        <v>3.303</v>
      </c>
      <c r="J478" s="18">
        <v>10.972</v>
      </c>
      <c r="K478" s="21">
        <v>4</v>
      </c>
      <c r="L478" s="21">
        <v>1</v>
      </c>
      <c r="M478" s="21">
        <v>-1</v>
      </c>
      <c r="N478" s="21">
        <v>1</v>
      </c>
      <c r="O478" s="21">
        <v>0</v>
      </c>
      <c r="P478" s="21">
        <v>13.725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20">
        <v>399670</v>
      </c>
      <c r="B479" s="20" t="s">
        <v>533</v>
      </c>
      <c r="C479" s="20">
        <v>2913.229</v>
      </c>
      <c r="D479" s="20">
        <v>3401.566</v>
      </c>
      <c r="E479" s="20">
        <v>0</v>
      </c>
      <c r="F479" s="20">
        <v>0</v>
      </c>
      <c r="G479" s="20">
        <v>0</v>
      </c>
      <c r="H479" s="20">
        <v>1</v>
      </c>
      <c r="I479" s="18">
        <v>8.218</v>
      </c>
      <c r="J479" s="18">
        <v>21.395</v>
      </c>
      <c r="K479" s="21">
        <v>4</v>
      </c>
      <c r="L479" s="21">
        <v>2</v>
      </c>
      <c r="M479" s="21">
        <v>0</v>
      </c>
      <c r="N479" s="21">
        <v>1</v>
      </c>
      <c r="O479" s="21">
        <v>0</v>
      </c>
      <c r="P479" s="21">
        <v>10.157</v>
      </c>
      <c r="Q479" s="21">
        <v>0</v>
      </c>
      <c r="R479" s="21">
        <v>0</v>
      </c>
      <c r="S479" s="22"/>
      <c r="T479" s="22"/>
      <c r="U479" s="22"/>
      <c r="V479" s="22"/>
      <c r="W479" s="22"/>
    </row>
    <row r="480" ht="16.5" spans="1:23">
      <c r="A480" s="20">
        <v>399671</v>
      </c>
      <c r="B480" s="20" t="s">
        <v>534</v>
      </c>
      <c r="C480" s="20">
        <v>6573.154</v>
      </c>
      <c r="D480" s="20">
        <v>7625.878</v>
      </c>
      <c r="E480" s="20">
        <v>0</v>
      </c>
      <c r="F480" s="20">
        <v>0</v>
      </c>
      <c r="G480" s="20">
        <v>0</v>
      </c>
      <c r="H480" s="20">
        <v>1</v>
      </c>
      <c r="I480" s="18">
        <v>14.105</v>
      </c>
      <c r="J480" s="18">
        <v>25.962</v>
      </c>
      <c r="K480" s="21">
        <v>4</v>
      </c>
      <c r="L480" s="21">
        <v>1</v>
      </c>
      <c r="M480" s="21">
        <v>-1</v>
      </c>
      <c r="N480" s="21">
        <v>0</v>
      </c>
      <c r="O480" s="21">
        <v>0</v>
      </c>
      <c r="P480" s="21">
        <v>2.434</v>
      </c>
      <c r="Q480" s="21">
        <v>0</v>
      </c>
      <c r="R480" s="21">
        <v>0</v>
      </c>
      <c r="S480" s="22"/>
      <c r="T480" s="22"/>
      <c r="U480" s="22"/>
      <c r="V480" s="22"/>
      <c r="W480" s="22"/>
    </row>
    <row r="481" ht="16.5" spans="1:23">
      <c r="A481" s="20">
        <v>399672</v>
      </c>
      <c r="B481" s="20" t="s">
        <v>535</v>
      </c>
      <c r="C481" s="20">
        <v>3652.001</v>
      </c>
      <c r="D481" s="20">
        <v>4021.65</v>
      </c>
      <c r="E481" s="20">
        <v>0</v>
      </c>
      <c r="F481" s="20">
        <v>0</v>
      </c>
      <c r="G481" s="20">
        <v>0</v>
      </c>
      <c r="H481" s="20">
        <v>1</v>
      </c>
      <c r="I481" s="18">
        <v>1.961</v>
      </c>
      <c r="J481" s="18">
        <v>10.972</v>
      </c>
      <c r="K481" s="21">
        <v>4</v>
      </c>
      <c r="L481" s="21">
        <v>1</v>
      </c>
      <c r="M481" s="21">
        <v>-1</v>
      </c>
      <c r="N481" s="21">
        <v>1</v>
      </c>
      <c r="O481" s="21">
        <v>0</v>
      </c>
      <c r="P481" s="21">
        <v>5.299</v>
      </c>
      <c r="Q481" s="21">
        <v>0</v>
      </c>
      <c r="R481" s="21">
        <v>0</v>
      </c>
      <c r="S481" s="22"/>
      <c r="T481" s="22"/>
      <c r="U481" s="22"/>
      <c r="V481" s="22"/>
      <c r="W481" s="22"/>
    </row>
    <row r="482" ht="16.5" spans="1:23">
      <c r="A482" s="20">
        <v>399673</v>
      </c>
      <c r="B482" s="20" t="s">
        <v>536</v>
      </c>
      <c r="C482" s="20">
        <v>1856.814</v>
      </c>
      <c r="D482" s="20">
        <v>2314.533</v>
      </c>
      <c r="E482" s="20">
        <v>0</v>
      </c>
      <c r="F482" s="20">
        <v>0</v>
      </c>
      <c r="G482" s="20">
        <v>0</v>
      </c>
      <c r="H482" s="20">
        <v>1</v>
      </c>
      <c r="I482" s="18">
        <v>15.369</v>
      </c>
      <c r="J482" s="18">
        <v>32.106</v>
      </c>
      <c r="K482" s="21">
        <v>4</v>
      </c>
      <c r="L482" s="21">
        <v>2</v>
      </c>
      <c r="M482" s="21">
        <v>-1</v>
      </c>
      <c r="N482" s="21">
        <v>1</v>
      </c>
      <c r="O482" s="21">
        <v>0</v>
      </c>
      <c r="P482" s="21">
        <v>1.881</v>
      </c>
      <c r="Q482" s="21">
        <v>0</v>
      </c>
      <c r="R482" s="21">
        <v>0</v>
      </c>
      <c r="S482" s="22"/>
      <c r="T482" s="22"/>
      <c r="U482" s="22"/>
      <c r="V482" s="22"/>
      <c r="W482" s="22"/>
    </row>
    <row r="483" ht="16.5" spans="1:23">
      <c r="A483" s="20">
        <v>399674</v>
      </c>
      <c r="B483" s="20" t="s">
        <v>537</v>
      </c>
      <c r="C483" s="20">
        <v>1702.144</v>
      </c>
      <c r="D483" s="20">
        <v>2030.186</v>
      </c>
      <c r="E483" s="20">
        <v>0</v>
      </c>
      <c r="F483" s="20">
        <v>0</v>
      </c>
      <c r="G483" s="20">
        <v>0</v>
      </c>
      <c r="H483" s="20">
        <v>1</v>
      </c>
      <c r="I483" s="18">
        <v>6.048</v>
      </c>
      <c r="J483" s="18">
        <v>21.229</v>
      </c>
      <c r="K483" s="21">
        <v>4</v>
      </c>
      <c r="L483" s="21">
        <v>2</v>
      </c>
      <c r="M483" s="21">
        <v>-1</v>
      </c>
      <c r="N483" s="21">
        <v>1</v>
      </c>
      <c r="O483" s="21">
        <v>0</v>
      </c>
      <c r="P483" s="21">
        <v>2.042</v>
      </c>
      <c r="Q483" s="21">
        <v>0</v>
      </c>
      <c r="R483" s="21">
        <v>0</v>
      </c>
      <c r="S483" s="22"/>
      <c r="T483" s="22"/>
      <c r="U483" s="22"/>
      <c r="V483" s="22"/>
      <c r="W483" s="22"/>
    </row>
    <row r="484" ht="16.5" spans="1:23">
      <c r="A484" s="20">
        <v>399675</v>
      </c>
      <c r="B484" s="20" t="s">
        <v>538</v>
      </c>
      <c r="C484" s="20">
        <v>2773.753</v>
      </c>
      <c r="D484" s="20">
        <v>3367.652</v>
      </c>
      <c r="E484" s="20">
        <v>0</v>
      </c>
      <c r="F484" s="20">
        <v>0</v>
      </c>
      <c r="G484" s="20">
        <v>0</v>
      </c>
      <c r="H484" s="20">
        <v>1</v>
      </c>
      <c r="I484" s="18">
        <v>11.083</v>
      </c>
      <c r="J484" s="18">
        <v>26.764</v>
      </c>
      <c r="K484" s="21">
        <v>4</v>
      </c>
      <c r="L484" s="21">
        <v>0</v>
      </c>
      <c r="M484" s="21">
        <v>-1</v>
      </c>
      <c r="N484" s="21">
        <v>1</v>
      </c>
      <c r="O484" s="21">
        <v>0</v>
      </c>
      <c r="P484" s="21">
        <v>7.603</v>
      </c>
      <c r="Q484" s="21">
        <v>0</v>
      </c>
      <c r="R484" s="21">
        <v>0</v>
      </c>
      <c r="S484" s="22"/>
      <c r="T484" s="22"/>
      <c r="U484" s="22"/>
      <c r="V484" s="22"/>
      <c r="W484" s="22"/>
    </row>
    <row r="485" ht="16.5" spans="1:23">
      <c r="A485" s="20">
        <v>399676</v>
      </c>
      <c r="B485" s="20" t="s">
        <v>539</v>
      </c>
      <c r="C485" s="20">
        <v>2924.87</v>
      </c>
      <c r="D485" s="20">
        <v>3765.849</v>
      </c>
      <c r="E485" s="20">
        <v>0</v>
      </c>
      <c r="F485" s="20">
        <v>0</v>
      </c>
      <c r="G485" s="20">
        <v>0</v>
      </c>
      <c r="H485" s="20">
        <v>1</v>
      </c>
      <c r="I485" s="18">
        <v>7.668</v>
      </c>
      <c r="J485" s="18">
        <v>28.287</v>
      </c>
      <c r="K485" s="21">
        <v>4</v>
      </c>
      <c r="L485" s="21">
        <v>0</v>
      </c>
      <c r="M485" s="21">
        <v>-1</v>
      </c>
      <c r="N485" s="21">
        <v>1</v>
      </c>
      <c r="O485" s="21">
        <v>0</v>
      </c>
      <c r="P485" s="21">
        <v>9.44</v>
      </c>
      <c r="Q485" s="21">
        <v>0</v>
      </c>
      <c r="R485" s="21">
        <v>0</v>
      </c>
      <c r="S485" s="22"/>
      <c r="T485" s="22"/>
      <c r="U485" s="22"/>
      <c r="V485" s="22"/>
      <c r="W485" s="22"/>
    </row>
    <row r="486" ht="16.5" spans="1:23">
      <c r="A486" s="20">
        <v>399677</v>
      </c>
      <c r="B486" s="20" t="s">
        <v>540</v>
      </c>
      <c r="C486" s="20">
        <v>4508.683</v>
      </c>
      <c r="D486" s="20">
        <v>5600.55</v>
      </c>
      <c r="E486" s="20">
        <v>0</v>
      </c>
      <c r="F486" s="20">
        <v>0</v>
      </c>
      <c r="G486" s="20">
        <v>0</v>
      </c>
      <c r="H486" s="20">
        <v>1</v>
      </c>
      <c r="I486" s="18">
        <v>9.488</v>
      </c>
      <c r="J486" s="18">
        <v>27.134</v>
      </c>
      <c r="K486" s="21">
        <v>4</v>
      </c>
      <c r="L486" s="21">
        <v>1</v>
      </c>
      <c r="M486" s="21">
        <v>-1</v>
      </c>
      <c r="N486" s="21">
        <v>1</v>
      </c>
      <c r="O486" s="21">
        <v>0</v>
      </c>
      <c r="P486" s="21">
        <v>34.163</v>
      </c>
      <c r="Q486" s="21">
        <v>0</v>
      </c>
      <c r="R486" s="21">
        <v>0</v>
      </c>
      <c r="S486" s="22"/>
      <c r="T486" s="22"/>
      <c r="U486" s="22"/>
      <c r="V486" s="22"/>
      <c r="W486" s="22"/>
    </row>
    <row r="487" ht="16.5" spans="1:23">
      <c r="A487" s="20">
        <v>399678</v>
      </c>
      <c r="B487" s="20" t="s">
        <v>541</v>
      </c>
      <c r="C487" s="20">
        <v>436.444</v>
      </c>
      <c r="D487" s="20">
        <v>531.991</v>
      </c>
      <c r="E487" s="20">
        <v>0</v>
      </c>
      <c r="F487" s="20">
        <v>0</v>
      </c>
      <c r="G487" s="20">
        <v>0</v>
      </c>
      <c r="H487" s="20">
        <v>1</v>
      </c>
      <c r="I487" s="18">
        <v>11.697</v>
      </c>
      <c r="J487" s="18">
        <v>27.556</v>
      </c>
      <c r="K487" s="21">
        <v>4</v>
      </c>
      <c r="L487" s="21">
        <v>1</v>
      </c>
      <c r="M487" s="21">
        <v>-1</v>
      </c>
      <c r="N487" s="21">
        <v>1</v>
      </c>
      <c r="O487" s="21">
        <v>0</v>
      </c>
      <c r="P487" s="21">
        <v>6.954</v>
      </c>
      <c r="Q487" s="21">
        <v>0</v>
      </c>
      <c r="R487" s="21">
        <v>0</v>
      </c>
      <c r="S487" s="22"/>
      <c r="T487" s="22"/>
      <c r="U487" s="22"/>
      <c r="V487" s="22"/>
      <c r="W487" s="22"/>
    </row>
    <row r="488" ht="16.5" spans="1:23">
      <c r="A488" s="20">
        <v>399679</v>
      </c>
      <c r="B488" s="20" t="s">
        <v>542</v>
      </c>
      <c r="C488" s="20">
        <v>4265.424</v>
      </c>
      <c r="D488" s="20">
        <v>5008.942</v>
      </c>
      <c r="E488" s="20">
        <v>0</v>
      </c>
      <c r="F488" s="20">
        <v>0</v>
      </c>
      <c r="G488" s="20">
        <v>0</v>
      </c>
      <c r="H488" s="20">
        <v>1</v>
      </c>
      <c r="I488" s="18">
        <v>10.164</v>
      </c>
      <c r="J488" s="18">
        <v>23.499</v>
      </c>
      <c r="K488" s="21">
        <v>4</v>
      </c>
      <c r="L488" s="21">
        <v>1</v>
      </c>
      <c r="M488" s="21">
        <v>-1</v>
      </c>
      <c r="N488" s="21">
        <v>1</v>
      </c>
      <c r="O488" s="21">
        <v>0</v>
      </c>
      <c r="P488" s="21">
        <v>5.906</v>
      </c>
      <c r="Q488" s="21">
        <v>0</v>
      </c>
      <c r="R488" s="21">
        <v>0</v>
      </c>
      <c r="S488" s="22"/>
      <c r="T488" s="22"/>
      <c r="U488" s="22"/>
      <c r="V488" s="22"/>
      <c r="W488" s="22"/>
    </row>
    <row r="489" ht="16.5" spans="1:23">
      <c r="A489" s="20">
        <v>399680</v>
      </c>
      <c r="B489" s="20" t="s">
        <v>543</v>
      </c>
      <c r="C489" s="20">
        <v>546.674</v>
      </c>
      <c r="D489" s="20">
        <v>644.151</v>
      </c>
      <c r="E489" s="20">
        <v>0</v>
      </c>
      <c r="F489" s="20">
        <v>0</v>
      </c>
      <c r="G489" s="20">
        <v>0</v>
      </c>
      <c r="H489" s="20">
        <v>1</v>
      </c>
      <c r="I489" s="18">
        <v>4.131</v>
      </c>
      <c r="J489" s="18">
        <v>18.639</v>
      </c>
      <c r="K489" s="21">
        <v>4</v>
      </c>
      <c r="L489" s="21">
        <v>2</v>
      </c>
      <c r="M489" s="21">
        <v>0</v>
      </c>
      <c r="N489" s="21">
        <v>1</v>
      </c>
      <c r="O489" s="21">
        <v>0</v>
      </c>
      <c r="P489" s="21">
        <v>2.455</v>
      </c>
      <c r="Q489" s="21">
        <v>0</v>
      </c>
      <c r="R489" s="21">
        <v>0</v>
      </c>
      <c r="S489" s="22"/>
      <c r="T489" s="22"/>
      <c r="U489" s="22"/>
      <c r="V489" s="22"/>
      <c r="W489" s="22"/>
    </row>
    <row r="490" ht="16.5" spans="1:23">
      <c r="A490" s="20">
        <v>399681</v>
      </c>
      <c r="B490" s="20" t="s">
        <v>544</v>
      </c>
      <c r="C490" s="20">
        <v>811.204</v>
      </c>
      <c r="D490" s="20">
        <v>941.793</v>
      </c>
      <c r="E490" s="20">
        <v>0</v>
      </c>
      <c r="F490" s="20">
        <v>0</v>
      </c>
      <c r="G490" s="20">
        <v>0</v>
      </c>
      <c r="H490" s="20">
        <v>1</v>
      </c>
      <c r="I490" s="18">
        <v>7.556</v>
      </c>
      <c r="J490" s="18">
        <v>20.374</v>
      </c>
      <c r="K490" s="21">
        <v>4</v>
      </c>
      <c r="L490" s="21">
        <v>2</v>
      </c>
      <c r="M490" s="21">
        <v>-1</v>
      </c>
      <c r="N490" s="21">
        <v>1</v>
      </c>
      <c r="O490" s="21">
        <v>0</v>
      </c>
      <c r="P490" s="21">
        <v>2.259</v>
      </c>
      <c r="Q490" s="21">
        <v>0</v>
      </c>
      <c r="R490" s="21">
        <v>0</v>
      </c>
      <c r="S490" s="22"/>
      <c r="T490" s="22"/>
      <c r="U490" s="22"/>
      <c r="V490" s="22"/>
      <c r="W490" s="22"/>
    </row>
    <row r="491" ht="16.5" spans="1:23">
      <c r="A491" s="20">
        <v>399682</v>
      </c>
      <c r="B491" s="20" t="s">
        <v>545</v>
      </c>
      <c r="C491" s="20">
        <v>1250.371</v>
      </c>
      <c r="D491" s="20">
        <v>1447.845</v>
      </c>
      <c r="E491" s="20">
        <v>0</v>
      </c>
      <c r="F491" s="20">
        <v>0</v>
      </c>
      <c r="G491" s="20">
        <v>0</v>
      </c>
      <c r="H491" s="20">
        <v>1</v>
      </c>
      <c r="I491" s="18">
        <v>6.864</v>
      </c>
      <c r="J491" s="18">
        <v>19.567</v>
      </c>
      <c r="K491" s="21">
        <v>4</v>
      </c>
      <c r="L491" s="21">
        <v>1</v>
      </c>
      <c r="M491" s="21">
        <v>-1</v>
      </c>
      <c r="N491" s="21">
        <v>1</v>
      </c>
      <c r="O491" s="21">
        <v>0</v>
      </c>
      <c r="P491" s="21">
        <v>3.131</v>
      </c>
      <c r="Q491" s="21">
        <v>0</v>
      </c>
      <c r="R491" s="21">
        <v>0</v>
      </c>
      <c r="S491" s="22"/>
      <c r="T491" s="22"/>
      <c r="U491" s="22"/>
      <c r="V491" s="22"/>
      <c r="W491" s="22"/>
    </row>
    <row r="492" ht="16.5" spans="1:23">
      <c r="A492" s="20">
        <v>399684</v>
      </c>
      <c r="B492" s="20" t="s">
        <v>546</v>
      </c>
      <c r="C492" s="20">
        <v>1801.789</v>
      </c>
      <c r="D492" s="20">
        <v>1961.321</v>
      </c>
      <c r="E492" s="20">
        <v>0</v>
      </c>
      <c r="F492" s="20">
        <v>0</v>
      </c>
      <c r="G492" s="20">
        <v>0</v>
      </c>
      <c r="H492" s="20">
        <v>1</v>
      </c>
      <c r="I492" s="18">
        <v>0.879</v>
      </c>
      <c r="J492" s="18">
        <v>8.941</v>
      </c>
      <c r="K492" s="21">
        <v>4</v>
      </c>
      <c r="L492" s="21">
        <v>1</v>
      </c>
      <c r="M492" s="21">
        <v>-1</v>
      </c>
      <c r="N492" s="21">
        <v>1</v>
      </c>
      <c r="O492" s="21">
        <v>0</v>
      </c>
      <c r="P492" s="21">
        <v>6.552</v>
      </c>
      <c r="Q492" s="21">
        <v>0</v>
      </c>
      <c r="R492" s="21">
        <v>0</v>
      </c>
      <c r="S492" s="22"/>
      <c r="T492" s="22"/>
      <c r="U492" s="22"/>
      <c r="V492" s="22"/>
      <c r="W492" s="22"/>
    </row>
    <row r="493" ht="16.5" spans="1:23">
      <c r="A493" s="20">
        <v>399685</v>
      </c>
      <c r="B493" s="20" t="s">
        <v>547</v>
      </c>
      <c r="C493" s="20">
        <v>1556.203</v>
      </c>
      <c r="D493" s="20">
        <v>1760.717</v>
      </c>
      <c r="E493" s="20">
        <v>0</v>
      </c>
      <c r="F493" s="20">
        <v>0</v>
      </c>
      <c r="G493" s="20">
        <v>0</v>
      </c>
      <c r="H493" s="20">
        <v>1</v>
      </c>
      <c r="I493" s="18">
        <v>4.117</v>
      </c>
      <c r="J493" s="18">
        <v>15.254</v>
      </c>
      <c r="K493" s="21">
        <v>4</v>
      </c>
      <c r="L493" s="21">
        <v>2</v>
      </c>
      <c r="M493" s="21">
        <v>0</v>
      </c>
      <c r="N493" s="21">
        <v>0</v>
      </c>
      <c r="O493" s="21">
        <v>0</v>
      </c>
      <c r="P493" s="21">
        <v>9.139</v>
      </c>
      <c r="Q493" s="21">
        <v>0</v>
      </c>
      <c r="R493" s="21">
        <v>0</v>
      </c>
      <c r="S493" s="22"/>
      <c r="T493" s="22"/>
      <c r="U493" s="22"/>
      <c r="V493" s="22"/>
      <c r="W493" s="22"/>
    </row>
    <row r="494" ht="16.5" spans="1:23">
      <c r="A494" s="20">
        <v>399686</v>
      </c>
      <c r="B494" s="20" t="s">
        <v>548</v>
      </c>
      <c r="C494" s="20">
        <v>1850.091</v>
      </c>
      <c r="D494" s="20">
        <v>2191.501</v>
      </c>
      <c r="E494" s="20">
        <v>0</v>
      </c>
      <c r="F494" s="20">
        <v>0</v>
      </c>
      <c r="G494" s="20">
        <v>0</v>
      </c>
      <c r="H494" s="20">
        <v>1</v>
      </c>
      <c r="I494" s="18">
        <v>7.744</v>
      </c>
      <c r="J494" s="18">
        <v>22.117</v>
      </c>
      <c r="K494" s="21">
        <v>4</v>
      </c>
      <c r="L494" s="21">
        <v>0</v>
      </c>
      <c r="M494" s="21">
        <v>-1</v>
      </c>
      <c r="N494" s="21">
        <v>1</v>
      </c>
      <c r="O494" s="21">
        <v>0</v>
      </c>
      <c r="P494" s="21">
        <v>0.863</v>
      </c>
      <c r="Q494" s="21">
        <v>0</v>
      </c>
      <c r="R494" s="21">
        <v>0</v>
      </c>
      <c r="S494" s="22"/>
      <c r="T494" s="22"/>
      <c r="U494" s="22"/>
      <c r="V494" s="22"/>
      <c r="W494" s="22"/>
    </row>
    <row r="495" ht="16.5" spans="1:23">
      <c r="A495" s="20">
        <v>399687</v>
      </c>
      <c r="B495" s="20" t="s">
        <v>549</v>
      </c>
      <c r="C495" s="20">
        <v>2570.345</v>
      </c>
      <c r="D495" s="20">
        <v>3079.562</v>
      </c>
      <c r="E495" s="20">
        <v>0</v>
      </c>
      <c r="F495" s="20">
        <v>0</v>
      </c>
      <c r="G495" s="20">
        <v>0</v>
      </c>
      <c r="H495" s="20">
        <v>1</v>
      </c>
      <c r="I495" s="18">
        <v>12.159</v>
      </c>
      <c r="J495" s="18">
        <v>26.684</v>
      </c>
      <c r="K495" s="21">
        <v>4</v>
      </c>
      <c r="L495" s="21">
        <v>0</v>
      </c>
      <c r="M495" s="21">
        <v>-1</v>
      </c>
      <c r="N495" s="21">
        <v>0</v>
      </c>
      <c r="O495" s="21">
        <v>0</v>
      </c>
      <c r="P495" s="21">
        <v>14.268</v>
      </c>
      <c r="Q495" s="21">
        <v>0</v>
      </c>
      <c r="R495" s="21">
        <v>0</v>
      </c>
      <c r="S495" s="22"/>
      <c r="T495" s="22"/>
      <c r="U495" s="22"/>
      <c r="V495" s="22"/>
      <c r="W495" s="22"/>
    </row>
    <row r="496" ht="16.5" spans="1:23">
      <c r="A496" s="20">
        <v>399688</v>
      </c>
      <c r="B496" s="20" t="s">
        <v>550</v>
      </c>
      <c r="C496" s="20">
        <v>1937.954</v>
      </c>
      <c r="D496" s="20">
        <v>3126.698</v>
      </c>
      <c r="E496" s="20">
        <v>0</v>
      </c>
      <c r="F496" s="20">
        <v>0</v>
      </c>
      <c r="G496" s="20">
        <v>0</v>
      </c>
      <c r="H496" s="20">
        <v>1</v>
      </c>
      <c r="I496" s="18">
        <v>28.853</v>
      </c>
      <c r="J496" s="18">
        <v>55.902</v>
      </c>
      <c r="K496" s="21">
        <v>4</v>
      </c>
      <c r="L496" s="21">
        <v>1</v>
      </c>
      <c r="M496" s="21">
        <v>-1</v>
      </c>
      <c r="N496" s="21">
        <v>1</v>
      </c>
      <c r="O496" s="21">
        <v>0</v>
      </c>
      <c r="P496" s="21">
        <v>16.901</v>
      </c>
      <c r="Q496" s="21">
        <v>0</v>
      </c>
      <c r="R496" s="21">
        <v>0</v>
      </c>
      <c r="S496" s="22"/>
      <c r="T496" s="22"/>
      <c r="U496" s="22"/>
      <c r="V496" s="22"/>
      <c r="W496" s="22"/>
    </row>
    <row r="497" ht="16.5" spans="1:23">
      <c r="A497" s="20">
        <v>399692</v>
      </c>
      <c r="B497" s="20" t="s">
        <v>551</v>
      </c>
      <c r="C497" s="20">
        <v>3082.898</v>
      </c>
      <c r="D497" s="20">
        <v>3598.447</v>
      </c>
      <c r="E497" s="20">
        <v>0</v>
      </c>
      <c r="F497" s="20">
        <v>0</v>
      </c>
      <c r="G497" s="20">
        <v>0</v>
      </c>
      <c r="H497" s="20">
        <v>1</v>
      </c>
      <c r="I497" s="18">
        <v>9.167</v>
      </c>
      <c r="J497" s="18">
        <v>22.18</v>
      </c>
      <c r="K497" s="21">
        <v>4</v>
      </c>
      <c r="L497" s="21">
        <v>2</v>
      </c>
      <c r="M497" s="21">
        <v>-1</v>
      </c>
      <c r="N497" s="21">
        <v>1</v>
      </c>
      <c r="O497" s="21">
        <v>0</v>
      </c>
      <c r="P497" s="21">
        <v>31.859</v>
      </c>
      <c r="Q497" s="21">
        <v>0</v>
      </c>
      <c r="R497" s="21">
        <v>0</v>
      </c>
      <c r="S497" s="22"/>
      <c r="T497" s="22"/>
      <c r="U497" s="22"/>
      <c r="V497" s="22"/>
      <c r="W497" s="22"/>
    </row>
    <row r="498" ht="16.5" spans="1:23">
      <c r="A498" s="20">
        <v>399693</v>
      </c>
      <c r="B498" s="20" t="s">
        <v>552</v>
      </c>
      <c r="C498" s="20">
        <v>3901.329</v>
      </c>
      <c r="D498" s="20">
        <v>4772.4</v>
      </c>
      <c r="E498" s="20">
        <v>0</v>
      </c>
      <c r="F498" s="20">
        <v>0</v>
      </c>
      <c r="G498" s="20">
        <v>0</v>
      </c>
      <c r="H498" s="20">
        <v>1</v>
      </c>
      <c r="I498" s="18">
        <v>11.695</v>
      </c>
      <c r="J498" s="18">
        <v>27.813</v>
      </c>
      <c r="K498" s="21">
        <v>3</v>
      </c>
      <c r="L498" s="21">
        <v>2</v>
      </c>
      <c r="M498" s="21">
        <v>0</v>
      </c>
      <c r="N498" s="21">
        <v>0</v>
      </c>
      <c r="O498" s="21">
        <v>0</v>
      </c>
      <c r="P498" s="21">
        <v>0.462</v>
      </c>
      <c r="Q498" s="21">
        <v>0</v>
      </c>
      <c r="R498" s="21">
        <v>0</v>
      </c>
      <c r="S498" s="22"/>
      <c r="T498" s="22"/>
      <c r="U498" s="22"/>
      <c r="V498" s="22"/>
      <c r="W498" s="22"/>
    </row>
    <row r="499" ht="16.5" spans="1:23">
      <c r="A499" s="20">
        <v>399694</v>
      </c>
      <c r="B499" s="20" t="s">
        <v>553</v>
      </c>
      <c r="C499" s="20">
        <v>2821.015</v>
      </c>
      <c r="D499" s="20">
        <v>3459.906</v>
      </c>
      <c r="E499" s="20">
        <v>0</v>
      </c>
      <c r="F499" s="20">
        <v>0</v>
      </c>
      <c r="G499" s="20">
        <v>0</v>
      </c>
      <c r="H499" s="20">
        <v>1</v>
      </c>
      <c r="I499" s="18">
        <v>11.852</v>
      </c>
      <c r="J499" s="18">
        <v>28.129</v>
      </c>
      <c r="K499" s="21">
        <v>4</v>
      </c>
      <c r="L499" s="21">
        <v>2</v>
      </c>
      <c r="M499" s="21">
        <v>-1</v>
      </c>
      <c r="N499" s="21">
        <v>1</v>
      </c>
      <c r="O499" s="21">
        <v>0</v>
      </c>
      <c r="P499" s="21">
        <v>11.668</v>
      </c>
      <c r="Q499" s="21">
        <v>0</v>
      </c>
      <c r="R499" s="21">
        <v>0</v>
      </c>
      <c r="S499" s="22"/>
      <c r="T499" s="22"/>
      <c r="U499" s="22"/>
      <c r="V499" s="22"/>
      <c r="W499" s="22"/>
    </row>
    <row r="500" ht="16.5" spans="1:23">
      <c r="A500" s="20">
        <v>399695</v>
      </c>
      <c r="B500" s="20" t="s">
        <v>554</v>
      </c>
      <c r="C500" s="20">
        <v>1927.816</v>
      </c>
      <c r="D500" s="20">
        <v>2255.41</v>
      </c>
      <c r="E500" s="20">
        <v>0</v>
      </c>
      <c r="F500" s="20">
        <v>0</v>
      </c>
      <c r="G500" s="20">
        <v>0</v>
      </c>
      <c r="H500" s="20">
        <v>1</v>
      </c>
      <c r="I500" s="18">
        <v>7.357</v>
      </c>
      <c r="J500" s="18">
        <v>20.813</v>
      </c>
      <c r="K500" s="21">
        <v>4</v>
      </c>
      <c r="L500" s="21">
        <v>1</v>
      </c>
      <c r="M500" s="21">
        <v>-1</v>
      </c>
      <c r="N500" s="21">
        <v>1</v>
      </c>
      <c r="O500" s="21">
        <v>0</v>
      </c>
      <c r="P500" s="21">
        <v>1.458</v>
      </c>
      <c r="Q500" s="21">
        <v>0</v>
      </c>
      <c r="R500" s="21">
        <v>0</v>
      </c>
      <c r="S500" s="22"/>
      <c r="T500" s="22"/>
      <c r="U500" s="22"/>
      <c r="V500" s="22"/>
      <c r="W500" s="22"/>
    </row>
    <row r="501" ht="16.5" spans="1:23">
      <c r="A501" s="20">
        <v>399696</v>
      </c>
      <c r="B501" s="20" t="s">
        <v>555</v>
      </c>
      <c r="C501" s="20">
        <v>2393.668</v>
      </c>
      <c r="D501" s="20">
        <v>2992.105</v>
      </c>
      <c r="E501" s="20">
        <v>0</v>
      </c>
      <c r="F501" s="20">
        <v>0</v>
      </c>
      <c r="G501" s="20">
        <v>0</v>
      </c>
      <c r="H501" s="20">
        <v>1</v>
      </c>
      <c r="I501" s="18">
        <v>12.951</v>
      </c>
      <c r="J501" s="18">
        <v>30.361</v>
      </c>
      <c r="K501" s="21">
        <v>4</v>
      </c>
      <c r="L501" s="21">
        <v>1</v>
      </c>
      <c r="M501" s="21">
        <v>-1</v>
      </c>
      <c r="N501" s="21">
        <v>1</v>
      </c>
      <c r="O501" s="21">
        <v>0</v>
      </c>
      <c r="P501" s="21">
        <v>3.58</v>
      </c>
      <c r="Q501" s="21">
        <v>0</v>
      </c>
      <c r="R501" s="21">
        <v>0</v>
      </c>
      <c r="S501" s="22"/>
      <c r="T501" s="22"/>
      <c r="U501" s="22"/>
      <c r="V501" s="22"/>
      <c r="W501" s="22"/>
    </row>
    <row r="502" ht="16.5" spans="1:23">
      <c r="A502" s="20">
        <v>399697</v>
      </c>
      <c r="B502" s="20" t="s">
        <v>556</v>
      </c>
      <c r="C502" s="20">
        <v>2830.713</v>
      </c>
      <c r="D502" s="20">
        <v>3357.826</v>
      </c>
      <c r="E502" s="20">
        <v>0</v>
      </c>
      <c r="F502" s="20">
        <v>0</v>
      </c>
      <c r="G502" s="20">
        <v>0</v>
      </c>
      <c r="H502" s="20">
        <v>1</v>
      </c>
      <c r="I502" s="18">
        <v>10.59</v>
      </c>
      <c r="J502" s="18">
        <v>24.625</v>
      </c>
      <c r="K502" s="21">
        <v>4</v>
      </c>
      <c r="L502" s="21">
        <v>1</v>
      </c>
      <c r="M502" s="21">
        <v>-1</v>
      </c>
      <c r="N502" s="21">
        <v>1</v>
      </c>
      <c r="O502" s="21">
        <v>0</v>
      </c>
      <c r="P502" s="21">
        <v>3.529</v>
      </c>
      <c r="Q502" s="21">
        <v>0</v>
      </c>
      <c r="R502" s="21">
        <v>0</v>
      </c>
      <c r="S502" s="22"/>
      <c r="T502" s="22"/>
      <c r="U502" s="22"/>
      <c r="V502" s="22"/>
      <c r="W502" s="22"/>
    </row>
    <row r="503" ht="16.5" spans="1:23">
      <c r="A503" s="20">
        <v>399698</v>
      </c>
      <c r="B503" s="20" t="s">
        <v>557</v>
      </c>
      <c r="C503" s="20">
        <v>38371.867</v>
      </c>
      <c r="D503" s="20">
        <v>48515.598</v>
      </c>
      <c r="E503" s="20">
        <v>0</v>
      </c>
      <c r="F503" s="20">
        <v>0</v>
      </c>
      <c r="G503" s="20">
        <v>0</v>
      </c>
      <c r="H503" s="20">
        <v>1</v>
      </c>
      <c r="I503" s="18">
        <v>11.759</v>
      </c>
      <c r="J503" s="18">
        <v>30.209</v>
      </c>
      <c r="K503" s="21">
        <v>4</v>
      </c>
      <c r="L503" s="21">
        <v>2</v>
      </c>
      <c r="M503" s="21">
        <v>-1</v>
      </c>
      <c r="N503" s="21">
        <v>1</v>
      </c>
      <c r="O503" s="21">
        <v>0</v>
      </c>
      <c r="P503" s="21">
        <v>3.339</v>
      </c>
      <c r="Q503" s="21">
        <v>0</v>
      </c>
      <c r="R503" s="21">
        <v>0</v>
      </c>
      <c r="S503" s="22"/>
      <c r="T503" s="22"/>
      <c r="U503" s="22"/>
      <c r="V503" s="22"/>
      <c r="W503" s="22"/>
    </row>
    <row r="504" ht="16.5" spans="1:23">
      <c r="A504" s="20">
        <v>399699</v>
      </c>
      <c r="B504" s="20" t="s">
        <v>558</v>
      </c>
      <c r="C504" s="20">
        <v>3561.464</v>
      </c>
      <c r="D504" s="20">
        <v>4442.318</v>
      </c>
      <c r="E504" s="20">
        <v>0</v>
      </c>
      <c r="F504" s="20">
        <v>0</v>
      </c>
      <c r="G504" s="20">
        <v>0</v>
      </c>
      <c r="H504" s="20">
        <v>1</v>
      </c>
      <c r="I504" s="18">
        <v>11.939</v>
      </c>
      <c r="J504" s="18">
        <v>29.4</v>
      </c>
      <c r="K504" s="21">
        <v>4</v>
      </c>
      <c r="L504" s="21">
        <v>1</v>
      </c>
      <c r="M504" s="21">
        <v>-1</v>
      </c>
      <c r="N504" s="21">
        <v>1</v>
      </c>
      <c r="O504" s="21">
        <v>0</v>
      </c>
      <c r="P504" s="21">
        <v>-1.214</v>
      </c>
      <c r="Q504" s="21">
        <v>0</v>
      </c>
      <c r="R504" s="21">
        <v>0</v>
      </c>
      <c r="S504" s="22"/>
      <c r="T504" s="22"/>
      <c r="U504" s="22"/>
      <c r="V504" s="22"/>
      <c r="W504" s="22"/>
    </row>
    <row r="505" ht="16.5" spans="1:23">
      <c r="A505" s="20">
        <v>399701</v>
      </c>
      <c r="B505" s="20" t="s">
        <v>559</v>
      </c>
      <c r="C505" s="20">
        <v>6980.652</v>
      </c>
      <c r="D505" s="20">
        <v>7677.572</v>
      </c>
      <c r="E505" s="20">
        <v>0</v>
      </c>
      <c r="F505" s="20">
        <v>0</v>
      </c>
      <c r="G505" s="20">
        <v>0</v>
      </c>
      <c r="H505" s="20">
        <v>1</v>
      </c>
      <c r="I505" s="18">
        <v>3.333</v>
      </c>
      <c r="J505" s="18">
        <v>12.108</v>
      </c>
      <c r="K505" s="21">
        <v>4</v>
      </c>
      <c r="L505" s="21">
        <v>2</v>
      </c>
      <c r="M505" s="21">
        <v>-1</v>
      </c>
      <c r="N505" s="21">
        <v>1</v>
      </c>
      <c r="O505" s="21">
        <v>0</v>
      </c>
      <c r="P505" s="21">
        <v>0.302</v>
      </c>
      <c r="Q505" s="21">
        <v>0</v>
      </c>
      <c r="R505" s="21">
        <v>0</v>
      </c>
      <c r="S505" s="22"/>
      <c r="T505" s="22"/>
      <c r="U505" s="22"/>
      <c r="V505" s="22"/>
      <c r="W505" s="22"/>
    </row>
    <row r="506" ht="16.5" spans="1:23">
      <c r="A506" s="20">
        <v>399702</v>
      </c>
      <c r="B506" s="20" t="s">
        <v>560</v>
      </c>
      <c r="C506" s="20">
        <v>6313.629</v>
      </c>
      <c r="D506" s="20">
        <v>6980.872</v>
      </c>
      <c r="E506" s="20">
        <v>0</v>
      </c>
      <c r="F506" s="20">
        <v>0</v>
      </c>
      <c r="G506" s="20">
        <v>0</v>
      </c>
      <c r="H506" s="20">
        <v>1</v>
      </c>
      <c r="I506" s="18">
        <v>4.26</v>
      </c>
      <c r="J506" s="18">
        <v>13.411</v>
      </c>
      <c r="K506" s="21">
        <v>4</v>
      </c>
      <c r="L506" s="21">
        <v>1</v>
      </c>
      <c r="M506" s="21">
        <v>-1</v>
      </c>
      <c r="N506" s="21">
        <v>1</v>
      </c>
      <c r="O506" s="21">
        <v>0</v>
      </c>
      <c r="P506" s="21">
        <v>2.522</v>
      </c>
      <c r="Q506" s="21">
        <v>0</v>
      </c>
      <c r="R506" s="21">
        <v>0</v>
      </c>
      <c r="S506" s="22"/>
      <c r="T506" s="22"/>
      <c r="U506" s="22"/>
      <c r="V506" s="22"/>
      <c r="W506" s="22"/>
    </row>
    <row r="507" ht="16.5" spans="1:23">
      <c r="A507" s="20">
        <v>399703</v>
      </c>
      <c r="B507" s="20" t="s">
        <v>561</v>
      </c>
      <c r="C507" s="20">
        <v>6123.746</v>
      </c>
      <c r="D507" s="20">
        <v>6798.266</v>
      </c>
      <c r="E507" s="20">
        <v>0</v>
      </c>
      <c r="F507" s="20">
        <v>0</v>
      </c>
      <c r="G507" s="20">
        <v>0</v>
      </c>
      <c r="H507" s="20">
        <v>1</v>
      </c>
      <c r="I507" s="18">
        <v>4.8</v>
      </c>
      <c r="J507" s="18">
        <v>14.246</v>
      </c>
      <c r="K507" s="21">
        <v>4</v>
      </c>
      <c r="L507" s="21">
        <v>1</v>
      </c>
      <c r="M507" s="21">
        <v>-1</v>
      </c>
      <c r="N507" s="21">
        <v>1</v>
      </c>
      <c r="O507" s="21">
        <v>0</v>
      </c>
      <c r="P507" s="21">
        <v>2.841</v>
      </c>
      <c r="Q507" s="21">
        <v>0</v>
      </c>
      <c r="R507" s="21">
        <v>0</v>
      </c>
      <c r="S507" s="22"/>
      <c r="T507" s="22"/>
      <c r="U507" s="22"/>
      <c r="V507" s="22"/>
      <c r="W507" s="22"/>
    </row>
    <row r="508" ht="16.5" spans="1:23">
      <c r="A508" s="20">
        <v>399704</v>
      </c>
      <c r="B508" s="20" t="s">
        <v>562</v>
      </c>
      <c r="C508" s="20">
        <v>3748.014</v>
      </c>
      <c r="D508" s="20">
        <v>4554.43</v>
      </c>
      <c r="E508" s="20">
        <v>0</v>
      </c>
      <c r="F508" s="20">
        <v>0</v>
      </c>
      <c r="G508" s="20">
        <v>0</v>
      </c>
      <c r="H508" s="20">
        <v>1</v>
      </c>
      <c r="I508" s="18">
        <v>9.873</v>
      </c>
      <c r="J508" s="18">
        <v>25.831</v>
      </c>
      <c r="K508" s="21">
        <v>4</v>
      </c>
      <c r="L508" s="21">
        <v>1</v>
      </c>
      <c r="M508" s="21">
        <v>-1</v>
      </c>
      <c r="N508" s="21">
        <v>1</v>
      </c>
      <c r="O508" s="21">
        <v>0</v>
      </c>
      <c r="P508" s="21">
        <v>12.656</v>
      </c>
      <c r="Q508" s="21">
        <v>0</v>
      </c>
      <c r="R508" s="21">
        <v>0</v>
      </c>
      <c r="S508" s="22"/>
      <c r="T508" s="22"/>
      <c r="U508" s="22"/>
      <c r="V508" s="22"/>
      <c r="W508" s="22"/>
    </row>
    <row r="509" ht="16.5" spans="1:23">
      <c r="A509" s="20">
        <v>399705</v>
      </c>
      <c r="B509" s="20" t="s">
        <v>563</v>
      </c>
      <c r="C509" s="20">
        <v>2536.701</v>
      </c>
      <c r="D509" s="20">
        <v>3047.278</v>
      </c>
      <c r="E509" s="20">
        <v>0</v>
      </c>
      <c r="F509" s="20">
        <v>0</v>
      </c>
      <c r="G509" s="20">
        <v>0</v>
      </c>
      <c r="H509" s="20">
        <v>1</v>
      </c>
      <c r="I509" s="18">
        <v>12.663</v>
      </c>
      <c r="J509" s="18">
        <v>27.297</v>
      </c>
      <c r="K509" s="21">
        <v>4</v>
      </c>
      <c r="L509" s="21">
        <v>1</v>
      </c>
      <c r="M509" s="21">
        <v>-1</v>
      </c>
      <c r="N509" s="21">
        <v>1</v>
      </c>
      <c r="O509" s="21">
        <v>0</v>
      </c>
      <c r="P509" s="21">
        <v>10.095</v>
      </c>
      <c r="Q509" s="21">
        <v>0</v>
      </c>
      <c r="R509" s="21">
        <v>0</v>
      </c>
      <c r="S509" s="22"/>
      <c r="T509" s="22"/>
      <c r="U509" s="22"/>
      <c r="V509" s="22"/>
      <c r="W509" s="22"/>
    </row>
    <row r="510" ht="16.5" spans="1:23">
      <c r="A510" s="20">
        <v>399706</v>
      </c>
      <c r="B510" s="20" t="s">
        <v>564</v>
      </c>
      <c r="C510" s="20">
        <v>5257.603</v>
      </c>
      <c r="D510" s="20">
        <v>5745.589</v>
      </c>
      <c r="E510" s="20">
        <v>0</v>
      </c>
      <c r="F510" s="20">
        <v>0</v>
      </c>
      <c r="G510" s="20">
        <v>0</v>
      </c>
      <c r="H510" s="20">
        <v>1</v>
      </c>
      <c r="I510" s="18">
        <v>4.354</v>
      </c>
      <c r="J510" s="18">
        <v>12.477</v>
      </c>
      <c r="K510" s="21">
        <v>4</v>
      </c>
      <c r="L510" s="21">
        <v>1</v>
      </c>
      <c r="M510" s="21">
        <v>-1</v>
      </c>
      <c r="N510" s="21">
        <v>1</v>
      </c>
      <c r="O510" s="21">
        <v>0</v>
      </c>
      <c r="P510" s="21">
        <v>5.235</v>
      </c>
      <c r="Q510" s="21">
        <v>0</v>
      </c>
      <c r="R510" s="21">
        <v>0</v>
      </c>
      <c r="S510" s="22"/>
      <c r="T510" s="22"/>
      <c r="U510" s="22"/>
      <c r="V510" s="22"/>
      <c r="W510" s="22"/>
    </row>
    <row r="511" ht="16.5" spans="1:23">
      <c r="A511" s="20">
        <v>399707</v>
      </c>
      <c r="B511" s="20" t="s">
        <v>565</v>
      </c>
      <c r="C511" s="20">
        <v>5514.789</v>
      </c>
      <c r="D511" s="20">
        <v>6567.956</v>
      </c>
      <c r="E511" s="20">
        <v>0</v>
      </c>
      <c r="F511" s="20">
        <v>0</v>
      </c>
      <c r="G511" s="20">
        <v>0</v>
      </c>
      <c r="H511" s="20">
        <v>1</v>
      </c>
      <c r="I511" s="18">
        <v>9.263</v>
      </c>
      <c r="J511" s="18">
        <v>23.813</v>
      </c>
      <c r="K511" s="21">
        <v>4</v>
      </c>
      <c r="L511" s="21">
        <v>0</v>
      </c>
      <c r="M511" s="21">
        <v>-1</v>
      </c>
      <c r="N511" s="21">
        <v>1</v>
      </c>
      <c r="O511" s="21">
        <v>0</v>
      </c>
      <c r="P511" s="21">
        <v>4.477</v>
      </c>
      <c r="Q511" s="21">
        <v>0</v>
      </c>
      <c r="R511" s="21">
        <v>0</v>
      </c>
      <c r="S511" s="22"/>
      <c r="T511" s="22"/>
      <c r="U511" s="22"/>
      <c r="V511" s="22"/>
      <c r="W511" s="22"/>
    </row>
    <row r="512" ht="16.5" spans="1:23">
      <c r="A512" s="20">
        <v>399750</v>
      </c>
      <c r="B512" s="20" t="s">
        <v>566</v>
      </c>
      <c r="C512" s="20">
        <v>7903.173</v>
      </c>
      <c r="D512" s="20">
        <v>8583.829</v>
      </c>
      <c r="E512" s="20">
        <v>0</v>
      </c>
      <c r="F512" s="20">
        <v>0</v>
      </c>
      <c r="G512" s="20">
        <v>0</v>
      </c>
      <c r="H512" s="20">
        <v>1</v>
      </c>
      <c r="I512" s="18">
        <v>4.272</v>
      </c>
      <c r="J512" s="18">
        <v>11.863</v>
      </c>
      <c r="K512" s="21">
        <v>4</v>
      </c>
      <c r="L512" s="21">
        <v>1</v>
      </c>
      <c r="M512" s="21">
        <v>-1</v>
      </c>
      <c r="N512" s="21">
        <v>1</v>
      </c>
      <c r="O512" s="21">
        <v>0</v>
      </c>
      <c r="P512" s="21">
        <v>17.777</v>
      </c>
      <c r="Q512" s="21">
        <v>0</v>
      </c>
      <c r="R512" s="21">
        <v>0</v>
      </c>
      <c r="S512" s="22"/>
      <c r="T512" s="22"/>
      <c r="U512" s="22"/>
      <c r="V512" s="22"/>
      <c r="W512" s="22"/>
    </row>
    <row r="513" ht="16.5" spans="1:23">
      <c r="A513" s="20">
        <v>399802</v>
      </c>
      <c r="B513" s="20" t="s">
        <v>567</v>
      </c>
      <c r="C513" s="20">
        <v>4795.805</v>
      </c>
      <c r="D513" s="20">
        <v>5583.691</v>
      </c>
      <c r="E513" s="20">
        <v>0</v>
      </c>
      <c r="F513" s="20">
        <v>0</v>
      </c>
      <c r="G513" s="20">
        <v>0</v>
      </c>
      <c r="H513" s="20">
        <v>1</v>
      </c>
      <c r="I513" s="18">
        <v>10.037</v>
      </c>
      <c r="J513" s="18">
        <v>22.731</v>
      </c>
      <c r="K513" s="21">
        <v>4</v>
      </c>
      <c r="L513" s="21">
        <v>0</v>
      </c>
      <c r="M513" s="21">
        <v>-1</v>
      </c>
      <c r="N513" s="21">
        <v>1</v>
      </c>
      <c r="O513" s="21">
        <v>0</v>
      </c>
      <c r="P513" s="21">
        <v>0.211</v>
      </c>
      <c r="Q513" s="21">
        <v>0</v>
      </c>
      <c r="R513" s="21">
        <v>0</v>
      </c>
      <c r="S513" s="22"/>
      <c r="T513" s="22"/>
      <c r="U513" s="22"/>
      <c r="V513" s="22"/>
      <c r="W513" s="22"/>
    </row>
    <row r="514" ht="16.5" spans="1:23">
      <c r="A514" s="20">
        <v>399803</v>
      </c>
      <c r="B514" s="20" t="s">
        <v>568</v>
      </c>
      <c r="C514" s="20">
        <v>3572.108</v>
      </c>
      <c r="D514" s="20">
        <v>4177.665</v>
      </c>
      <c r="E514" s="20">
        <v>0</v>
      </c>
      <c r="F514" s="20">
        <v>0</v>
      </c>
      <c r="G514" s="20">
        <v>0</v>
      </c>
      <c r="H514" s="20">
        <v>1</v>
      </c>
      <c r="I514" s="18">
        <v>12.582</v>
      </c>
      <c r="J514" s="18">
        <v>25.253</v>
      </c>
      <c r="K514" s="21">
        <v>4</v>
      </c>
      <c r="L514" s="21">
        <v>2</v>
      </c>
      <c r="M514" s="21">
        <v>-1</v>
      </c>
      <c r="N514" s="21">
        <v>1</v>
      </c>
      <c r="O514" s="21">
        <v>0</v>
      </c>
      <c r="P514" s="21">
        <v>13.752</v>
      </c>
      <c r="Q514" s="21">
        <v>0</v>
      </c>
      <c r="R514" s="21">
        <v>0</v>
      </c>
      <c r="S514" s="22"/>
      <c r="T514" s="22"/>
      <c r="U514" s="22"/>
      <c r="V514" s="22"/>
      <c r="W514" s="22"/>
    </row>
    <row r="515" ht="16.5" spans="1:23">
      <c r="A515" s="20">
        <v>399804</v>
      </c>
      <c r="B515" s="20" t="s">
        <v>569</v>
      </c>
      <c r="C515" s="20">
        <v>1466.42</v>
      </c>
      <c r="D515" s="20">
        <v>1792.865</v>
      </c>
      <c r="E515" s="20">
        <v>0</v>
      </c>
      <c r="F515" s="20">
        <v>0</v>
      </c>
      <c r="G515" s="20">
        <v>0</v>
      </c>
      <c r="H515" s="20">
        <v>1</v>
      </c>
      <c r="I515" s="18">
        <v>10.05</v>
      </c>
      <c r="J515" s="18">
        <v>26.428</v>
      </c>
      <c r="K515" s="21">
        <v>4</v>
      </c>
      <c r="L515" s="21">
        <v>2</v>
      </c>
      <c r="M515" s="21">
        <v>-1</v>
      </c>
      <c r="N515" s="21">
        <v>0</v>
      </c>
      <c r="O515" s="21">
        <v>0</v>
      </c>
      <c r="P515" s="21">
        <v>1.106</v>
      </c>
      <c r="Q515" s="21">
        <v>0</v>
      </c>
      <c r="R515" s="21">
        <v>0</v>
      </c>
      <c r="S515" s="22"/>
      <c r="T515" s="22"/>
      <c r="U515" s="22"/>
      <c r="V515" s="22"/>
      <c r="W515" s="22"/>
    </row>
    <row r="516" ht="16.5" spans="1:23">
      <c r="A516" s="20">
        <v>399805</v>
      </c>
      <c r="B516" s="20" t="s">
        <v>570</v>
      </c>
      <c r="C516" s="20">
        <v>3034.33</v>
      </c>
      <c r="D516" s="20">
        <v>3947.679</v>
      </c>
      <c r="E516" s="20">
        <v>0</v>
      </c>
      <c r="F516" s="20">
        <v>0</v>
      </c>
      <c r="G516" s="20">
        <v>0</v>
      </c>
      <c r="H516" s="20">
        <v>1</v>
      </c>
      <c r="I516" s="18">
        <v>10.211</v>
      </c>
      <c r="J516" s="18">
        <v>30.985</v>
      </c>
      <c r="K516" s="21">
        <v>4</v>
      </c>
      <c r="L516" s="21">
        <v>1</v>
      </c>
      <c r="M516" s="21">
        <v>-1</v>
      </c>
      <c r="N516" s="21">
        <v>1</v>
      </c>
      <c r="O516" s="21">
        <v>0</v>
      </c>
      <c r="P516" s="21">
        <v>3.523</v>
      </c>
      <c r="Q516" s="21">
        <v>0</v>
      </c>
      <c r="R516" s="21">
        <v>0</v>
      </c>
      <c r="S516" s="22"/>
      <c r="T516" s="22"/>
      <c r="U516" s="22"/>
      <c r="V516" s="22"/>
      <c r="W516" s="22"/>
    </row>
    <row r="517" ht="16.5" spans="1:23">
      <c r="A517" s="20">
        <v>399806</v>
      </c>
      <c r="B517" s="20" t="s">
        <v>571</v>
      </c>
      <c r="C517" s="20">
        <v>1136.567</v>
      </c>
      <c r="D517" s="20">
        <v>1298.944</v>
      </c>
      <c r="E517" s="20">
        <v>0</v>
      </c>
      <c r="F517" s="20">
        <v>0</v>
      </c>
      <c r="G517" s="20">
        <v>0</v>
      </c>
      <c r="H517" s="20">
        <v>1</v>
      </c>
      <c r="I517" s="18">
        <v>4.757</v>
      </c>
      <c r="J517" s="18">
        <v>16.663</v>
      </c>
      <c r="K517" s="21">
        <v>4</v>
      </c>
      <c r="L517" s="21">
        <v>1</v>
      </c>
      <c r="M517" s="21">
        <v>-1</v>
      </c>
      <c r="N517" s="21">
        <v>1</v>
      </c>
      <c r="O517" s="21">
        <v>0</v>
      </c>
      <c r="P517" s="21">
        <v>6.38</v>
      </c>
      <c r="Q517" s="21">
        <v>0</v>
      </c>
      <c r="R517" s="21">
        <v>0</v>
      </c>
      <c r="S517" s="22"/>
      <c r="T517" s="22"/>
      <c r="U517" s="22"/>
      <c r="V517" s="22"/>
      <c r="W517" s="22"/>
    </row>
    <row r="518" ht="16.5" spans="1:23">
      <c r="A518" s="20">
        <v>399807</v>
      </c>
      <c r="B518" s="20" t="s">
        <v>572</v>
      </c>
      <c r="C518" s="20">
        <v>1223.686</v>
      </c>
      <c r="D518" s="20">
        <v>1342.91</v>
      </c>
      <c r="E518" s="20">
        <v>0</v>
      </c>
      <c r="F518" s="20">
        <v>0</v>
      </c>
      <c r="G518" s="20">
        <v>0</v>
      </c>
      <c r="H518" s="20">
        <v>1</v>
      </c>
      <c r="I518" s="18">
        <v>1.748</v>
      </c>
      <c r="J518" s="18">
        <v>10.471</v>
      </c>
      <c r="K518" s="21">
        <v>4</v>
      </c>
      <c r="L518" s="21">
        <v>2</v>
      </c>
      <c r="M518" s="21">
        <v>-1</v>
      </c>
      <c r="N518" s="21">
        <v>1</v>
      </c>
      <c r="O518" s="21">
        <v>0</v>
      </c>
      <c r="P518" s="21">
        <v>4.704</v>
      </c>
      <c r="Q518" s="21">
        <v>0</v>
      </c>
      <c r="R518" s="21">
        <v>0</v>
      </c>
      <c r="S518" s="22"/>
      <c r="T518" s="22"/>
      <c r="U518" s="22"/>
      <c r="V518" s="22"/>
      <c r="W518" s="22"/>
    </row>
    <row r="519" ht="16.5" spans="1:23">
      <c r="A519" s="20">
        <v>399808</v>
      </c>
      <c r="B519" s="20" t="s">
        <v>573</v>
      </c>
      <c r="C519" s="20">
        <v>1704.436</v>
      </c>
      <c r="D519" s="20">
        <v>2008.085</v>
      </c>
      <c r="E519" s="20">
        <v>0</v>
      </c>
      <c r="F519" s="20">
        <v>0</v>
      </c>
      <c r="G519" s="20">
        <v>0</v>
      </c>
      <c r="H519" s="20">
        <v>1</v>
      </c>
      <c r="I519" s="18">
        <v>6.945</v>
      </c>
      <c r="J519" s="18">
        <v>21.016</v>
      </c>
      <c r="K519" s="21">
        <v>4</v>
      </c>
      <c r="L519" s="21">
        <v>0</v>
      </c>
      <c r="M519" s="21">
        <v>-1</v>
      </c>
      <c r="N519" s="21">
        <v>1</v>
      </c>
      <c r="O519" s="21">
        <v>0</v>
      </c>
      <c r="P519" s="21">
        <v>8.281</v>
      </c>
      <c r="Q519" s="21">
        <v>0</v>
      </c>
      <c r="R519" s="21">
        <v>0</v>
      </c>
      <c r="S519" s="22"/>
      <c r="T519" s="22"/>
      <c r="U519" s="22"/>
      <c r="V519" s="22"/>
      <c r="W519" s="22"/>
    </row>
    <row r="520" ht="16.5" spans="1:23">
      <c r="A520" s="20">
        <v>399809</v>
      </c>
      <c r="B520" s="20" t="s">
        <v>574</v>
      </c>
      <c r="C520" s="20">
        <v>2072.518</v>
      </c>
      <c r="D520" s="20">
        <v>2447.745</v>
      </c>
      <c r="E520" s="20">
        <v>0</v>
      </c>
      <c r="F520" s="20">
        <v>0</v>
      </c>
      <c r="G520" s="20">
        <v>0</v>
      </c>
      <c r="H520" s="20">
        <v>1</v>
      </c>
      <c r="I520" s="18">
        <v>3.35</v>
      </c>
      <c r="J520" s="18">
        <v>18.166</v>
      </c>
      <c r="K520" s="21">
        <v>4</v>
      </c>
      <c r="L520" s="21">
        <v>2</v>
      </c>
      <c r="M520" s="21">
        <v>-1</v>
      </c>
      <c r="N520" s="21">
        <v>1</v>
      </c>
      <c r="O520" s="21">
        <v>0</v>
      </c>
      <c r="P520" s="21">
        <v>3.722</v>
      </c>
      <c r="Q520" s="21">
        <v>0</v>
      </c>
      <c r="R520" s="21">
        <v>0</v>
      </c>
      <c r="S520" s="22"/>
      <c r="T520" s="22"/>
      <c r="U520" s="22"/>
      <c r="V520" s="22"/>
      <c r="W520" s="22"/>
    </row>
    <row r="521" ht="16.5" spans="1:23">
      <c r="A521" s="20">
        <v>399810</v>
      </c>
      <c r="B521" s="20" t="s">
        <v>575</v>
      </c>
      <c r="C521" s="20">
        <v>2474.003</v>
      </c>
      <c r="D521" s="20">
        <v>2918.028</v>
      </c>
      <c r="E521" s="20">
        <v>0</v>
      </c>
      <c r="F521" s="20">
        <v>0</v>
      </c>
      <c r="G521" s="20">
        <v>0</v>
      </c>
      <c r="H521" s="20">
        <v>1</v>
      </c>
      <c r="I521" s="18">
        <v>7.904</v>
      </c>
      <c r="J521" s="18">
        <v>21.918</v>
      </c>
      <c r="K521" s="21">
        <v>4</v>
      </c>
      <c r="L521" s="21">
        <v>2</v>
      </c>
      <c r="M521" s="21">
        <v>-1</v>
      </c>
      <c r="N521" s="21">
        <v>1</v>
      </c>
      <c r="O521" s="21">
        <v>0</v>
      </c>
      <c r="P521" s="21">
        <v>12.657</v>
      </c>
      <c r="Q521" s="21">
        <v>0</v>
      </c>
      <c r="R521" s="21">
        <v>0</v>
      </c>
      <c r="S521" s="22"/>
      <c r="T521" s="22"/>
      <c r="U521" s="22"/>
      <c r="V521" s="22"/>
      <c r="W521" s="22"/>
    </row>
    <row r="522" ht="16.5" spans="1:23">
      <c r="A522" s="20">
        <v>399811</v>
      </c>
      <c r="B522" s="20" t="s">
        <v>576</v>
      </c>
      <c r="C522" s="20">
        <v>3334.468</v>
      </c>
      <c r="D522" s="20">
        <v>4013.963</v>
      </c>
      <c r="E522" s="20">
        <v>0</v>
      </c>
      <c r="F522" s="20">
        <v>0</v>
      </c>
      <c r="G522" s="20">
        <v>0</v>
      </c>
      <c r="H522" s="20">
        <v>1</v>
      </c>
      <c r="I522" s="18">
        <v>17.205</v>
      </c>
      <c r="J522" s="18">
        <v>31.221</v>
      </c>
      <c r="K522" s="21">
        <v>4</v>
      </c>
      <c r="L522" s="21">
        <v>2</v>
      </c>
      <c r="M522" s="21">
        <v>-1</v>
      </c>
      <c r="N522" s="21">
        <v>1</v>
      </c>
      <c r="O522" s="21">
        <v>0</v>
      </c>
      <c r="P522" s="21">
        <v>8.109</v>
      </c>
      <c r="Q522" s="21">
        <v>0</v>
      </c>
      <c r="R522" s="21">
        <v>0</v>
      </c>
      <c r="S522" s="22"/>
      <c r="T522" s="22"/>
      <c r="U522" s="22"/>
      <c r="V522" s="22"/>
      <c r="W522" s="22"/>
    </row>
    <row r="523" ht="16.5" spans="1:23">
      <c r="A523" s="20">
        <v>399812</v>
      </c>
      <c r="B523" s="20" t="s">
        <v>577</v>
      </c>
      <c r="C523" s="20">
        <v>5862.465</v>
      </c>
      <c r="D523" s="20">
        <v>6496.627</v>
      </c>
      <c r="E523" s="20">
        <v>0</v>
      </c>
      <c r="F523" s="20">
        <v>0</v>
      </c>
      <c r="G523" s="20">
        <v>0</v>
      </c>
      <c r="H523" s="20">
        <v>1</v>
      </c>
      <c r="I523" s="18">
        <v>3.282</v>
      </c>
      <c r="J523" s="18">
        <v>12.723</v>
      </c>
      <c r="K523" s="21">
        <v>4</v>
      </c>
      <c r="L523" s="21">
        <v>0</v>
      </c>
      <c r="M523" s="21">
        <v>-1</v>
      </c>
      <c r="N523" s="21">
        <v>1</v>
      </c>
      <c r="O523" s="21">
        <v>0</v>
      </c>
      <c r="P523" s="21">
        <v>3.013</v>
      </c>
      <c r="Q523" s="21">
        <v>0</v>
      </c>
      <c r="R523" s="21">
        <v>0</v>
      </c>
      <c r="S523" s="22"/>
      <c r="T523" s="22"/>
      <c r="U523" s="22"/>
      <c r="V523" s="22"/>
      <c r="W523" s="22"/>
    </row>
    <row r="524" ht="16.5" spans="1:23">
      <c r="A524" s="20">
        <v>399813</v>
      </c>
      <c r="B524" s="20" t="s">
        <v>578</v>
      </c>
      <c r="C524" s="20">
        <v>5739.697</v>
      </c>
      <c r="D524" s="20">
        <v>7074.318</v>
      </c>
      <c r="E524" s="20">
        <v>0</v>
      </c>
      <c r="F524" s="20">
        <v>0</v>
      </c>
      <c r="G524" s="20">
        <v>0</v>
      </c>
      <c r="H524" s="20">
        <v>1</v>
      </c>
      <c r="I524" s="18">
        <v>11.192</v>
      </c>
      <c r="J524" s="18">
        <v>27.947</v>
      </c>
      <c r="K524" s="21">
        <v>4</v>
      </c>
      <c r="L524" s="21">
        <v>1</v>
      </c>
      <c r="M524" s="21">
        <v>-1</v>
      </c>
      <c r="N524" s="21">
        <v>1</v>
      </c>
      <c r="O524" s="21">
        <v>0</v>
      </c>
      <c r="P524" s="21">
        <v>13.473</v>
      </c>
      <c r="Q524" s="21">
        <v>0</v>
      </c>
      <c r="R524" s="21">
        <v>0</v>
      </c>
      <c r="S524" s="22"/>
      <c r="T524" s="22"/>
      <c r="U524" s="22"/>
      <c r="V524" s="22"/>
      <c r="W524" s="22"/>
    </row>
    <row r="525" ht="16.5" spans="1:23">
      <c r="A525" s="20">
        <v>399814</v>
      </c>
      <c r="B525" s="20" t="s">
        <v>579</v>
      </c>
      <c r="C525" s="20">
        <v>1008.401</v>
      </c>
      <c r="D525" s="20">
        <v>1096.227</v>
      </c>
      <c r="E525" s="20">
        <v>0</v>
      </c>
      <c r="F525" s="20">
        <v>0</v>
      </c>
      <c r="G525" s="20">
        <v>0</v>
      </c>
      <c r="H525" s="20">
        <v>1</v>
      </c>
      <c r="I525" s="18">
        <v>3.226</v>
      </c>
      <c r="J525" s="18">
        <v>10.979</v>
      </c>
      <c r="K525" s="21">
        <v>4</v>
      </c>
      <c r="L525" s="21">
        <v>2</v>
      </c>
      <c r="M525" s="21">
        <v>-1</v>
      </c>
      <c r="N525" s="21">
        <v>1</v>
      </c>
      <c r="O525" s="21">
        <v>0</v>
      </c>
      <c r="P525" s="21">
        <v>3.551</v>
      </c>
      <c r="Q525" s="21">
        <v>0</v>
      </c>
      <c r="R525" s="21">
        <v>0</v>
      </c>
      <c r="S525" s="22"/>
      <c r="T525" s="22"/>
      <c r="U525" s="22"/>
      <c r="V525" s="22"/>
      <c r="W525" s="22"/>
    </row>
    <row r="526" ht="16.5" spans="1:23">
      <c r="A526" s="20">
        <v>399850</v>
      </c>
      <c r="B526" s="20" t="s">
        <v>580</v>
      </c>
      <c r="C526" s="20">
        <v>6688.154</v>
      </c>
      <c r="D526" s="20">
        <v>7555.709</v>
      </c>
      <c r="E526" s="20">
        <v>0</v>
      </c>
      <c r="F526" s="20">
        <v>0</v>
      </c>
      <c r="G526" s="20">
        <v>0</v>
      </c>
      <c r="H526" s="20">
        <v>1</v>
      </c>
      <c r="I526" s="18">
        <v>9.436</v>
      </c>
      <c r="J526" s="18">
        <v>19.835</v>
      </c>
      <c r="K526" s="21">
        <v>4</v>
      </c>
      <c r="L526" s="21">
        <v>2</v>
      </c>
      <c r="M526" s="21">
        <v>-1</v>
      </c>
      <c r="N526" s="21">
        <v>1</v>
      </c>
      <c r="O526" s="21">
        <v>0</v>
      </c>
      <c r="P526" s="21">
        <v>6.877</v>
      </c>
      <c r="Q526" s="21">
        <v>0</v>
      </c>
      <c r="R526" s="21">
        <v>0</v>
      </c>
      <c r="S526" s="22"/>
      <c r="T526" s="22"/>
      <c r="U526" s="22"/>
      <c r="V526" s="22"/>
      <c r="W526" s="22"/>
    </row>
    <row r="527" ht="16.5" spans="1:23">
      <c r="A527" s="20">
        <v>399852</v>
      </c>
      <c r="B527" s="20" t="s">
        <v>224</v>
      </c>
      <c r="C527" s="20">
        <v>5706.389</v>
      </c>
      <c r="D527" s="20">
        <v>6651.975</v>
      </c>
      <c r="E527" s="20">
        <v>0</v>
      </c>
      <c r="F527" s="20">
        <v>0</v>
      </c>
      <c r="G527" s="20">
        <v>0</v>
      </c>
      <c r="H527" s="20">
        <v>1</v>
      </c>
      <c r="I527" s="18">
        <v>9.656</v>
      </c>
      <c r="J527" s="18">
        <v>22.498</v>
      </c>
      <c r="K527" s="21">
        <v>4</v>
      </c>
      <c r="L527" s="21">
        <v>2</v>
      </c>
      <c r="M527" s="21">
        <v>-1</v>
      </c>
      <c r="N527" s="21">
        <v>1</v>
      </c>
      <c r="O527" s="21">
        <v>0</v>
      </c>
      <c r="P527" s="21">
        <v>3.33</v>
      </c>
      <c r="Q527" s="21">
        <v>0</v>
      </c>
      <c r="R527" s="21">
        <v>0</v>
      </c>
      <c r="S527" s="22"/>
      <c r="T527" s="22"/>
      <c r="U527" s="22"/>
      <c r="V527" s="22"/>
      <c r="W527" s="22"/>
    </row>
    <row r="528" ht="16.5" spans="1:23">
      <c r="A528" s="20">
        <v>399901</v>
      </c>
      <c r="B528" s="20" t="s">
        <v>239</v>
      </c>
      <c r="C528" s="20">
        <v>5552.303</v>
      </c>
      <c r="D528" s="20">
        <v>6084.656</v>
      </c>
      <c r="E528" s="20">
        <v>0</v>
      </c>
      <c r="F528" s="20">
        <v>0</v>
      </c>
      <c r="G528" s="20">
        <v>0</v>
      </c>
      <c r="H528" s="20">
        <v>1</v>
      </c>
      <c r="I528" s="18">
        <v>2.952</v>
      </c>
      <c r="J528" s="18">
        <v>11.443</v>
      </c>
      <c r="K528" s="21">
        <v>4</v>
      </c>
      <c r="L528" s="21">
        <v>0</v>
      </c>
      <c r="M528" s="21">
        <v>-1</v>
      </c>
      <c r="N528" s="21">
        <v>0</v>
      </c>
      <c r="O528" s="21">
        <v>0</v>
      </c>
      <c r="P528" s="21">
        <v>5.973</v>
      </c>
      <c r="Q528" s="21">
        <v>0</v>
      </c>
      <c r="R528" s="21">
        <v>0</v>
      </c>
      <c r="S528" s="22"/>
      <c r="T528" s="22"/>
      <c r="U528" s="22"/>
      <c r="V528" s="22"/>
      <c r="W528" s="22"/>
    </row>
    <row r="529" ht="16.5" spans="1:23">
      <c r="A529" s="20">
        <v>399903</v>
      </c>
      <c r="B529" s="20" t="s">
        <v>581</v>
      </c>
      <c r="C529" s="20">
        <v>3547.263</v>
      </c>
      <c r="D529" s="20">
        <v>3895.083</v>
      </c>
      <c r="E529" s="20">
        <v>0</v>
      </c>
      <c r="F529" s="20">
        <v>0</v>
      </c>
      <c r="G529" s="20">
        <v>0</v>
      </c>
      <c r="H529" s="20">
        <v>1</v>
      </c>
      <c r="I529" s="18">
        <v>5.868</v>
      </c>
      <c r="J529" s="18">
        <v>14.273</v>
      </c>
      <c r="K529" s="21">
        <v>4</v>
      </c>
      <c r="L529" s="21">
        <v>2</v>
      </c>
      <c r="M529" s="21">
        <v>-1</v>
      </c>
      <c r="N529" s="21">
        <v>1</v>
      </c>
      <c r="O529" s="21">
        <v>0</v>
      </c>
      <c r="P529" s="21">
        <v>6.433</v>
      </c>
      <c r="Q529" s="21">
        <v>0</v>
      </c>
      <c r="R529" s="21">
        <v>0</v>
      </c>
      <c r="S529" s="22"/>
      <c r="T529" s="22"/>
      <c r="U529" s="22"/>
      <c r="V529" s="22"/>
      <c r="W529" s="22"/>
    </row>
    <row r="530" ht="16.5" spans="1:23">
      <c r="A530" s="20">
        <v>399905</v>
      </c>
      <c r="B530" s="20" t="s">
        <v>582</v>
      </c>
      <c r="C530" s="20">
        <v>5454.083</v>
      </c>
      <c r="D530" s="20">
        <v>6201.067</v>
      </c>
      <c r="E530" s="20">
        <v>0</v>
      </c>
      <c r="F530" s="20">
        <v>0</v>
      </c>
      <c r="G530" s="20">
        <v>0</v>
      </c>
      <c r="H530" s="20">
        <v>1</v>
      </c>
      <c r="I530" s="18">
        <v>9.113</v>
      </c>
      <c r="J530" s="18">
        <v>20.061</v>
      </c>
      <c r="K530" s="21">
        <v>4</v>
      </c>
      <c r="L530" s="21">
        <v>1</v>
      </c>
      <c r="M530" s="21">
        <v>-1</v>
      </c>
      <c r="N530" s="21">
        <v>1</v>
      </c>
      <c r="O530" s="21">
        <v>0</v>
      </c>
      <c r="P530" s="21">
        <v>8.852</v>
      </c>
      <c r="Q530" s="21">
        <v>0</v>
      </c>
      <c r="R530" s="21">
        <v>0</v>
      </c>
      <c r="S530" s="22"/>
      <c r="T530" s="22"/>
      <c r="U530" s="22"/>
      <c r="V530" s="22"/>
      <c r="W530" s="22"/>
    </row>
    <row r="531" ht="16.5" spans="1:23">
      <c r="A531" s="20">
        <v>399913</v>
      </c>
      <c r="B531" s="20" t="s">
        <v>583</v>
      </c>
      <c r="C531" s="20">
        <v>7592.024</v>
      </c>
      <c r="D531" s="20">
        <v>8763.947</v>
      </c>
      <c r="E531" s="20">
        <v>0</v>
      </c>
      <c r="F531" s="20">
        <v>0</v>
      </c>
      <c r="G531" s="20">
        <v>0</v>
      </c>
      <c r="H531" s="20">
        <v>1</v>
      </c>
      <c r="I531" s="18">
        <v>4.921</v>
      </c>
      <c r="J531" s="18">
        <v>17.635</v>
      </c>
      <c r="K531" s="21">
        <v>4</v>
      </c>
      <c r="L531" s="21">
        <v>2</v>
      </c>
      <c r="M531" s="21">
        <v>-1</v>
      </c>
      <c r="N531" s="21">
        <v>1</v>
      </c>
      <c r="O531" s="21">
        <v>0</v>
      </c>
      <c r="P531" s="21">
        <v>3.169</v>
      </c>
      <c r="Q531" s="21">
        <v>0</v>
      </c>
      <c r="R531" s="21">
        <v>0</v>
      </c>
      <c r="S531" s="22"/>
      <c r="T531" s="22"/>
      <c r="U531" s="22"/>
      <c r="V531" s="22"/>
      <c r="W531" s="22"/>
    </row>
    <row r="532" ht="16.5" spans="1:23">
      <c r="A532" s="20">
        <v>399914</v>
      </c>
      <c r="B532" s="20" t="s">
        <v>584</v>
      </c>
      <c r="C532" s="20">
        <v>5984.465</v>
      </c>
      <c r="D532" s="20">
        <v>6872.592</v>
      </c>
      <c r="E532" s="20">
        <v>0</v>
      </c>
      <c r="F532" s="20">
        <v>0</v>
      </c>
      <c r="G532" s="20">
        <v>0</v>
      </c>
      <c r="H532" s="20">
        <v>1</v>
      </c>
      <c r="I532" s="18">
        <v>1.376</v>
      </c>
      <c r="J532" s="18">
        <v>14.121</v>
      </c>
      <c r="K532" s="21">
        <v>4</v>
      </c>
      <c r="L532" s="21">
        <v>1</v>
      </c>
      <c r="M532" s="21">
        <v>-1</v>
      </c>
      <c r="N532" s="21">
        <v>1</v>
      </c>
      <c r="O532" s="21">
        <v>0</v>
      </c>
      <c r="P532" s="21">
        <v>11.033</v>
      </c>
      <c r="Q532" s="21">
        <v>0</v>
      </c>
      <c r="R532" s="21">
        <v>0</v>
      </c>
      <c r="S532" s="22"/>
      <c r="T532" s="22"/>
      <c r="U532" s="22"/>
      <c r="V532" s="22"/>
      <c r="W532" s="22"/>
    </row>
    <row r="533" ht="16.5" spans="1:23">
      <c r="A533" s="20">
        <v>399928</v>
      </c>
      <c r="B533" s="20" t="s">
        <v>257</v>
      </c>
      <c r="C533" s="20">
        <v>2530.055</v>
      </c>
      <c r="D533" s="20">
        <v>2761.717</v>
      </c>
      <c r="E533" s="20">
        <v>0</v>
      </c>
      <c r="F533" s="20">
        <v>0</v>
      </c>
      <c r="G533" s="20">
        <v>0</v>
      </c>
      <c r="H533" s="20">
        <v>1</v>
      </c>
      <c r="I533" s="18">
        <v>0.223</v>
      </c>
      <c r="J533" s="18">
        <v>8.593</v>
      </c>
      <c r="K533" s="21">
        <v>4</v>
      </c>
      <c r="L533" s="21">
        <v>1</v>
      </c>
      <c r="M533" s="21">
        <v>-1</v>
      </c>
      <c r="N533" s="21">
        <v>1</v>
      </c>
      <c r="O533" s="21">
        <v>0</v>
      </c>
      <c r="P533" s="21">
        <v>10.031</v>
      </c>
      <c r="Q533" s="21">
        <v>0</v>
      </c>
      <c r="R533" s="21">
        <v>0</v>
      </c>
      <c r="S533" s="22"/>
      <c r="T533" s="22"/>
      <c r="U533" s="22"/>
      <c r="V533" s="22"/>
      <c r="W533" s="22"/>
    </row>
    <row r="534" ht="16.5" spans="1:23">
      <c r="A534" s="20">
        <v>399933</v>
      </c>
      <c r="B534" s="20" t="s">
        <v>260</v>
      </c>
      <c r="C534" s="20">
        <v>7487.92</v>
      </c>
      <c r="D534" s="20">
        <v>8603.743</v>
      </c>
      <c r="E534" s="20">
        <v>0</v>
      </c>
      <c r="F534" s="20">
        <v>0</v>
      </c>
      <c r="G534" s="20">
        <v>0</v>
      </c>
      <c r="H534" s="20">
        <v>1</v>
      </c>
      <c r="I534" s="18">
        <v>5.097</v>
      </c>
      <c r="J534" s="18">
        <v>17.405</v>
      </c>
      <c r="K534" s="21">
        <v>4</v>
      </c>
      <c r="L534" s="21">
        <v>1</v>
      </c>
      <c r="M534" s="21">
        <v>-1</v>
      </c>
      <c r="N534" s="21">
        <v>1</v>
      </c>
      <c r="O534" s="21">
        <v>0</v>
      </c>
      <c r="P534" s="21">
        <v>6.073</v>
      </c>
      <c r="Q534" s="21">
        <v>0</v>
      </c>
      <c r="R534" s="21">
        <v>0</v>
      </c>
      <c r="S534" s="22"/>
      <c r="T534" s="22"/>
      <c r="U534" s="22"/>
      <c r="V534" s="22"/>
      <c r="W534" s="22"/>
    </row>
    <row r="535" ht="16.5" spans="1:23">
      <c r="A535" s="20">
        <v>399934</v>
      </c>
      <c r="B535" s="20" t="s">
        <v>261</v>
      </c>
      <c r="C535" s="20">
        <v>5574.378</v>
      </c>
      <c r="D535" s="20">
        <v>6393.767</v>
      </c>
      <c r="E535" s="20">
        <v>0</v>
      </c>
      <c r="F535" s="20">
        <v>0</v>
      </c>
      <c r="G535" s="20">
        <v>0</v>
      </c>
      <c r="H535" s="20">
        <v>1</v>
      </c>
      <c r="I535" s="18">
        <v>2.201</v>
      </c>
      <c r="J535" s="18">
        <v>14.735</v>
      </c>
      <c r="K535" s="21">
        <v>4</v>
      </c>
      <c r="L535" s="21">
        <v>1</v>
      </c>
      <c r="M535" s="21">
        <v>-1</v>
      </c>
      <c r="N535" s="21">
        <v>1</v>
      </c>
      <c r="O535" s="21">
        <v>0</v>
      </c>
      <c r="P535" s="21">
        <v>5.015</v>
      </c>
      <c r="Q535" s="21">
        <v>0</v>
      </c>
      <c r="R535" s="21">
        <v>0</v>
      </c>
      <c r="S535" s="22"/>
      <c r="T535" s="22"/>
      <c r="U535" s="22"/>
      <c r="V535" s="22"/>
      <c r="W535" s="22"/>
    </row>
    <row r="536" ht="16.5" spans="1:23">
      <c r="A536" s="20">
        <v>399935</v>
      </c>
      <c r="B536" s="20" t="s">
        <v>262</v>
      </c>
      <c r="C536" s="20">
        <v>4220.104</v>
      </c>
      <c r="D536" s="20">
        <v>4942.295</v>
      </c>
      <c r="E536" s="20">
        <v>0</v>
      </c>
      <c r="F536" s="20">
        <v>0</v>
      </c>
      <c r="G536" s="20">
        <v>0</v>
      </c>
      <c r="H536" s="20">
        <v>1</v>
      </c>
      <c r="I536" s="18">
        <v>14.87</v>
      </c>
      <c r="J536" s="18">
        <v>27.309</v>
      </c>
      <c r="K536" s="21">
        <v>4</v>
      </c>
      <c r="L536" s="21">
        <v>1</v>
      </c>
      <c r="M536" s="21">
        <v>-1</v>
      </c>
      <c r="N536" s="21">
        <v>1</v>
      </c>
      <c r="O536" s="21">
        <v>0</v>
      </c>
      <c r="P536" s="21">
        <v>4.639</v>
      </c>
      <c r="Q536" s="21">
        <v>0</v>
      </c>
      <c r="R536" s="21">
        <v>0</v>
      </c>
      <c r="S536" s="22"/>
      <c r="T536" s="22"/>
      <c r="U536" s="22"/>
      <c r="V536" s="22"/>
      <c r="W536" s="22"/>
    </row>
    <row r="537" ht="16.5" spans="1:23">
      <c r="A537" s="20">
        <v>399959</v>
      </c>
      <c r="B537" s="20" t="s">
        <v>585</v>
      </c>
      <c r="C537" s="20">
        <v>1353.56</v>
      </c>
      <c r="D537" s="20">
        <v>1620.73</v>
      </c>
      <c r="E537" s="20">
        <v>0</v>
      </c>
      <c r="F537" s="20">
        <v>0</v>
      </c>
      <c r="G537" s="20">
        <v>0</v>
      </c>
      <c r="H537" s="20">
        <v>1</v>
      </c>
      <c r="I537" s="18">
        <v>5.218</v>
      </c>
      <c r="J537" s="18">
        <v>20.843</v>
      </c>
      <c r="K537" s="21">
        <v>4</v>
      </c>
      <c r="L537" s="21">
        <v>2</v>
      </c>
      <c r="M537" s="21">
        <v>-1</v>
      </c>
      <c r="N537" s="21">
        <v>1</v>
      </c>
      <c r="O537" s="21">
        <v>0</v>
      </c>
      <c r="P537" s="21">
        <v>4.53</v>
      </c>
      <c r="Q537" s="21">
        <v>0</v>
      </c>
      <c r="R537" s="21">
        <v>0</v>
      </c>
      <c r="S537" s="22"/>
      <c r="T537" s="22"/>
      <c r="U537" s="22"/>
      <c r="V537" s="22"/>
      <c r="W537" s="22"/>
    </row>
    <row r="538" ht="16.5" spans="1:23">
      <c r="A538" s="20">
        <v>399965</v>
      </c>
      <c r="B538" s="20" t="s">
        <v>586</v>
      </c>
      <c r="C538" s="20">
        <v>2415.111</v>
      </c>
      <c r="D538" s="20">
        <v>2782.624</v>
      </c>
      <c r="E538" s="20">
        <v>0</v>
      </c>
      <c r="F538" s="20">
        <v>0</v>
      </c>
      <c r="G538" s="20">
        <v>0</v>
      </c>
      <c r="H538" s="20">
        <v>1</v>
      </c>
      <c r="I538" s="18">
        <v>0.819</v>
      </c>
      <c r="J538" s="18">
        <v>13.919</v>
      </c>
      <c r="K538" s="21">
        <v>4</v>
      </c>
      <c r="L538" s="21">
        <v>0</v>
      </c>
      <c r="M538" s="21">
        <v>-1</v>
      </c>
      <c r="N538" s="21">
        <v>1</v>
      </c>
      <c r="O538" s="21">
        <v>0</v>
      </c>
      <c r="P538" s="21">
        <v>5.355</v>
      </c>
      <c r="Q538" s="21">
        <v>0</v>
      </c>
      <c r="R538" s="21">
        <v>0</v>
      </c>
      <c r="S538" s="22"/>
      <c r="T538" s="22"/>
      <c r="U538" s="22"/>
      <c r="V538" s="22"/>
      <c r="W538" s="22"/>
    </row>
    <row r="539" ht="16.5" spans="1:23">
      <c r="A539" s="20">
        <v>399966</v>
      </c>
      <c r="B539" s="20" t="s">
        <v>587</v>
      </c>
      <c r="C539" s="20">
        <v>5401.27</v>
      </c>
      <c r="D539" s="20">
        <v>6407.047</v>
      </c>
      <c r="E539" s="20">
        <v>0</v>
      </c>
      <c r="F539" s="20">
        <v>0</v>
      </c>
      <c r="G539" s="20">
        <v>0</v>
      </c>
      <c r="H539" s="20">
        <v>1</v>
      </c>
      <c r="I539" s="18">
        <v>8.064</v>
      </c>
      <c r="J539" s="18">
        <v>22.496</v>
      </c>
      <c r="K539" s="21">
        <v>4</v>
      </c>
      <c r="L539" s="21">
        <v>2</v>
      </c>
      <c r="M539" s="21">
        <v>-1</v>
      </c>
      <c r="N539" s="21">
        <v>1</v>
      </c>
      <c r="O539" s="21">
        <v>0</v>
      </c>
      <c r="P539" s="21">
        <v>0.837</v>
      </c>
      <c r="Q539" s="21">
        <v>0</v>
      </c>
      <c r="R539" s="21">
        <v>0</v>
      </c>
      <c r="S539" s="22"/>
      <c r="T539" s="22"/>
      <c r="U539" s="22"/>
      <c r="V539" s="22"/>
      <c r="W539" s="22"/>
    </row>
    <row r="540" ht="16.5" spans="1:23">
      <c r="A540" s="20">
        <v>399967</v>
      </c>
      <c r="B540" s="20" t="s">
        <v>588</v>
      </c>
      <c r="C540" s="20">
        <v>10042.998</v>
      </c>
      <c r="D540" s="20">
        <v>12005.164</v>
      </c>
      <c r="E540" s="20">
        <v>0</v>
      </c>
      <c r="F540" s="20">
        <v>0</v>
      </c>
      <c r="G540" s="20">
        <v>0</v>
      </c>
      <c r="H540" s="20">
        <v>1</v>
      </c>
      <c r="I540" s="18">
        <v>8.004</v>
      </c>
      <c r="J540" s="18">
        <v>23.04</v>
      </c>
      <c r="K540" s="21">
        <v>4</v>
      </c>
      <c r="L540" s="21">
        <v>1</v>
      </c>
      <c r="M540" s="21">
        <v>-1</v>
      </c>
      <c r="N540" s="21">
        <v>1</v>
      </c>
      <c r="O540" s="21">
        <v>0</v>
      </c>
      <c r="P540" s="21">
        <v>1.466</v>
      </c>
      <c r="Q540" s="21">
        <v>0</v>
      </c>
      <c r="R540" s="21">
        <v>0</v>
      </c>
      <c r="S540" s="22"/>
      <c r="T540" s="22"/>
      <c r="U540" s="22"/>
      <c r="V540" s="22"/>
      <c r="W540" s="22"/>
    </row>
    <row r="541" ht="16.5" spans="1:23">
      <c r="A541" s="20">
        <v>399970</v>
      </c>
      <c r="B541" s="20" t="s">
        <v>589</v>
      </c>
      <c r="C541" s="20">
        <v>2914.344</v>
      </c>
      <c r="D541" s="20">
        <v>3480.778</v>
      </c>
      <c r="E541" s="20">
        <v>0</v>
      </c>
      <c r="F541" s="20">
        <v>0</v>
      </c>
      <c r="G541" s="20">
        <v>0</v>
      </c>
      <c r="H541" s="20">
        <v>1</v>
      </c>
      <c r="I541" s="18">
        <v>14.845</v>
      </c>
      <c r="J541" s="18">
        <v>28.703</v>
      </c>
      <c r="K541" s="21">
        <v>4</v>
      </c>
      <c r="L541" s="21">
        <v>2</v>
      </c>
      <c r="M541" s="21">
        <v>-1</v>
      </c>
      <c r="N541" s="21">
        <v>1</v>
      </c>
      <c r="O541" s="21">
        <v>0</v>
      </c>
      <c r="P541" s="21">
        <v>0.868</v>
      </c>
      <c r="Q541" s="21">
        <v>0</v>
      </c>
      <c r="R541" s="21">
        <v>0</v>
      </c>
      <c r="S541" s="22"/>
      <c r="T541" s="22"/>
      <c r="U541" s="22"/>
      <c r="V541" s="22"/>
      <c r="W541" s="22"/>
    </row>
    <row r="542" ht="16.5" spans="1:23">
      <c r="A542" s="20">
        <v>399971</v>
      </c>
      <c r="B542" s="20" t="s">
        <v>590</v>
      </c>
      <c r="C542" s="20">
        <v>1132.105</v>
      </c>
      <c r="D542" s="20">
        <v>1318.921</v>
      </c>
      <c r="E542" s="20">
        <v>0</v>
      </c>
      <c r="F542" s="20">
        <v>0</v>
      </c>
      <c r="G542" s="20">
        <v>0</v>
      </c>
      <c r="H542" s="20">
        <v>1</v>
      </c>
      <c r="I542" s="18">
        <v>8.804</v>
      </c>
      <c r="J542" s="18">
        <v>21.721</v>
      </c>
      <c r="K542" s="21">
        <v>4</v>
      </c>
      <c r="L542" s="21">
        <v>0</v>
      </c>
      <c r="M542" s="21">
        <v>-1</v>
      </c>
      <c r="N542" s="21">
        <v>1</v>
      </c>
      <c r="O542" s="21">
        <v>0</v>
      </c>
      <c r="P542" s="21">
        <v>2.118</v>
      </c>
      <c r="Q542" s="21">
        <v>0</v>
      </c>
      <c r="R542" s="21">
        <v>0</v>
      </c>
      <c r="S542" s="22"/>
      <c r="T542" s="22"/>
      <c r="U542" s="22"/>
      <c r="V542" s="22"/>
      <c r="W542" s="22"/>
    </row>
    <row r="543" ht="16.5" spans="1:23">
      <c r="A543" s="20">
        <v>399972</v>
      </c>
      <c r="B543" s="20" t="s">
        <v>591</v>
      </c>
      <c r="C543" s="20">
        <v>4117.447</v>
      </c>
      <c r="D543" s="20">
        <v>4653.725</v>
      </c>
      <c r="E543" s="20">
        <v>0</v>
      </c>
      <c r="F543" s="20">
        <v>0</v>
      </c>
      <c r="G543" s="20">
        <v>0</v>
      </c>
      <c r="H543" s="20">
        <v>1</v>
      </c>
      <c r="I543" s="18">
        <v>8.958</v>
      </c>
      <c r="J543" s="18">
        <v>19.45</v>
      </c>
      <c r="K543" s="21">
        <v>0</v>
      </c>
      <c r="L543" s="21">
        <v>2</v>
      </c>
      <c r="M543" s="21">
        <v>1</v>
      </c>
      <c r="N543" s="21">
        <v>-1</v>
      </c>
      <c r="O543" s="21">
        <v>0</v>
      </c>
      <c r="P543" s="21">
        <v>-4.513</v>
      </c>
      <c r="Q543" s="21">
        <v>0</v>
      </c>
      <c r="R543" s="21">
        <v>0</v>
      </c>
      <c r="S543" s="22"/>
      <c r="T543" s="22"/>
      <c r="U543" s="22"/>
      <c r="V543" s="22"/>
      <c r="W543" s="22"/>
    </row>
    <row r="544" ht="16.5" spans="1:23">
      <c r="A544" s="20">
        <v>399973</v>
      </c>
      <c r="B544" s="20" t="s">
        <v>592</v>
      </c>
      <c r="C544" s="20">
        <v>1372.603</v>
      </c>
      <c r="D544" s="20">
        <v>1660.22</v>
      </c>
      <c r="E544" s="20">
        <v>0</v>
      </c>
      <c r="F544" s="20">
        <v>0</v>
      </c>
      <c r="G544" s="20">
        <v>0</v>
      </c>
      <c r="H544" s="20">
        <v>1</v>
      </c>
      <c r="I544" s="18">
        <v>6.533</v>
      </c>
      <c r="J544" s="18">
        <v>22.725</v>
      </c>
      <c r="K544" s="21">
        <v>4</v>
      </c>
      <c r="L544" s="21">
        <v>0</v>
      </c>
      <c r="M544" s="21">
        <v>-1</v>
      </c>
      <c r="N544" s="21">
        <v>1</v>
      </c>
      <c r="O544" s="21">
        <v>0</v>
      </c>
      <c r="P544" s="21">
        <v>7.281</v>
      </c>
      <c r="Q544" s="21">
        <v>0</v>
      </c>
      <c r="R544" s="21">
        <v>0</v>
      </c>
      <c r="S544" s="22"/>
      <c r="T544" s="22"/>
      <c r="U544" s="22"/>
      <c r="V544" s="22"/>
      <c r="W544" s="22"/>
    </row>
    <row r="545" ht="16.5" spans="1:23">
      <c r="A545" s="20">
        <v>399974</v>
      </c>
      <c r="B545" s="20" t="s">
        <v>593</v>
      </c>
      <c r="C545" s="20">
        <v>1602.24</v>
      </c>
      <c r="D545" s="20">
        <v>1748.45</v>
      </c>
      <c r="E545" s="20">
        <v>0</v>
      </c>
      <c r="F545" s="20">
        <v>0</v>
      </c>
      <c r="G545" s="20">
        <v>0</v>
      </c>
      <c r="H545" s="20">
        <v>1</v>
      </c>
      <c r="I545" s="18">
        <v>5.471</v>
      </c>
      <c r="J545" s="18">
        <v>13.375</v>
      </c>
      <c r="K545" s="21">
        <v>4</v>
      </c>
      <c r="L545" s="21">
        <v>2</v>
      </c>
      <c r="M545" s="21">
        <v>0</v>
      </c>
      <c r="N545" s="21">
        <v>0</v>
      </c>
      <c r="O545" s="21">
        <v>0</v>
      </c>
      <c r="P545" s="21">
        <v>6.692</v>
      </c>
      <c r="Q545" s="21">
        <v>0</v>
      </c>
      <c r="R545" s="21">
        <v>0</v>
      </c>
      <c r="S545" s="22"/>
      <c r="T545" s="22"/>
      <c r="U545" s="22"/>
      <c r="V545" s="22"/>
      <c r="W545" s="22"/>
    </row>
    <row r="546" ht="16.5" spans="1:23">
      <c r="A546" s="20">
        <v>399975</v>
      </c>
      <c r="B546" s="20" t="s">
        <v>594</v>
      </c>
      <c r="C546" s="20">
        <v>719.037</v>
      </c>
      <c r="D546" s="20">
        <v>856.169</v>
      </c>
      <c r="E546" s="20">
        <v>0</v>
      </c>
      <c r="F546" s="20">
        <v>0</v>
      </c>
      <c r="G546" s="20">
        <v>0</v>
      </c>
      <c r="H546" s="20">
        <v>1</v>
      </c>
      <c r="I546" s="18">
        <v>9.225</v>
      </c>
      <c r="J546" s="18">
        <v>23.765</v>
      </c>
      <c r="K546" s="21">
        <v>4</v>
      </c>
      <c r="L546" s="21">
        <v>0</v>
      </c>
      <c r="M546" s="21">
        <v>-1</v>
      </c>
      <c r="N546" s="21">
        <v>1</v>
      </c>
      <c r="O546" s="21">
        <v>0</v>
      </c>
      <c r="P546" s="21">
        <v>8.747</v>
      </c>
      <c r="Q546" s="21">
        <v>0</v>
      </c>
      <c r="R546" s="21">
        <v>0</v>
      </c>
      <c r="S546" s="22"/>
      <c r="T546" s="22"/>
      <c r="U546" s="22"/>
      <c r="V546" s="22"/>
      <c r="W546" s="22"/>
    </row>
    <row r="547" ht="16.5" spans="1:23">
      <c r="A547" s="20">
        <v>399976</v>
      </c>
      <c r="B547" s="20" t="s">
        <v>595</v>
      </c>
      <c r="C547" s="20">
        <v>2736.994</v>
      </c>
      <c r="D547" s="20">
        <v>3193.856</v>
      </c>
      <c r="E547" s="20">
        <v>0</v>
      </c>
      <c r="F547" s="20">
        <v>0</v>
      </c>
      <c r="G547" s="20">
        <v>0</v>
      </c>
      <c r="H547" s="20">
        <v>1</v>
      </c>
      <c r="I547" s="18">
        <v>5.444</v>
      </c>
      <c r="J547" s="18">
        <v>18.97</v>
      </c>
      <c r="K547" s="21">
        <v>4</v>
      </c>
      <c r="L547" s="21">
        <v>2</v>
      </c>
      <c r="M547" s="21">
        <v>-1</v>
      </c>
      <c r="N547" s="21">
        <v>1</v>
      </c>
      <c r="O547" s="21">
        <v>0</v>
      </c>
      <c r="P547" s="21">
        <v>19.599</v>
      </c>
      <c r="Q547" s="21">
        <v>0</v>
      </c>
      <c r="R547" s="21">
        <v>0</v>
      </c>
      <c r="S547" s="22"/>
      <c r="T547" s="22"/>
      <c r="U547" s="22"/>
      <c r="V547" s="22"/>
      <c r="W547" s="22"/>
    </row>
    <row r="548" ht="16.5" spans="1:23">
      <c r="A548" s="20">
        <v>399982</v>
      </c>
      <c r="B548" s="20" t="s">
        <v>282</v>
      </c>
      <c r="C548" s="20">
        <v>6819.367</v>
      </c>
      <c r="D548" s="20">
        <v>7704.45</v>
      </c>
      <c r="E548" s="20">
        <v>0</v>
      </c>
      <c r="F548" s="20">
        <v>0</v>
      </c>
      <c r="G548" s="20">
        <v>0</v>
      </c>
      <c r="H548" s="20">
        <v>1</v>
      </c>
      <c r="I548" s="18">
        <v>8.249</v>
      </c>
      <c r="J548" s="18">
        <v>18.789</v>
      </c>
      <c r="K548" s="21">
        <v>4</v>
      </c>
      <c r="L548" s="21">
        <v>2</v>
      </c>
      <c r="M548" s="21">
        <v>-1</v>
      </c>
      <c r="N548" s="21">
        <v>1</v>
      </c>
      <c r="O548" s="21">
        <v>0</v>
      </c>
      <c r="P548" s="21">
        <v>0.971</v>
      </c>
      <c r="Q548" s="21">
        <v>0</v>
      </c>
      <c r="R548" s="21">
        <v>0</v>
      </c>
      <c r="S548" s="22"/>
      <c r="T548" s="22"/>
      <c r="U548" s="22"/>
      <c r="V548" s="22"/>
      <c r="W548" s="22"/>
    </row>
    <row r="549" ht="16.5" spans="1:23">
      <c r="A549" s="20">
        <v>399989</v>
      </c>
      <c r="B549" s="20" t="s">
        <v>596</v>
      </c>
      <c r="C549" s="20">
        <v>6183.439</v>
      </c>
      <c r="D549" s="20">
        <v>7196.931</v>
      </c>
      <c r="E549" s="20">
        <v>0</v>
      </c>
      <c r="F549" s="20">
        <v>0</v>
      </c>
      <c r="G549" s="20">
        <v>0</v>
      </c>
      <c r="H549" s="20">
        <v>1</v>
      </c>
      <c r="I549" s="18">
        <v>6.315</v>
      </c>
      <c r="J549" s="18">
        <v>19.508</v>
      </c>
      <c r="K549" s="21">
        <v>4</v>
      </c>
      <c r="L549" s="21">
        <v>0</v>
      </c>
      <c r="M549" s="21">
        <v>-1</v>
      </c>
      <c r="N549" s="21">
        <v>1</v>
      </c>
      <c r="O549" s="21">
        <v>0</v>
      </c>
      <c r="P549" s="21">
        <v>7.424</v>
      </c>
      <c r="Q549" s="21">
        <v>0</v>
      </c>
      <c r="R549" s="21">
        <v>0</v>
      </c>
      <c r="S549" s="22"/>
      <c r="T549" s="22"/>
      <c r="U549" s="22"/>
      <c r="V549" s="22"/>
      <c r="W549" s="22"/>
    </row>
    <row r="550" ht="16.5" spans="1:23">
      <c r="A550" s="20">
        <v>399991</v>
      </c>
      <c r="B550" s="20" t="s">
        <v>597</v>
      </c>
      <c r="C550" s="20">
        <v>1882.179</v>
      </c>
      <c r="D550" s="20">
        <v>2184.155</v>
      </c>
      <c r="E550" s="20">
        <v>0</v>
      </c>
      <c r="F550" s="20">
        <v>0</v>
      </c>
      <c r="G550" s="20">
        <v>0</v>
      </c>
      <c r="H550" s="20">
        <v>1</v>
      </c>
      <c r="I550" s="18">
        <v>10.418</v>
      </c>
      <c r="J550" s="18">
        <v>22.803</v>
      </c>
      <c r="K550" s="21">
        <v>4</v>
      </c>
      <c r="L550" s="21">
        <v>0</v>
      </c>
      <c r="M550" s="21">
        <v>0</v>
      </c>
      <c r="N550" s="21">
        <v>0</v>
      </c>
      <c r="O550" s="21">
        <v>0</v>
      </c>
      <c r="P550" s="21">
        <v>-1.762</v>
      </c>
      <c r="Q550" s="21">
        <v>0</v>
      </c>
      <c r="R550" s="21">
        <v>0</v>
      </c>
      <c r="S550" s="22"/>
      <c r="T550" s="22"/>
      <c r="U550" s="22"/>
      <c r="V550" s="22"/>
      <c r="W550" s="22"/>
    </row>
    <row r="551" ht="16.5" spans="1:23">
      <c r="A551" s="20">
        <v>399992</v>
      </c>
      <c r="B551" s="20" t="s">
        <v>598</v>
      </c>
      <c r="C551" s="20">
        <v>1580.227</v>
      </c>
      <c r="D551" s="20">
        <v>1809.055</v>
      </c>
      <c r="E551" s="20">
        <v>0</v>
      </c>
      <c r="F551" s="20">
        <v>0</v>
      </c>
      <c r="G551" s="20">
        <v>0</v>
      </c>
      <c r="H551" s="20">
        <v>1</v>
      </c>
      <c r="I551" s="18">
        <v>9.357</v>
      </c>
      <c r="J551" s="18">
        <v>20.822</v>
      </c>
      <c r="K551" s="21">
        <v>4</v>
      </c>
      <c r="L551" s="21">
        <v>1</v>
      </c>
      <c r="M551" s="21">
        <v>-1</v>
      </c>
      <c r="N551" s="21">
        <v>1</v>
      </c>
      <c r="O551" s="21">
        <v>0</v>
      </c>
      <c r="P551" s="21">
        <v>11.197</v>
      </c>
      <c r="Q551" s="21">
        <v>0</v>
      </c>
      <c r="R551" s="21">
        <v>0</v>
      </c>
      <c r="S551" s="22"/>
      <c r="T551" s="22"/>
      <c r="U551" s="22"/>
      <c r="V551" s="22"/>
      <c r="W551" s="22"/>
    </row>
    <row r="552" ht="16.5" spans="1:23">
      <c r="A552" s="20">
        <v>399993</v>
      </c>
      <c r="B552" s="20" t="s">
        <v>599</v>
      </c>
      <c r="C552" s="20">
        <v>2266.017</v>
      </c>
      <c r="D552" s="20">
        <v>2820.672</v>
      </c>
      <c r="E552" s="20">
        <v>0</v>
      </c>
      <c r="F552" s="20">
        <v>0</v>
      </c>
      <c r="G552" s="20">
        <v>0</v>
      </c>
      <c r="H552" s="20">
        <v>1</v>
      </c>
      <c r="I552" s="18">
        <v>7.388</v>
      </c>
      <c r="J552" s="18">
        <v>25.6</v>
      </c>
      <c r="K552" s="21">
        <v>4</v>
      </c>
      <c r="L552" s="21">
        <v>0</v>
      </c>
      <c r="M552" s="21">
        <v>0</v>
      </c>
      <c r="N552" s="21">
        <v>0</v>
      </c>
      <c r="O552" s="21">
        <v>0</v>
      </c>
      <c r="P552" s="21">
        <v>-7.642</v>
      </c>
      <c r="Q552" s="21">
        <v>0</v>
      </c>
      <c r="R552" s="21">
        <v>0</v>
      </c>
      <c r="S552" s="22"/>
      <c r="T552" s="22"/>
      <c r="U552" s="22"/>
      <c r="V552" s="22"/>
      <c r="W552" s="22"/>
    </row>
    <row r="553" ht="16.5" spans="1:23">
      <c r="A553" s="20">
        <v>399994</v>
      </c>
      <c r="B553" s="20" t="s">
        <v>600</v>
      </c>
      <c r="C553" s="20">
        <v>1498.501</v>
      </c>
      <c r="D553" s="20">
        <v>1756.23</v>
      </c>
      <c r="E553" s="20">
        <v>0</v>
      </c>
      <c r="F553" s="20">
        <v>0</v>
      </c>
      <c r="G553" s="20">
        <v>0</v>
      </c>
      <c r="H553" s="20">
        <v>1</v>
      </c>
      <c r="I553" s="18">
        <v>11.502</v>
      </c>
      <c r="J553" s="18">
        <v>24.489</v>
      </c>
      <c r="K553" s="21">
        <v>4</v>
      </c>
      <c r="L553" s="21">
        <v>1</v>
      </c>
      <c r="M553" s="21">
        <v>-1</v>
      </c>
      <c r="N553" s="21">
        <v>1</v>
      </c>
      <c r="O553" s="21">
        <v>0</v>
      </c>
      <c r="P553" s="21">
        <v>10.72</v>
      </c>
      <c r="Q553" s="21">
        <v>0</v>
      </c>
      <c r="R553" s="21">
        <v>0</v>
      </c>
      <c r="S553" s="22"/>
      <c r="T553" s="22"/>
      <c r="U553" s="22"/>
      <c r="V553" s="22"/>
      <c r="W553" s="22"/>
    </row>
    <row r="554" ht="16.5" spans="1:23">
      <c r="A554" s="20">
        <v>399996</v>
      </c>
      <c r="B554" s="20" t="s">
        <v>601</v>
      </c>
      <c r="C554" s="20">
        <v>3181.118</v>
      </c>
      <c r="D554" s="20">
        <v>3755.763</v>
      </c>
      <c r="E554" s="20">
        <v>0</v>
      </c>
      <c r="F554" s="20">
        <v>0</v>
      </c>
      <c r="G554" s="20">
        <v>0</v>
      </c>
      <c r="H554" s="20">
        <v>1</v>
      </c>
      <c r="I554" s="18">
        <v>12.17</v>
      </c>
      <c r="J554" s="18">
        <v>25.608</v>
      </c>
      <c r="K554" s="21">
        <v>4</v>
      </c>
      <c r="L554" s="21">
        <v>1</v>
      </c>
      <c r="M554" s="21">
        <v>-1</v>
      </c>
      <c r="N554" s="21">
        <v>1</v>
      </c>
      <c r="O554" s="21">
        <v>0</v>
      </c>
      <c r="P554" s="21">
        <v>0.292</v>
      </c>
      <c r="Q554" s="21">
        <v>0</v>
      </c>
      <c r="R554" s="21">
        <v>0</v>
      </c>
      <c r="S554" s="22"/>
      <c r="T554" s="22"/>
      <c r="U554" s="22"/>
      <c r="V554" s="22"/>
      <c r="W554" s="22"/>
    </row>
    <row r="555" ht="16.5" spans="1:23">
      <c r="A555" s="20">
        <v>980001</v>
      </c>
      <c r="B555" s="20" t="s">
        <v>602</v>
      </c>
      <c r="C555" s="20">
        <v>1225.184</v>
      </c>
      <c r="D555" s="20">
        <v>1384.155</v>
      </c>
      <c r="E555" s="20">
        <v>0</v>
      </c>
      <c r="F555" s="20">
        <v>0</v>
      </c>
      <c r="G555" s="20">
        <v>0</v>
      </c>
      <c r="H555" s="20">
        <v>1</v>
      </c>
      <c r="I555" s="18">
        <v>7.365</v>
      </c>
      <c r="J555" s="18">
        <v>18.004</v>
      </c>
      <c r="K555" s="21">
        <v>4</v>
      </c>
      <c r="L555" s="21">
        <v>1</v>
      </c>
      <c r="M555" s="21">
        <v>-1</v>
      </c>
      <c r="N555" s="21">
        <v>1</v>
      </c>
      <c r="O555" s="21">
        <v>0</v>
      </c>
      <c r="P555" s="21">
        <v>7.362</v>
      </c>
      <c r="Q555" s="21">
        <v>0</v>
      </c>
      <c r="R555" s="21">
        <v>0</v>
      </c>
      <c r="S555" s="22"/>
      <c r="T555" s="22"/>
      <c r="U555" s="22"/>
      <c r="V555" s="22"/>
      <c r="W555" s="22"/>
    </row>
    <row r="556" ht="16.5" spans="1:23">
      <c r="A556" s="20">
        <v>980015</v>
      </c>
      <c r="B556" s="20" t="s">
        <v>603</v>
      </c>
      <c r="C556" s="20">
        <v>5883.724</v>
      </c>
      <c r="D556" s="20">
        <v>6804.683</v>
      </c>
      <c r="E556" s="20">
        <v>0</v>
      </c>
      <c r="F556" s="20">
        <v>0</v>
      </c>
      <c r="G556" s="20">
        <v>0</v>
      </c>
      <c r="H556" s="20">
        <v>1</v>
      </c>
      <c r="I556" s="18">
        <v>4.044</v>
      </c>
      <c r="J556" s="18">
        <v>17.031</v>
      </c>
      <c r="K556" s="21">
        <v>4</v>
      </c>
      <c r="L556" s="21">
        <v>0</v>
      </c>
      <c r="M556" s="21">
        <v>0</v>
      </c>
      <c r="N556" s="21">
        <v>0</v>
      </c>
      <c r="O556" s="21">
        <v>0</v>
      </c>
      <c r="P556" s="21">
        <v>0.531</v>
      </c>
      <c r="Q556" s="21">
        <v>0</v>
      </c>
      <c r="R556" s="21">
        <v>1</v>
      </c>
      <c r="S556" s="22"/>
      <c r="T556" s="22"/>
      <c r="U556" s="22"/>
      <c r="V556" s="22"/>
      <c r="W556" s="22"/>
    </row>
    <row r="557" ht="16.5" spans="1:23">
      <c r="A557" s="20">
        <v>980016</v>
      </c>
      <c r="B557" s="20" t="s">
        <v>604</v>
      </c>
      <c r="C557" s="20">
        <v>5668.618</v>
      </c>
      <c r="D557" s="20">
        <v>6528.153</v>
      </c>
      <c r="E557" s="20">
        <v>0</v>
      </c>
      <c r="F557" s="20">
        <v>0</v>
      </c>
      <c r="G557" s="20">
        <v>0</v>
      </c>
      <c r="H557" s="20">
        <v>1</v>
      </c>
      <c r="I557" s="18">
        <v>4.284</v>
      </c>
      <c r="J557" s="18">
        <v>16.886</v>
      </c>
      <c r="K557" s="21">
        <v>4</v>
      </c>
      <c r="L557" s="21">
        <v>2</v>
      </c>
      <c r="M557" s="21">
        <v>-1</v>
      </c>
      <c r="N557" s="21">
        <v>1</v>
      </c>
      <c r="O557" s="21">
        <v>0</v>
      </c>
      <c r="P557" s="21">
        <v>1.104</v>
      </c>
      <c r="Q557" s="21">
        <v>0</v>
      </c>
      <c r="R557" s="21">
        <v>0</v>
      </c>
      <c r="S557" s="22"/>
      <c r="T557" s="22"/>
      <c r="U557" s="22"/>
      <c r="V557" s="22"/>
      <c r="W557" s="22"/>
    </row>
    <row r="558" ht="16.5" spans="1:23">
      <c r="A558" s="20">
        <v>980017</v>
      </c>
      <c r="B558" s="20" t="s">
        <v>605</v>
      </c>
      <c r="C558" s="20">
        <v>8366.247</v>
      </c>
      <c r="D558" s="20">
        <v>9649.231</v>
      </c>
      <c r="E558" s="20">
        <v>0</v>
      </c>
      <c r="F558" s="20">
        <v>0</v>
      </c>
      <c r="G558" s="20">
        <v>0</v>
      </c>
      <c r="H558" s="20">
        <v>1</v>
      </c>
      <c r="I558" s="18">
        <v>14.798</v>
      </c>
      <c r="J558" s="18">
        <v>26.127</v>
      </c>
      <c r="K558" s="21">
        <v>4</v>
      </c>
      <c r="L558" s="21">
        <v>1</v>
      </c>
      <c r="M558" s="21">
        <v>-1</v>
      </c>
      <c r="N558" s="21">
        <v>1</v>
      </c>
      <c r="O558" s="21">
        <v>0</v>
      </c>
      <c r="P558" s="21">
        <v>2.235</v>
      </c>
      <c r="Q558" s="21">
        <v>0</v>
      </c>
      <c r="R558" s="21">
        <v>0</v>
      </c>
      <c r="S558" s="22"/>
      <c r="T558" s="22"/>
      <c r="U558" s="22"/>
      <c r="V558" s="22"/>
      <c r="W558" s="22"/>
    </row>
    <row r="559" ht="16.5" spans="1:23">
      <c r="A559" s="20">
        <v>980018</v>
      </c>
      <c r="B559" s="20" t="s">
        <v>606</v>
      </c>
      <c r="C559" s="20">
        <v>2717.446</v>
      </c>
      <c r="D559" s="20">
        <v>3299.108</v>
      </c>
      <c r="E559" s="20">
        <v>0</v>
      </c>
      <c r="F559" s="20">
        <v>0</v>
      </c>
      <c r="G559" s="20">
        <v>0</v>
      </c>
      <c r="H559" s="20">
        <v>1</v>
      </c>
      <c r="I559" s="18">
        <v>9.575</v>
      </c>
      <c r="J559" s="18">
        <v>25.517</v>
      </c>
      <c r="K559" s="21">
        <v>4</v>
      </c>
      <c r="L559" s="21">
        <v>1</v>
      </c>
      <c r="M559" s="21">
        <v>-1</v>
      </c>
      <c r="N559" s="21">
        <v>1</v>
      </c>
      <c r="O559" s="21">
        <v>0</v>
      </c>
      <c r="P559" s="21">
        <v>1.742</v>
      </c>
      <c r="Q559" s="21">
        <v>0</v>
      </c>
      <c r="R559" s="21">
        <v>0</v>
      </c>
      <c r="S559" s="22"/>
      <c r="T559" s="22"/>
      <c r="U559" s="22"/>
      <c r="V559" s="22"/>
      <c r="W559" s="22"/>
    </row>
    <row r="560" ht="16.5" spans="1:23">
      <c r="A560" s="20">
        <v>980022</v>
      </c>
      <c r="B560" s="20" t="s">
        <v>607</v>
      </c>
      <c r="C560" s="20">
        <v>1903.82</v>
      </c>
      <c r="D560" s="20">
        <v>2366.395</v>
      </c>
      <c r="E560" s="20">
        <v>0</v>
      </c>
      <c r="F560" s="20">
        <v>0</v>
      </c>
      <c r="G560" s="20">
        <v>0</v>
      </c>
      <c r="H560" s="20">
        <v>1</v>
      </c>
      <c r="I560" s="18">
        <v>8.034</v>
      </c>
      <c r="J560" s="18">
        <v>26.011</v>
      </c>
      <c r="K560" s="21">
        <v>4</v>
      </c>
      <c r="L560" s="21">
        <v>2</v>
      </c>
      <c r="M560" s="21">
        <v>0</v>
      </c>
      <c r="N560" s="21">
        <v>0</v>
      </c>
      <c r="O560" s="21">
        <v>0</v>
      </c>
      <c r="P560" s="21">
        <v>1.439</v>
      </c>
      <c r="Q560" s="21">
        <v>0</v>
      </c>
      <c r="R560" s="21">
        <v>0</v>
      </c>
      <c r="S560" s="22"/>
      <c r="T560" s="22"/>
      <c r="U560" s="22"/>
      <c r="V560" s="22"/>
      <c r="W560" s="22"/>
    </row>
    <row r="561" ht="16.5" spans="1:23">
      <c r="A561" s="20">
        <v>980023</v>
      </c>
      <c r="B561" s="20" t="s">
        <v>608</v>
      </c>
      <c r="C561" s="20">
        <v>1926.691</v>
      </c>
      <c r="D561" s="20">
        <v>2235.984</v>
      </c>
      <c r="E561" s="20">
        <v>0</v>
      </c>
      <c r="F561" s="20">
        <v>0</v>
      </c>
      <c r="G561" s="20">
        <v>0</v>
      </c>
      <c r="H561" s="20">
        <v>1</v>
      </c>
      <c r="I561" s="18">
        <v>10.629</v>
      </c>
      <c r="J561" s="18">
        <v>22.991</v>
      </c>
      <c r="K561" s="21">
        <v>4</v>
      </c>
      <c r="L561" s="21">
        <v>0</v>
      </c>
      <c r="M561" s="21">
        <v>-1</v>
      </c>
      <c r="N561" s="21">
        <v>1</v>
      </c>
      <c r="O561" s="21">
        <v>0</v>
      </c>
      <c r="P561" s="21">
        <v>0.546</v>
      </c>
      <c r="Q561" s="21">
        <v>0</v>
      </c>
      <c r="R561" s="21">
        <v>0</v>
      </c>
      <c r="S561" s="22"/>
      <c r="T561" s="22"/>
      <c r="U561" s="22"/>
      <c r="V561" s="22"/>
      <c r="W561" s="22"/>
    </row>
    <row r="562" ht="16.5" spans="1:23">
      <c r="A562" s="20">
        <v>980027</v>
      </c>
      <c r="B562" s="20" t="s">
        <v>609</v>
      </c>
      <c r="C562" s="20">
        <v>1906.627</v>
      </c>
      <c r="D562" s="20">
        <v>2319.203</v>
      </c>
      <c r="E562" s="20">
        <v>0</v>
      </c>
      <c r="F562" s="20">
        <v>0</v>
      </c>
      <c r="G562" s="20">
        <v>0</v>
      </c>
      <c r="H562" s="20">
        <v>1</v>
      </c>
      <c r="I562" s="18">
        <v>12.106</v>
      </c>
      <c r="J562" s="18">
        <v>27.742</v>
      </c>
      <c r="K562" s="21">
        <v>4</v>
      </c>
      <c r="L562" s="21">
        <v>0</v>
      </c>
      <c r="M562" s="21">
        <v>-1</v>
      </c>
      <c r="N562" s="21">
        <v>0</v>
      </c>
      <c r="O562" s="21">
        <v>0</v>
      </c>
      <c r="P562" s="21">
        <v>3.663</v>
      </c>
      <c r="Q562" s="21">
        <v>0</v>
      </c>
      <c r="R562" s="21">
        <v>0</v>
      </c>
      <c r="S562" s="22"/>
      <c r="T562" s="22"/>
      <c r="U562" s="22"/>
      <c r="V562" s="22"/>
      <c r="W562" s="22"/>
    </row>
    <row r="563" ht="16.5" spans="1:23">
      <c r="A563" s="20">
        <v>980028</v>
      </c>
      <c r="B563" s="20" t="s">
        <v>610</v>
      </c>
      <c r="C563" s="20">
        <v>10461.351</v>
      </c>
      <c r="D563" s="20">
        <v>11865.254</v>
      </c>
      <c r="E563" s="20">
        <v>0</v>
      </c>
      <c r="F563" s="20">
        <v>0</v>
      </c>
      <c r="G563" s="20">
        <v>0</v>
      </c>
      <c r="H563" s="20">
        <v>1</v>
      </c>
      <c r="I563" s="18">
        <v>1.11</v>
      </c>
      <c r="J563" s="18">
        <v>12.81</v>
      </c>
      <c r="K563" s="21">
        <v>4</v>
      </c>
      <c r="L563" s="21">
        <v>1</v>
      </c>
      <c r="M563" s="21">
        <v>-1</v>
      </c>
      <c r="N563" s="21">
        <v>1</v>
      </c>
      <c r="O563" s="21">
        <v>0</v>
      </c>
      <c r="P563" s="21">
        <v>11.697</v>
      </c>
      <c r="Q563" s="21">
        <v>0</v>
      </c>
      <c r="R563" s="21">
        <v>0</v>
      </c>
      <c r="S563" s="22"/>
      <c r="T563" s="22"/>
      <c r="U563" s="22"/>
      <c r="V563" s="22"/>
      <c r="W563" s="22"/>
    </row>
    <row r="564" ht="16.5" spans="1:23">
      <c r="A564" s="20">
        <v>980030</v>
      </c>
      <c r="B564" s="20" t="s">
        <v>611</v>
      </c>
      <c r="C564" s="20">
        <v>4749.863</v>
      </c>
      <c r="D564" s="20">
        <v>5713.041</v>
      </c>
      <c r="E564" s="20">
        <v>0</v>
      </c>
      <c r="F564" s="20">
        <v>0</v>
      </c>
      <c r="G564" s="20">
        <v>0</v>
      </c>
      <c r="H564" s="20">
        <v>1</v>
      </c>
      <c r="I564" s="18">
        <v>11.657</v>
      </c>
      <c r="J564" s="18">
        <v>26.551</v>
      </c>
      <c r="K564" s="21">
        <v>4</v>
      </c>
      <c r="L564" s="21">
        <v>2</v>
      </c>
      <c r="M564" s="21">
        <v>-1</v>
      </c>
      <c r="N564" s="21">
        <v>1</v>
      </c>
      <c r="O564" s="21">
        <v>0</v>
      </c>
      <c r="P564" s="21">
        <v>18.551</v>
      </c>
      <c r="Q564" s="21">
        <v>0</v>
      </c>
      <c r="R564" s="21">
        <v>0</v>
      </c>
      <c r="S564" s="22"/>
      <c r="T564" s="22"/>
      <c r="U564" s="22"/>
      <c r="V564" s="22"/>
      <c r="W564" s="22"/>
    </row>
    <row r="565" ht="16.5" spans="1:23">
      <c r="A565" s="20">
        <v>980032</v>
      </c>
      <c r="B565" s="20" t="s">
        <v>612</v>
      </c>
      <c r="C565" s="20">
        <v>9255.327</v>
      </c>
      <c r="D565" s="20">
        <v>10932.139</v>
      </c>
      <c r="E565" s="20">
        <v>0</v>
      </c>
      <c r="F565" s="20">
        <v>0</v>
      </c>
      <c r="G565" s="20">
        <v>0</v>
      </c>
      <c r="H565" s="20">
        <v>1</v>
      </c>
      <c r="I565" s="18">
        <v>5.735</v>
      </c>
      <c r="J565" s="18">
        <v>20.194</v>
      </c>
      <c r="K565" s="21">
        <v>1</v>
      </c>
      <c r="L565" s="21">
        <v>2</v>
      </c>
      <c r="M565" s="21">
        <v>0</v>
      </c>
      <c r="N565" s="21">
        <v>1</v>
      </c>
      <c r="O565" s="21">
        <v>0</v>
      </c>
      <c r="P565" s="21">
        <v>0.412</v>
      </c>
      <c r="Q565" s="21">
        <v>0</v>
      </c>
      <c r="R565" s="21">
        <v>0</v>
      </c>
      <c r="S565" s="22"/>
      <c r="T565" s="22"/>
      <c r="U565" s="22"/>
      <c r="V565" s="22"/>
      <c r="W565" s="22"/>
    </row>
    <row r="566" ht="16.5" spans="1:23">
      <c r="A566" s="20">
        <v>980035</v>
      </c>
      <c r="B566" s="20" t="s">
        <v>613</v>
      </c>
      <c r="C566" s="20">
        <v>1561.761</v>
      </c>
      <c r="D566" s="20">
        <v>1800.628</v>
      </c>
      <c r="E566" s="20">
        <v>0</v>
      </c>
      <c r="F566" s="20">
        <v>0</v>
      </c>
      <c r="G566" s="20">
        <v>0</v>
      </c>
      <c r="H566" s="20">
        <v>1</v>
      </c>
      <c r="I566" s="18">
        <v>6.185</v>
      </c>
      <c r="J566" s="18">
        <v>18.631</v>
      </c>
      <c r="K566" s="21">
        <v>3</v>
      </c>
      <c r="L566" s="21">
        <v>1</v>
      </c>
      <c r="M566" s="21">
        <v>0</v>
      </c>
      <c r="N566" s="21">
        <v>0</v>
      </c>
      <c r="O566" s="21">
        <v>0</v>
      </c>
      <c r="P566" s="21">
        <v>4.217</v>
      </c>
      <c r="Q566" s="21">
        <v>0</v>
      </c>
      <c r="R566" s="21">
        <v>-1</v>
      </c>
      <c r="S566" s="22"/>
      <c r="T566" s="22"/>
      <c r="U566" s="22"/>
      <c r="V566" s="22"/>
      <c r="W566" s="22"/>
    </row>
    <row r="567" ht="16.5" spans="1:23">
      <c r="A567" s="20">
        <v>980068</v>
      </c>
      <c r="B567" s="20" t="s">
        <v>614</v>
      </c>
      <c r="C567" s="20">
        <v>2762.147</v>
      </c>
      <c r="D567" s="20">
        <v>3244.926</v>
      </c>
      <c r="E567" s="20">
        <v>0</v>
      </c>
      <c r="F567" s="20">
        <v>0</v>
      </c>
      <c r="G567" s="20">
        <v>0</v>
      </c>
      <c r="H567" s="20">
        <v>1</v>
      </c>
      <c r="I567" s="18">
        <v>6.281</v>
      </c>
      <c r="J567" s="18">
        <v>20.225</v>
      </c>
      <c r="K567" s="21">
        <v>0</v>
      </c>
      <c r="L567" s="21">
        <v>0</v>
      </c>
      <c r="M567" s="21">
        <v>0</v>
      </c>
      <c r="N567" s="21">
        <v>0</v>
      </c>
      <c r="O567" s="21">
        <v>0</v>
      </c>
      <c r="P567" s="21">
        <v>5.019</v>
      </c>
      <c r="Q567" s="21">
        <v>0</v>
      </c>
      <c r="R567" s="21">
        <v>0</v>
      </c>
      <c r="S567" s="22"/>
      <c r="T567" s="22"/>
      <c r="U567" s="22"/>
      <c r="V567" s="22"/>
      <c r="W567" s="22"/>
    </row>
    <row r="568" ht="16.5" spans="1:23">
      <c r="A568" s="20">
        <v>980076</v>
      </c>
      <c r="B568" s="20" t="s">
        <v>615</v>
      </c>
      <c r="C568" s="20">
        <v>2702.733</v>
      </c>
      <c r="D568" s="20">
        <v>3234.825</v>
      </c>
      <c r="E568" s="20">
        <v>0</v>
      </c>
      <c r="F568" s="20">
        <v>0</v>
      </c>
      <c r="G568" s="20">
        <v>0</v>
      </c>
      <c r="H568" s="20">
        <v>1</v>
      </c>
      <c r="I568" s="18">
        <v>6.16</v>
      </c>
      <c r="J568" s="18">
        <v>21.596</v>
      </c>
      <c r="K568" s="21">
        <v>4</v>
      </c>
      <c r="L568" s="21">
        <v>0</v>
      </c>
      <c r="M568" s="21">
        <v>-1</v>
      </c>
      <c r="N568" s="21">
        <v>1</v>
      </c>
      <c r="O568" s="21">
        <v>0</v>
      </c>
      <c r="P568" s="21">
        <v>0.529</v>
      </c>
      <c r="Q568" s="21">
        <v>0</v>
      </c>
      <c r="R568" s="21">
        <v>0</v>
      </c>
      <c r="S568" s="22"/>
      <c r="T568" s="22"/>
      <c r="U568" s="22"/>
      <c r="V568" s="22"/>
      <c r="W568" s="22"/>
    </row>
    <row r="569" ht="16.5" spans="1:23">
      <c r="A569" s="20">
        <v>980092</v>
      </c>
      <c r="B569" s="20" t="s">
        <v>616</v>
      </c>
      <c r="C569" s="20">
        <v>4314.03</v>
      </c>
      <c r="D569" s="20">
        <v>4777.045</v>
      </c>
      <c r="E569" s="20">
        <v>0</v>
      </c>
      <c r="F569" s="20">
        <v>0</v>
      </c>
      <c r="G569" s="20">
        <v>0</v>
      </c>
      <c r="H569" s="20">
        <v>1</v>
      </c>
      <c r="I569" s="18">
        <v>4.372</v>
      </c>
      <c r="J569" s="18">
        <v>13.641</v>
      </c>
      <c r="K569" s="21">
        <v>4</v>
      </c>
      <c r="L569" s="21">
        <v>2</v>
      </c>
      <c r="M569" s="21">
        <v>-1</v>
      </c>
      <c r="N569" s="21">
        <v>1</v>
      </c>
      <c r="O569" s="21">
        <v>0</v>
      </c>
      <c r="P569" s="21">
        <v>5.681</v>
      </c>
      <c r="Q569" s="21">
        <v>0</v>
      </c>
      <c r="R569" s="21">
        <v>0</v>
      </c>
      <c r="S569" s="22"/>
      <c r="T569" s="22"/>
      <c r="U569" s="22"/>
      <c r="V569" s="22"/>
      <c r="W569" s="22"/>
    </row>
    <row r="570" ht="16.5" spans="1:23">
      <c r="A570" s="20">
        <v>988006</v>
      </c>
      <c r="B570" s="20" t="s">
        <v>617</v>
      </c>
      <c r="C570" s="20">
        <v>1785.399</v>
      </c>
      <c r="D570" s="20">
        <v>2203.224</v>
      </c>
      <c r="E570" s="20">
        <v>0</v>
      </c>
      <c r="F570" s="20">
        <v>0</v>
      </c>
      <c r="G570" s="20">
        <v>0</v>
      </c>
      <c r="H570" s="20">
        <v>1</v>
      </c>
      <c r="I570" s="18">
        <v>13.906</v>
      </c>
      <c r="J570" s="18">
        <v>30.233</v>
      </c>
      <c r="K570" s="21">
        <v>4</v>
      </c>
      <c r="L570" s="21">
        <v>0</v>
      </c>
      <c r="M570" s="21">
        <v>-1</v>
      </c>
      <c r="N570" s="21">
        <v>1</v>
      </c>
      <c r="O570" s="21">
        <v>0</v>
      </c>
      <c r="P570" s="21">
        <v>6.492</v>
      </c>
      <c r="Q570" s="21">
        <v>0</v>
      </c>
      <c r="R570" s="21">
        <v>0</v>
      </c>
      <c r="S570" s="22"/>
      <c r="T570" s="22"/>
      <c r="U570" s="22"/>
      <c r="V570" s="22"/>
      <c r="W570" s="22"/>
    </row>
    <row r="571" ht="16.5" spans="1:23">
      <c r="A571" s="20">
        <v>988007</v>
      </c>
      <c r="B571" s="20" t="s">
        <v>618</v>
      </c>
      <c r="C571" s="20">
        <v>1783.799</v>
      </c>
      <c r="D571" s="20">
        <v>2190.473</v>
      </c>
      <c r="E571" s="20">
        <v>0</v>
      </c>
      <c r="F571" s="20">
        <v>0</v>
      </c>
      <c r="G571" s="20">
        <v>0</v>
      </c>
      <c r="H571" s="20">
        <v>1</v>
      </c>
      <c r="I571" s="18">
        <v>14.078</v>
      </c>
      <c r="J571" s="18">
        <v>30.03</v>
      </c>
      <c r="K571" s="21">
        <v>4</v>
      </c>
      <c r="L571" s="21">
        <v>1</v>
      </c>
      <c r="M571" s="21">
        <v>-1</v>
      </c>
      <c r="N571" s="21">
        <v>1</v>
      </c>
      <c r="O571" s="21">
        <v>0</v>
      </c>
      <c r="P571" s="21">
        <v>1.097</v>
      </c>
      <c r="Q571" s="21">
        <v>0</v>
      </c>
      <c r="R571" s="21">
        <v>0</v>
      </c>
      <c r="S571" s="22"/>
      <c r="T571" s="22"/>
      <c r="U571" s="22"/>
      <c r="V571" s="22"/>
      <c r="W571" s="22"/>
    </row>
    <row r="572" ht="16.5" spans="1:23">
      <c r="A572" s="20">
        <v>988106</v>
      </c>
      <c r="B572" s="20" t="s">
        <v>619</v>
      </c>
      <c r="C572" s="20">
        <v>1962.819</v>
      </c>
      <c r="D572" s="20">
        <v>2432.712</v>
      </c>
      <c r="E572" s="20">
        <v>0</v>
      </c>
      <c r="F572" s="20">
        <v>0</v>
      </c>
      <c r="G572" s="20">
        <v>0</v>
      </c>
      <c r="H572" s="20">
        <v>1</v>
      </c>
      <c r="I572" s="18">
        <v>14.117</v>
      </c>
      <c r="J572" s="18">
        <v>30.706</v>
      </c>
      <c r="K572" s="21">
        <v>4</v>
      </c>
      <c r="L572" s="21">
        <v>1</v>
      </c>
      <c r="M572" s="21">
        <v>-1</v>
      </c>
      <c r="N572" s="21">
        <v>1</v>
      </c>
      <c r="O572" s="21">
        <v>0</v>
      </c>
      <c r="P572" s="21">
        <v>5.833</v>
      </c>
      <c r="Q572" s="21">
        <v>0</v>
      </c>
      <c r="R572" s="21">
        <v>0</v>
      </c>
      <c r="S572" s="22"/>
      <c r="T572" s="22"/>
      <c r="U572" s="22"/>
      <c r="V572" s="22"/>
      <c r="W572" s="22"/>
    </row>
    <row r="573" ht="16.5" spans="1:23">
      <c r="A573" s="23">
        <v>988107</v>
      </c>
      <c r="B573" s="23" t="s">
        <v>620</v>
      </c>
      <c r="C573" s="23">
        <v>1961.096</v>
      </c>
      <c r="D573" s="23">
        <v>2418.382</v>
      </c>
      <c r="E573" s="23">
        <v>0</v>
      </c>
      <c r="F573" s="23">
        <v>0</v>
      </c>
      <c r="G573" s="23">
        <v>0</v>
      </c>
      <c r="H573" s="23">
        <v>1</v>
      </c>
      <c r="I573" s="25">
        <v>14.298</v>
      </c>
      <c r="J573" s="25">
        <v>30.503</v>
      </c>
      <c r="K573" s="21">
        <v>4</v>
      </c>
      <c r="L573" s="21">
        <v>1</v>
      </c>
      <c r="M573" s="21">
        <v>-1</v>
      </c>
      <c r="N573" s="21">
        <v>1</v>
      </c>
      <c r="O573" s="21">
        <v>0</v>
      </c>
      <c r="P573" s="21">
        <v>11.234</v>
      </c>
      <c r="Q573" s="21">
        <v>0</v>
      </c>
      <c r="R573" s="21">
        <v>0</v>
      </c>
      <c r="S573" s="22"/>
      <c r="T573" s="22"/>
      <c r="U573" s="22"/>
      <c r="V573" s="22"/>
      <c r="W573" s="22"/>
    </row>
    <row r="574" ht="16.5" spans="1:23">
      <c r="A574" s="23">
        <v>988201</v>
      </c>
      <c r="B574" s="23" t="s">
        <v>621</v>
      </c>
      <c r="C574" s="23">
        <v>1473.15</v>
      </c>
      <c r="D574" s="23">
        <v>1678.024</v>
      </c>
      <c r="E574" s="23">
        <v>0</v>
      </c>
      <c r="F574" s="23">
        <v>0</v>
      </c>
      <c r="G574" s="23">
        <v>0</v>
      </c>
      <c r="H574" s="23">
        <v>1</v>
      </c>
      <c r="I574" s="25">
        <v>7.886</v>
      </c>
      <c r="J574" s="25">
        <v>19.133</v>
      </c>
      <c r="K574" s="21">
        <v>4</v>
      </c>
      <c r="L574" s="21">
        <v>0</v>
      </c>
      <c r="M574" s="21">
        <v>0</v>
      </c>
      <c r="N574" s="21">
        <v>0</v>
      </c>
      <c r="O574" s="21">
        <v>0</v>
      </c>
      <c r="P574" s="21">
        <v>-149.539</v>
      </c>
      <c r="Q574" s="21">
        <v>0</v>
      </c>
      <c r="R574" s="21">
        <v>0</v>
      </c>
      <c r="S574" s="22"/>
      <c r="T574" s="22"/>
      <c r="U574" s="22"/>
      <c r="V574" s="22"/>
      <c r="W574" s="22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  <c r="S575" s="22"/>
      <c r="T575" s="22"/>
      <c r="U575" s="22"/>
      <c r="V575" s="22"/>
      <c r="W575" s="22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  <c r="S576" s="22"/>
      <c r="T576" s="22"/>
      <c r="U576" s="22"/>
      <c r="V576" s="22"/>
      <c r="W576" s="22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  <c r="S577" s="22"/>
      <c r="T577" s="22"/>
      <c r="U577" s="22"/>
      <c r="V577" s="22"/>
      <c r="W577" s="22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  <c r="S578" s="22"/>
      <c r="T578" s="22"/>
      <c r="U578" s="22"/>
      <c r="V578" s="22"/>
      <c r="W578" s="22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  <c r="S579" s="22"/>
      <c r="T579" s="22"/>
      <c r="U579" s="22"/>
      <c r="V579" s="22"/>
      <c r="W579" s="22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  <c r="S580" s="22"/>
      <c r="T580" s="22"/>
      <c r="U580" s="22"/>
      <c r="V580" s="22"/>
      <c r="W580" s="22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  <c r="S581" s="22"/>
      <c r="T581" s="22"/>
      <c r="U581" s="22"/>
      <c r="V581" s="22"/>
      <c r="W581" s="22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  <c r="S582" s="22"/>
      <c r="T582" s="22"/>
      <c r="U582" s="22"/>
      <c r="V582" s="22"/>
      <c r="W582" s="22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  <c r="S583" s="22"/>
      <c r="T583" s="22"/>
      <c r="U583" s="22"/>
      <c r="V583" s="22"/>
      <c r="W583" s="22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  <c r="S584" s="22"/>
      <c r="T584" s="22"/>
      <c r="U584" s="22"/>
      <c r="V584" s="22"/>
      <c r="W584" s="22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  <c r="S585" s="22"/>
      <c r="T585" s="22"/>
      <c r="U585" s="22"/>
      <c r="V585" s="22"/>
      <c r="W585" s="22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  <c r="S586" s="22"/>
      <c r="T586" s="22"/>
      <c r="U586" s="22"/>
      <c r="V586" s="22"/>
      <c r="W586" s="22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  <c r="S587" s="22"/>
      <c r="T587" s="22"/>
      <c r="U587" s="22"/>
      <c r="V587" s="22"/>
      <c r="W587" s="22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  <c r="S588" s="22"/>
      <c r="T588" s="22"/>
      <c r="U588" s="22"/>
      <c r="V588" s="22"/>
      <c r="W588" s="22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  <c r="S589" s="22"/>
      <c r="T589" s="22"/>
      <c r="U589" s="22"/>
      <c r="V589" s="22"/>
      <c r="W589" s="22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  <c r="S590" s="22"/>
      <c r="T590" s="22"/>
      <c r="U590" s="22"/>
      <c r="V590" s="22"/>
      <c r="W590" s="22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  <c r="S591" s="22"/>
      <c r="T591" s="22"/>
      <c r="U591" s="22"/>
      <c r="V591" s="22"/>
      <c r="W591" s="22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  <c r="S592" s="22"/>
      <c r="T592" s="22"/>
      <c r="U592" s="22"/>
      <c r="V592" s="22"/>
      <c r="W592" s="22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  <c r="S593" s="22"/>
      <c r="T593" s="22"/>
      <c r="U593" s="22"/>
      <c r="V593" s="22"/>
      <c r="W593" s="22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  <c r="S594" s="22"/>
      <c r="T594" s="22"/>
      <c r="U594" s="22"/>
      <c r="V594" s="22"/>
      <c r="W594" s="22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  <c r="S595" s="22"/>
      <c r="T595" s="22"/>
      <c r="U595" s="22"/>
      <c r="V595" s="22"/>
      <c r="W595" s="22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  <c r="S596" s="22"/>
      <c r="T596" s="22"/>
      <c r="U596" s="22"/>
      <c r="V596" s="22"/>
      <c r="W596" s="22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  <c r="S597" s="22"/>
      <c r="T597" s="22"/>
      <c r="U597" s="22"/>
      <c r="V597" s="22"/>
      <c r="W597" s="22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  <c r="S598" s="22"/>
      <c r="T598" s="22"/>
      <c r="U598" s="22"/>
      <c r="V598" s="22"/>
      <c r="W598" s="22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  <c r="S599" s="22"/>
      <c r="T599" s="22"/>
      <c r="U599" s="22"/>
      <c r="V599" s="22"/>
      <c r="W599" s="22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  <c r="S600" s="22"/>
      <c r="T600" s="22"/>
      <c r="U600" s="22"/>
      <c r="V600" s="22"/>
      <c r="W600" s="22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  <c r="S601" s="22"/>
      <c r="T601" s="22"/>
      <c r="U601" s="22"/>
      <c r="V601" s="22"/>
      <c r="W601" s="22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  <c r="S602" s="22"/>
      <c r="T602" s="22"/>
      <c r="U602" s="22"/>
      <c r="V602" s="22"/>
      <c r="W602" s="22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6"/>
      <c r="L603" s="26"/>
      <c r="M603" s="26"/>
      <c r="N603" s="26"/>
      <c r="O603" s="26"/>
      <c r="P603" s="26"/>
      <c r="Q603" s="26"/>
      <c r="R603" s="26"/>
      <c r="S603" s="22"/>
      <c r="T603" s="22"/>
      <c r="U603" s="22"/>
      <c r="V603" s="22"/>
      <c r="W603" s="22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6"/>
      <c r="L604" s="26"/>
      <c r="M604" s="26"/>
      <c r="N604" s="26"/>
      <c r="O604" s="26"/>
      <c r="P604" s="26"/>
      <c r="Q604" s="26"/>
      <c r="R604" s="26"/>
      <c r="S604" s="22"/>
      <c r="T604" s="22"/>
      <c r="U604" s="22"/>
      <c r="V604" s="22"/>
      <c r="W604" s="22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6"/>
      <c r="L605" s="26"/>
      <c r="M605" s="26"/>
      <c r="N605" s="26"/>
      <c r="O605" s="26"/>
      <c r="P605" s="26"/>
      <c r="Q605" s="26"/>
      <c r="R605" s="26"/>
      <c r="S605" s="22"/>
      <c r="T605" s="22"/>
      <c r="U605" s="22"/>
      <c r="V605" s="22"/>
      <c r="W605" s="22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6"/>
      <c r="L606" s="26"/>
      <c r="M606" s="26"/>
      <c r="N606" s="26"/>
      <c r="O606" s="26"/>
      <c r="P606" s="26"/>
      <c r="Q606" s="26"/>
      <c r="R606" s="26"/>
      <c r="S606" s="22"/>
      <c r="T606" s="22"/>
      <c r="U606" s="22"/>
      <c r="V606" s="22"/>
      <c r="W606" s="22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6"/>
      <c r="L607" s="26"/>
      <c r="M607" s="26"/>
      <c r="N607" s="26"/>
      <c r="O607" s="26"/>
      <c r="P607" s="26"/>
      <c r="Q607" s="26"/>
      <c r="R607" s="26"/>
      <c r="S607" s="22"/>
      <c r="T607" s="22"/>
      <c r="U607" s="22"/>
      <c r="V607" s="22"/>
      <c r="W607" s="22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6"/>
      <c r="L608" s="26"/>
      <c r="M608" s="26"/>
      <c r="N608" s="26"/>
      <c r="O608" s="26"/>
      <c r="P608" s="26"/>
      <c r="Q608" s="26"/>
      <c r="R608" s="26"/>
      <c r="S608" s="22"/>
      <c r="T608" s="22"/>
      <c r="U608" s="22"/>
      <c r="V608" s="22"/>
      <c r="W608" s="22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6"/>
      <c r="L609" s="26"/>
      <c r="M609" s="26"/>
      <c r="N609" s="26"/>
      <c r="O609" s="26"/>
      <c r="P609" s="26"/>
      <c r="Q609" s="26"/>
      <c r="R609" s="26"/>
      <c r="S609" s="22"/>
      <c r="T609" s="22"/>
      <c r="U609" s="22"/>
      <c r="V609" s="22"/>
      <c r="W609" s="22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6"/>
      <c r="L610" s="26"/>
      <c r="M610" s="26"/>
      <c r="N610" s="26"/>
      <c r="O610" s="26"/>
      <c r="P610" s="26"/>
      <c r="Q610" s="26"/>
      <c r="R610" s="26"/>
      <c r="S610" s="22"/>
      <c r="T610" s="22"/>
      <c r="U610" s="22"/>
      <c r="V610" s="22"/>
      <c r="W610" s="22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6"/>
      <c r="L611" s="26"/>
      <c r="M611" s="26"/>
      <c r="N611" s="26"/>
      <c r="O611" s="26"/>
      <c r="P611" s="26"/>
      <c r="Q611" s="26"/>
      <c r="R611" s="26"/>
      <c r="S611" s="22"/>
      <c r="T611" s="22"/>
      <c r="U611" s="22"/>
      <c r="V611" s="22"/>
      <c r="W611" s="22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6"/>
      <c r="L612" s="26"/>
      <c r="M612" s="26"/>
      <c r="N612" s="26"/>
      <c r="O612" s="26"/>
      <c r="P612" s="26"/>
      <c r="Q612" s="26"/>
      <c r="R612" s="26"/>
      <c r="S612" s="22"/>
      <c r="T612" s="22"/>
      <c r="U612" s="22"/>
      <c r="V612" s="22"/>
      <c r="W612" s="22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6"/>
      <c r="L613" s="26"/>
      <c r="M613" s="26"/>
      <c r="N613" s="26"/>
      <c r="O613" s="26"/>
      <c r="P613" s="26"/>
      <c r="Q613" s="26"/>
      <c r="R613" s="26"/>
      <c r="S613" s="22"/>
      <c r="T613" s="22"/>
      <c r="U613" s="22"/>
      <c r="V613" s="22"/>
      <c r="W613" s="22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6"/>
      <c r="L614" s="26"/>
      <c r="M614" s="26"/>
      <c r="N614" s="26"/>
      <c r="O614" s="26"/>
      <c r="P614" s="26"/>
      <c r="Q614" s="26"/>
      <c r="R614" s="26"/>
      <c r="S614" s="22"/>
      <c r="T614" s="22"/>
      <c r="U614" s="22"/>
      <c r="V614" s="22"/>
      <c r="W614" s="22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6"/>
      <c r="L615" s="26"/>
      <c r="M615" s="26"/>
      <c r="N615" s="26"/>
      <c r="O615" s="26"/>
      <c r="P615" s="26"/>
      <c r="Q615" s="26"/>
      <c r="R615" s="26"/>
      <c r="S615" s="22"/>
      <c r="T615" s="22"/>
      <c r="U615" s="22"/>
      <c r="V615" s="22"/>
      <c r="W615" s="22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6"/>
      <c r="L616" s="26"/>
      <c r="M616" s="26"/>
      <c r="N616" s="26"/>
      <c r="O616" s="26"/>
      <c r="P616" s="26"/>
      <c r="Q616" s="26"/>
      <c r="R616" s="26"/>
      <c r="S616" s="22"/>
      <c r="T616" s="22"/>
      <c r="U616" s="22"/>
      <c r="V616" s="22"/>
      <c r="W616" s="22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6"/>
      <c r="L617" s="26"/>
      <c r="M617" s="26"/>
      <c r="N617" s="26"/>
      <c r="O617" s="26"/>
      <c r="P617" s="26"/>
      <c r="Q617" s="26"/>
      <c r="R617" s="26"/>
      <c r="S617" s="22"/>
      <c r="T617" s="22"/>
      <c r="U617" s="22"/>
      <c r="V617" s="22"/>
      <c r="W617" s="22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6"/>
      <c r="L618" s="26"/>
      <c r="M618" s="26"/>
      <c r="N618" s="26"/>
      <c r="O618" s="26"/>
      <c r="P618" s="26"/>
      <c r="Q618" s="26"/>
      <c r="R618" s="26"/>
      <c r="S618" s="22"/>
      <c r="T618" s="22"/>
      <c r="U618" s="22"/>
      <c r="V618" s="22"/>
      <c r="W618" s="22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6"/>
      <c r="L619" s="26"/>
      <c r="M619" s="26"/>
      <c r="N619" s="26"/>
      <c r="O619" s="26"/>
      <c r="P619" s="26"/>
      <c r="Q619" s="26"/>
      <c r="R619" s="26"/>
      <c r="S619" s="22"/>
      <c r="T619" s="22"/>
      <c r="U619" s="22"/>
      <c r="V619" s="22"/>
      <c r="W619" s="22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6"/>
      <c r="L620" s="26"/>
      <c r="M620" s="26"/>
      <c r="N620" s="26"/>
      <c r="O620" s="26"/>
      <c r="P620" s="26"/>
      <c r="Q620" s="26"/>
      <c r="R620" s="26"/>
      <c r="S620" s="22"/>
      <c r="T620" s="22"/>
      <c r="U620" s="22"/>
      <c r="V620" s="22"/>
      <c r="W620" s="22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6"/>
      <c r="L621" s="26"/>
      <c r="M621" s="26"/>
      <c r="N621" s="26"/>
      <c r="O621" s="26"/>
      <c r="P621" s="26"/>
      <c r="Q621" s="26"/>
      <c r="R621" s="26"/>
      <c r="S621" s="22"/>
      <c r="T621" s="22"/>
      <c r="U621" s="22"/>
      <c r="V621" s="22"/>
      <c r="W621" s="22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6"/>
      <c r="L622" s="26"/>
      <c r="M622" s="26"/>
      <c r="N622" s="26"/>
      <c r="O622" s="26"/>
      <c r="P622" s="26"/>
      <c r="Q622" s="26"/>
      <c r="R622" s="26"/>
      <c r="S622" s="22"/>
      <c r="T622" s="22"/>
      <c r="U622" s="22"/>
      <c r="V622" s="22"/>
      <c r="W622" s="22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6"/>
      <c r="L623" s="26"/>
      <c r="M623" s="26"/>
      <c r="N623" s="26"/>
      <c r="O623" s="26"/>
      <c r="P623" s="26"/>
      <c r="Q623" s="26"/>
      <c r="R623" s="26"/>
      <c r="S623" s="22"/>
      <c r="T623" s="22"/>
      <c r="U623" s="22"/>
      <c r="V623" s="22"/>
      <c r="W623" s="22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6"/>
      <c r="L624" s="26"/>
      <c r="M624" s="26"/>
      <c r="N624" s="26"/>
      <c r="O624" s="26"/>
      <c r="P624" s="26"/>
      <c r="Q624" s="26"/>
      <c r="R624" s="26"/>
      <c r="S624" s="22"/>
      <c r="T624" s="22"/>
      <c r="U624" s="22"/>
      <c r="V624" s="22"/>
      <c r="W624" s="22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6"/>
      <c r="L625" s="26"/>
      <c r="M625" s="26"/>
      <c r="N625" s="26"/>
      <c r="O625" s="26"/>
      <c r="P625" s="26"/>
      <c r="Q625" s="26"/>
      <c r="R625" s="26"/>
      <c r="S625" s="22"/>
      <c r="T625" s="22"/>
      <c r="U625" s="22"/>
      <c r="V625" s="22"/>
      <c r="W625" s="22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6"/>
      <c r="L626" s="26"/>
      <c r="M626" s="26"/>
      <c r="N626" s="26"/>
      <c r="O626" s="26"/>
      <c r="P626" s="26"/>
      <c r="Q626" s="26"/>
      <c r="R626" s="26"/>
      <c r="S626" s="22"/>
      <c r="T626" s="22"/>
      <c r="U626" s="22"/>
      <c r="V626" s="22"/>
      <c r="W626" s="22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6"/>
      <c r="L627" s="26"/>
      <c r="M627" s="26"/>
      <c r="N627" s="26"/>
      <c r="O627" s="26"/>
      <c r="P627" s="26"/>
      <c r="Q627" s="26"/>
      <c r="R627" s="26"/>
      <c r="S627" s="22"/>
      <c r="T627" s="22"/>
      <c r="U627" s="22"/>
      <c r="V627" s="22"/>
      <c r="W627" s="22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6"/>
      <c r="L628" s="26"/>
      <c r="M628" s="26"/>
      <c r="N628" s="26"/>
      <c r="O628" s="26"/>
      <c r="P628" s="26"/>
      <c r="Q628" s="26"/>
      <c r="R628" s="26"/>
      <c r="S628" s="22"/>
      <c r="T628" s="22"/>
      <c r="U628" s="22"/>
      <c r="V628" s="22"/>
      <c r="W628" s="22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6"/>
      <c r="L629" s="26"/>
      <c r="M629" s="26"/>
      <c r="N629" s="26"/>
      <c r="O629" s="26"/>
      <c r="P629" s="26"/>
      <c r="Q629" s="26"/>
      <c r="R629" s="26"/>
      <c r="S629" s="22"/>
      <c r="T629" s="22"/>
      <c r="U629" s="22"/>
      <c r="V629" s="22"/>
      <c r="W629" s="22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6"/>
      <c r="L630" s="26"/>
      <c r="M630" s="26"/>
      <c r="N630" s="26"/>
      <c r="O630" s="26"/>
      <c r="P630" s="26"/>
      <c r="Q630" s="26"/>
      <c r="R630" s="26"/>
      <c r="S630" s="22"/>
      <c r="T630" s="22"/>
      <c r="U630" s="22"/>
      <c r="V630" s="22"/>
      <c r="W630" s="22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6"/>
      <c r="L631" s="26"/>
      <c r="M631" s="26"/>
      <c r="N631" s="26"/>
      <c r="O631" s="26"/>
      <c r="P631" s="26"/>
      <c r="Q631" s="26"/>
      <c r="R631" s="26"/>
      <c r="S631" s="22"/>
      <c r="T631" s="22"/>
      <c r="U631" s="22"/>
      <c r="V631" s="22"/>
      <c r="W631" s="22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6"/>
      <c r="L632" s="26"/>
      <c r="M632" s="26"/>
      <c r="N632" s="26"/>
      <c r="O632" s="26"/>
      <c r="P632" s="26"/>
      <c r="Q632" s="26"/>
      <c r="R632" s="26"/>
      <c r="S632" s="22"/>
      <c r="T632" s="22"/>
      <c r="U632" s="22"/>
      <c r="V632" s="22"/>
      <c r="W632" s="22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6"/>
      <c r="L633" s="26"/>
      <c r="M633" s="26"/>
      <c r="N633" s="26"/>
      <c r="O633" s="26"/>
      <c r="P633" s="26"/>
      <c r="Q633" s="26"/>
      <c r="R633" s="26"/>
      <c r="S633" s="22"/>
      <c r="T633" s="22"/>
      <c r="U633" s="22"/>
      <c r="V633" s="22"/>
      <c r="W633" s="22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6"/>
      <c r="L634" s="26"/>
      <c r="M634" s="26"/>
      <c r="N634" s="26"/>
      <c r="O634" s="26"/>
      <c r="P634" s="26"/>
      <c r="Q634" s="26"/>
      <c r="R634" s="26"/>
      <c r="S634" s="22"/>
      <c r="T634" s="22"/>
      <c r="U634" s="22"/>
      <c r="V634" s="22"/>
      <c r="W634" s="22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6"/>
      <c r="L635" s="26"/>
      <c r="M635" s="26"/>
      <c r="N635" s="26"/>
      <c r="O635" s="26"/>
      <c r="P635" s="26"/>
      <c r="Q635" s="26"/>
      <c r="R635" s="26"/>
      <c r="S635" s="22"/>
      <c r="T635" s="22"/>
      <c r="U635" s="22"/>
      <c r="V635" s="22"/>
      <c r="W635" s="22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6"/>
      <c r="L636" s="26"/>
      <c r="M636" s="26"/>
      <c r="N636" s="26"/>
      <c r="O636" s="26"/>
      <c r="P636" s="26"/>
      <c r="Q636" s="26"/>
      <c r="R636" s="26"/>
      <c r="S636" s="22"/>
      <c r="T636" s="22"/>
      <c r="U636" s="22"/>
      <c r="V636" s="22"/>
      <c r="W636" s="22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6"/>
      <c r="L637" s="26"/>
      <c r="M637" s="26"/>
      <c r="N637" s="26"/>
      <c r="O637" s="26"/>
      <c r="P637" s="26"/>
      <c r="Q637" s="26"/>
      <c r="R637" s="26"/>
      <c r="S637" s="22"/>
      <c r="T637" s="22"/>
      <c r="U637" s="22"/>
      <c r="V637" s="22"/>
      <c r="W637" s="22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6"/>
      <c r="L638" s="26"/>
      <c r="M638" s="26"/>
      <c r="N638" s="26"/>
      <c r="O638" s="26"/>
      <c r="P638" s="26"/>
      <c r="Q638" s="26"/>
      <c r="R638" s="26"/>
      <c r="S638" s="22"/>
      <c r="T638" s="22"/>
      <c r="U638" s="22"/>
      <c r="V638" s="22"/>
      <c r="W638" s="22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6"/>
      <c r="L639" s="26"/>
      <c r="M639" s="26"/>
      <c r="N639" s="26"/>
      <c r="O639" s="26"/>
      <c r="P639" s="26"/>
      <c r="Q639" s="26"/>
      <c r="R639" s="26"/>
      <c r="S639" s="22"/>
      <c r="T639" s="22"/>
      <c r="U639" s="22"/>
      <c r="V639" s="22"/>
      <c r="W639" s="22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6"/>
      <c r="L640" s="26"/>
      <c r="M640" s="26"/>
      <c r="N640" s="26"/>
      <c r="O640" s="26"/>
      <c r="P640" s="26"/>
      <c r="Q640" s="26"/>
      <c r="R640" s="26"/>
      <c r="S640" s="22"/>
      <c r="T640" s="22"/>
      <c r="U640" s="22"/>
      <c r="V640" s="22"/>
      <c r="W640" s="22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6"/>
      <c r="L641" s="26"/>
      <c r="M641" s="26"/>
      <c r="N641" s="26"/>
      <c r="O641" s="26"/>
      <c r="P641" s="26"/>
      <c r="Q641" s="26"/>
      <c r="R641" s="26"/>
      <c r="S641" s="22"/>
      <c r="T641" s="22"/>
      <c r="U641" s="22"/>
      <c r="V641" s="22"/>
      <c r="W641" s="22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6"/>
      <c r="L642" s="26"/>
      <c r="M642" s="26"/>
      <c r="N642" s="26"/>
      <c r="O642" s="26"/>
      <c r="P642" s="26"/>
      <c r="Q642" s="26"/>
      <c r="R642" s="26"/>
      <c r="S642" s="22"/>
      <c r="T642" s="22"/>
      <c r="U642" s="22"/>
      <c r="V642" s="22"/>
      <c r="W642" s="22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6"/>
      <c r="L643" s="26"/>
      <c r="M643" s="26"/>
      <c r="N643" s="26"/>
      <c r="O643" s="26"/>
      <c r="P643" s="26"/>
      <c r="Q643" s="26"/>
      <c r="R643" s="26"/>
      <c r="S643" s="22"/>
      <c r="T643" s="22"/>
      <c r="U643" s="22"/>
      <c r="V643" s="22"/>
      <c r="W643" s="22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6"/>
      <c r="L644" s="26"/>
      <c r="M644" s="26"/>
      <c r="N644" s="26"/>
      <c r="O644" s="26"/>
      <c r="P644" s="26"/>
      <c r="Q644" s="26"/>
      <c r="R644" s="26"/>
      <c r="S644" s="22"/>
      <c r="T644" s="22"/>
      <c r="U644" s="22"/>
      <c r="V644" s="22"/>
      <c r="W644" s="22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6"/>
      <c r="L645" s="26"/>
      <c r="M645" s="26"/>
      <c r="N645" s="26"/>
      <c r="O645" s="26"/>
      <c r="P645" s="26"/>
      <c r="Q645" s="26"/>
      <c r="R645" s="26"/>
      <c r="S645" s="22"/>
      <c r="T645" s="22"/>
      <c r="U645" s="22"/>
      <c r="V645" s="22"/>
      <c r="W645" s="22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6"/>
      <c r="L646" s="26"/>
      <c r="M646" s="26"/>
      <c r="N646" s="26"/>
      <c r="O646" s="26"/>
      <c r="P646" s="26"/>
      <c r="Q646" s="26"/>
      <c r="R646" s="26"/>
      <c r="S646" s="22"/>
      <c r="T646" s="22"/>
      <c r="U646" s="22"/>
      <c r="V646" s="22"/>
      <c r="W646" s="22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6"/>
      <c r="L647" s="26"/>
      <c r="M647" s="26"/>
      <c r="N647" s="26"/>
      <c r="O647" s="26"/>
      <c r="P647" s="26"/>
      <c r="Q647" s="26"/>
      <c r="R647" s="26"/>
      <c r="S647" s="22"/>
      <c r="T647" s="22"/>
      <c r="U647" s="22"/>
      <c r="V647" s="22"/>
      <c r="W647" s="22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6"/>
      <c r="L648" s="26"/>
      <c r="M648" s="26"/>
      <c r="N648" s="26"/>
      <c r="O648" s="26"/>
      <c r="P648" s="26"/>
      <c r="Q648" s="26"/>
      <c r="R648" s="26"/>
      <c r="S648" s="22"/>
      <c r="T648" s="22"/>
      <c r="U648" s="22"/>
      <c r="V648" s="22"/>
      <c r="W648" s="22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6"/>
      <c r="L649" s="26"/>
      <c r="M649" s="26"/>
      <c r="N649" s="26"/>
      <c r="O649" s="26"/>
      <c r="P649" s="26"/>
      <c r="Q649" s="26"/>
      <c r="R649" s="26"/>
      <c r="S649" s="22"/>
      <c r="T649" s="22"/>
      <c r="U649" s="22"/>
      <c r="V649" s="22"/>
      <c r="W649" s="22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6"/>
      <c r="L650" s="26"/>
      <c r="M650" s="26"/>
      <c r="N650" s="26"/>
      <c r="O650" s="26"/>
      <c r="P650" s="26"/>
      <c r="Q650" s="26"/>
      <c r="R650" s="26"/>
      <c r="S650" s="22"/>
      <c r="T650" s="22"/>
      <c r="U650" s="22"/>
      <c r="V650" s="22"/>
      <c r="W650" s="22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6"/>
      <c r="L651" s="26"/>
      <c r="M651" s="26"/>
      <c r="N651" s="26"/>
      <c r="O651" s="26"/>
      <c r="P651" s="26"/>
      <c r="Q651" s="26"/>
      <c r="R651" s="26"/>
      <c r="S651" s="22"/>
      <c r="T651" s="22"/>
      <c r="U651" s="22"/>
      <c r="V651" s="22"/>
      <c r="W651" s="22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4"/>
      <c r="L652" s="14"/>
      <c r="M652" s="14"/>
      <c r="N652" s="14"/>
      <c r="O652" s="14"/>
      <c r="P652" s="14"/>
      <c r="Q652" s="14"/>
      <c r="R652" s="14"/>
      <c r="S652" s="22"/>
      <c r="T652" s="22"/>
      <c r="U652" s="22"/>
      <c r="V652" s="22"/>
      <c r="W652" s="22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4"/>
      <c r="L653" s="14"/>
      <c r="M653" s="14"/>
      <c r="N653" s="14"/>
      <c r="O653" s="14"/>
      <c r="P653" s="14"/>
      <c r="Q653" s="14"/>
      <c r="R653" s="14"/>
      <c r="S653" s="22"/>
      <c r="T653" s="22"/>
      <c r="U653" s="22"/>
      <c r="V653" s="22"/>
      <c r="W653" s="22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4"/>
      <c r="L654" s="14"/>
      <c r="M654" s="14"/>
      <c r="N654" s="14"/>
      <c r="O654" s="14"/>
      <c r="P654" s="14"/>
      <c r="Q654" s="14"/>
      <c r="R654" s="14"/>
      <c r="S654" s="22"/>
      <c r="T654" s="22"/>
      <c r="U654" s="22"/>
      <c r="V654" s="22"/>
      <c r="W654" s="22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4"/>
      <c r="L655" s="14"/>
      <c r="M655" s="14"/>
      <c r="N655" s="14"/>
      <c r="O655" s="14"/>
      <c r="P655" s="14"/>
      <c r="Q655" s="14"/>
      <c r="R655" s="14"/>
      <c r="S655" s="22"/>
      <c r="T655" s="22"/>
      <c r="U655" s="22"/>
      <c r="V655" s="22"/>
      <c r="W655" s="22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4"/>
      <c r="L656" s="14"/>
      <c r="M656" s="14"/>
      <c r="N656" s="14"/>
      <c r="O656" s="14"/>
      <c r="P656" s="14"/>
      <c r="Q656" s="14"/>
      <c r="R656" s="14"/>
      <c r="S656" s="22"/>
      <c r="T656" s="22"/>
      <c r="U656" s="22"/>
      <c r="V656" s="22"/>
      <c r="W656" s="22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4"/>
      <c r="L657" s="14"/>
      <c r="M657" s="14"/>
      <c r="N657" s="14"/>
      <c r="O657" s="14"/>
      <c r="P657" s="14"/>
      <c r="Q657" s="14"/>
      <c r="R657" s="14"/>
      <c r="S657" s="22"/>
      <c r="T657" s="22"/>
      <c r="U657" s="22"/>
      <c r="V657" s="22"/>
      <c r="W657" s="22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4"/>
      <c r="L658" s="14"/>
      <c r="M658" s="14"/>
      <c r="N658" s="14"/>
      <c r="O658" s="14"/>
      <c r="P658" s="14"/>
      <c r="Q658" s="14"/>
      <c r="R658" s="14"/>
      <c r="S658" s="22"/>
      <c r="T658" s="22"/>
      <c r="U658" s="22"/>
      <c r="V658" s="22"/>
      <c r="W658" s="22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4"/>
      <c r="L659" s="14"/>
      <c r="M659" s="14"/>
      <c r="N659" s="14"/>
      <c r="O659" s="14"/>
      <c r="P659" s="14"/>
      <c r="Q659" s="14"/>
      <c r="R659" s="14"/>
      <c r="S659" s="22"/>
      <c r="T659" s="22"/>
      <c r="U659" s="22"/>
      <c r="V659" s="22"/>
      <c r="W659" s="22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4"/>
      <c r="L660" s="14"/>
      <c r="M660" s="14"/>
      <c r="N660" s="14"/>
      <c r="O660" s="14"/>
      <c r="P660" s="14"/>
      <c r="Q660" s="14"/>
      <c r="R660" s="14"/>
      <c r="S660" s="22"/>
      <c r="T660" s="22"/>
      <c r="U660" s="22"/>
      <c r="V660" s="22"/>
      <c r="W660" s="22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4"/>
      <c r="L661" s="14"/>
      <c r="M661" s="14"/>
      <c r="N661" s="14"/>
      <c r="O661" s="14"/>
      <c r="P661" s="14"/>
      <c r="Q661" s="14"/>
      <c r="R661" s="14"/>
      <c r="S661" s="22"/>
      <c r="T661" s="22"/>
      <c r="U661" s="22"/>
      <c r="V661" s="22"/>
      <c r="W661" s="22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4"/>
      <c r="L662" s="14"/>
      <c r="M662" s="14"/>
      <c r="N662" s="14"/>
      <c r="O662" s="14"/>
      <c r="P662" s="14"/>
      <c r="Q662" s="14"/>
      <c r="R662" s="14"/>
      <c r="S662" s="22"/>
      <c r="T662" s="22"/>
      <c r="U662" s="22"/>
      <c r="V662" s="22"/>
      <c r="W662" s="22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4"/>
      <c r="L663" s="14"/>
      <c r="M663" s="14"/>
      <c r="N663" s="14"/>
      <c r="O663" s="14"/>
      <c r="P663" s="14"/>
      <c r="Q663" s="14"/>
      <c r="R663" s="14"/>
      <c r="S663" s="22"/>
      <c r="T663" s="22"/>
      <c r="U663" s="22"/>
      <c r="V663" s="22"/>
      <c r="W663" s="22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4"/>
      <c r="L664" s="14"/>
      <c r="M664" s="14"/>
      <c r="N664" s="14"/>
      <c r="O664" s="14"/>
      <c r="P664" s="14"/>
      <c r="Q664" s="14"/>
      <c r="R664" s="14"/>
      <c r="S664" s="22"/>
      <c r="T664" s="22"/>
      <c r="U664" s="22"/>
      <c r="V664" s="22"/>
      <c r="W664" s="22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4"/>
      <c r="L665" s="14"/>
      <c r="M665" s="14"/>
      <c r="N665" s="14"/>
      <c r="O665" s="14"/>
      <c r="P665" s="14"/>
      <c r="Q665" s="14"/>
      <c r="R665" s="14"/>
      <c r="S665" s="22"/>
      <c r="T665" s="22"/>
      <c r="U665" s="22"/>
      <c r="V665" s="22"/>
      <c r="W665" s="22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4"/>
      <c r="L666" s="14"/>
      <c r="M666" s="14"/>
      <c r="N666" s="14"/>
      <c r="O666" s="14"/>
      <c r="P666" s="14"/>
      <c r="Q666" s="14"/>
      <c r="R666" s="14"/>
      <c r="S666" s="22"/>
      <c r="T666" s="22"/>
      <c r="U666" s="22"/>
      <c r="V666" s="22"/>
      <c r="W666" s="22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4"/>
      <c r="L667" s="14"/>
      <c r="M667" s="14"/>
      <c r="N667" s="14"/>
      <c r="O667" s="14"/>
      <c r="P667" s="14"/>
      <c r="Q667" s="14"/>
      <c r="R667" s="14"/>
      <c r="S667" s="22"/>
      <c r="T667" s="22"/>
      <c r="U667" s="22"/>
      <c r="V667" s="22"/>
      <c r="W667" s="22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4"/>
      <c r="L668" s="14"/>
      <c r="M668" s="14"/>
      <c r="N668" s="14"/>
      <c r="O668" s="14"/>
      <c r="P668" s="14"/>
      <c r="Q668" s="14"/>
      <c r="R668" s="14"/>
      <c r="S668" s="22"/>
      <c r="T668" s="22"/>
      <c r="U668" s="22"/>
      <c r="V668" s="22"/>
      <c r="W668" s="22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4"/>
      <c r="L669" s="14"/>
      <c r="M669" s="14"/>
      <c r="N669" s="14"/>
      <c r="O669" s="14"/>
      <c r="P669" s="14"/>
      <c r="Q669" s="14"/>
      <c r="R669" s="14"/>
      <c r="S669" s="22"/>
      <c r="T669" s="22"/>
      <c r="U669" s="22"/>
      <c r="V669" s="22"/>
      <c r="W669" s="22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4"/>
      <c r="L670" s="14"/>
      <c r="M670" s="14"/>
      <c r="N670" s="14"/>
      <c r="O670" s="14"/>
      <c r="P670" s="14"/>
      <c r="Q670" s="14"/>
      <c r="R670" s="14"/>
      <c r="S670" s="22"/>
      <c r="T670" s="22"/>
      <c r="U670" s="22"/>
      <c r="V670" s="22"/>
      <c r="W670" s="22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4"/>
      <c r="L671" s="14"/>
      <c r="M671" s="14"/>
      <c r="N671" s="14"/>
      <c r="O671" s="14"/>
      <c r="P671" s="14"/>
      <c r="Q671" s="14"/>
      <c r="R671" s="14"/>
      <c r="S671" s="22"/>
      <c r="T671" s="22"/>
      <c r="U671" s="22"/>
      <c r="V671" s="22"/>
      <c r="W671" s="22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4"/>
      <c r="L672" s="14"/>
      <c r="M672" s="14"/>
      <c r="N672" s="14"/>
      <c r="O672" s="14"/>
      <c r="P672" s="14"/>
      <c r="Q672" s="14"/>
      <c r="R672" s="14"/>
      <c r="S672" s="22"/>
      <c r="T672" s="22"/>
      <c r="U672" s="22"/>
      <c r="V672" s="22"/>
      <c r="W672" s="22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4"/>
      <c r="L673" s="14"/>
      <c r="M673" s="14"/>
      <c r="N673" s="14"/>
      <c r="O673" s="14"/>
      <c r="P673" s="14"/>
      <c r="Q673" s="14"/>
      <c r="R673" s="14"/>
      <c r="S673" s="22"/>
      <c r="T673" s="22"/>
      <c r="U673" s="22"/>
      <c r="V673" s="22"/>
      <c r="W673" s="22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4"/>
      <c r="L674" s="14"/>
      <c r="M674" s="14"/>
      <c r="N674" s="14"/>
      <c r="O674" s="14"/>
      <c r="P674" s="14"/>
      <c r="Q674" s="14"/>
      <c r="R674" s="14"/>
      <c r="S674" s="22"/>
      <c r="T674" s="22"/>
      <c r="U674" s="22"/>
      <c r="V674" s="22"/>
      <c r="W674" s="22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4"/>
      <c r="L675" s="14"/>
      <c r="M675" s="14"/>
      <c r="N675" s="14"/>
      <c r="O675" s="14"/>
      <c r="P675" s="14"/>
      <c r="Q675" s="14"/>
      <c r="R675" s="14"/>
      <c r="S675" s="22"/>
      <c r="T675" s="22"/>
      <c r="U675" s="22"/>
      <c r="V675" s="22"/>
      <c r="W675" s="22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4"/>
      <c r="L676" s="14"/>
      <c r="M676" s="14"/>
      <c r="N676" s="14"/>
      <c r="O676" s="14"/>
      <c r="P676" s="14"/>
      <c r="Q676" s="14"/>
      <c r="R676" s="14"/>
      <c r="S676" s="22"/>
      <c r="T676" s="22"/>
      <c r="U676" s="22"/>
      <c r="V676" s="22"/>
      <c r="W676" s="22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4"/>
      <c r="L677" s="14"/>
      <c r="M677" s="14"/>
      <c r="N677" s="14"/>
      <c r="O677" s="14"/>
      <c r="P677" s="14"/>
      <c r="Q677" s="14"/>
      <c r="R677" s="14"/>
      <c r="S677" s="22"/>
      <c r="T677" s="22"/>
      <c r="U677" s="22"/>
      <c r="V677" s="22"/>
      <c r="W677" s="22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4"/>
      <c r="L678" s="14"/>
      <c r="M678" s="14"/>
      <c r="N678" s="14"/>
      <c r="O678" s="14"/>
      <c r="P678" s="14"/>
      <c r="Q678" s="14"/>
      <c r="R678" s="14"/>
      <c r="S678" s="22"/>
      <c r="T678" s="22"/>
      <c r="U678" s="22"/>
      <c r="V678" s="22"/>
      <c r="W678" s="22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4"/>
      <c r="L679" s="14"/>
      <c r="M679" s="14"/>
      <c r="N679" s="14"/>
      <c r="O679" s="14"/>
      <c r="P679" s="14"/>
      <c r="Q679" s="14"/>
      <c r="R679" s="14"/>
      <c r="S679" s="22"/>
      <c r="T679" s="22"/>
      <c r="U679" s="22"/>
      <c r="V679" s="22"/>
      <c r="W679" s="22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4"/>
      <c r="L680" s="14"/>
      <c r="M680" s="14"/>
      <c r="N680" s="14"/>
      <c r="O680" s="14"/>
      <c r="P680" s="14"/>
      <c r="Q680" s="14"/>
      <c r="R680" s="14"/>
      <c r="S680" s="22"/>
      <c r="T680" s="22"/>
      <c r="U680" s="22"/>
      <c r="V680" s="22"/>
      <c r="W680" s="22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4"/>
      <c r="L681" s="14"/>
      <c r="M681" s="14"/>
      <c r="N681" s="14"/>
      <c r="O681" s="14"/>
      <c r="P681" s="14"/>
      <c r="Q681" s="14"/>
      <c r="R681" s="14"/>
      <c r="S681" s="22"/>
      <c r="T681" s="22"/>
      <c r="U681" s="22"/>
      <c r="V681" s="22"/>
      <c r="W681" s="22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4"/>
      <c r="L682" s="14"/>
      <c r="M682" s="14"/>
      <c r="N682" s="14"/>
      <c r="O682" s="14"/>
      <c r="P682" s="14"/>
      <c r="Q682" s="14"/>
      <c r="R682" s="14"/>
      <c r="S682" s="22"/>
      <c r="T682" s="22"/>
      <c r="U682" s="22"/>
      <c r="V682" s="22"/>
      <c r="W682" s="22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4"/>
      <c r="L683" s="14"/>
      <c r="M683" s="14"/>
      <c r="N683" s="14"/>
      <c r="O683" s="14"/>
      <c r="P683" s="14"/>
      <c r="Q683" s="14"/>
      <c r="R683" s="14"/>
      <c r="S683" s="22"/>
      <c r="T683" s="22"/>
      <c r="U683" s="22"/>
      <c r="V683" s="22"/>
      <c r="W683" s="22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4"/>
      <c r="L684" s="14"/>
      <c r="M684" s="14"/>
      <c r="N684" s="14"/>
      <c r="O684" s="14"/>
      <c r="P684" s="14"/>
      <c r="Q684" s="14"/>
      <c r="R684" s="14"/>
      <c r="S684" s="22"/>
      <c r="T684" s="22"/>
      <c r="U684" s="22"/>
      <c r="V684" s="22"/>
      <c r="W684" s="22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4"/>
      <c r="L685" s="14"/>
      <c r="M685" s="14"/>
      <c r="N685" s="14"/>
      <c r="O685" s="14"/>
      <c r="P685" s="14"/>
      <c r="Q685" s="14"/>
      <c r="R685" s="14"/>
      <c r="S685" s="22"/>
      <c r="T685" s="22"/>
      <c r="U685" s="22"/>
      <c r="V685" s="22"/>
      <c r="W685" s="22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4"/>
      <c r="L686" s="14"/>
      <c r="M686" s="14"/>
      <c r="N686" s="14"/>
      <c r="O686" s="14"/>
      <c r="P686" s="14"/>
      <c r="Q686" s="14"/>
      <c r="R686" s="14"/>
      <c r="S686" s="22"/>
      <c r="T686" s="22"/>
      <c r="U686" s="22"/>
      <c r="V686" s="22"/>
      <c r="W686" s="22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4"/>
      <c r="L687" s="14"/>
      <c r="M687" s="14"/>
      <c r="N687" s="14"/>
      <c r="O687" s="14"/>
      <c r="P687" s="14"/>
      <c r="Q687" s="14"/>
      <c r="R687" s="14"/>
      <c r="S687" s="22"/>
      <c r="T687" s="22"/>
      <c r="U687" s="22"/>
      <c r="V687" s="22"/>
      <c r="W687" s="22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4"/>
      <c r="L688" s="14"/>
      <c r="M688" s="14"/>
      <c r="N688" s="14"/>
      <c r="O688" s="14"/>
      <c r="P688" s="14"/>
      <c r="Q688" s="14"/>
      <c r="R688" s="14"/>
      <c r="S688" s="22"/>
      <c r="T688" s="22"/>
      <c r="U688" s="22"/>
      <c r="V688" s="22"/>
      <c r="W688" s="22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4"/>
      <c r="L689" s="14"/>
      <c r="M689" s="14"/>
      <c r="N689" s="14"/>
      <c r="O689" s="14"/>
      <c r="P689" s="14"/>
      <c r="Q689" s="14"/>
      <c r="R689" s="14"/>
      <c r="S689" s="22"/>
      <c r="T689" s="22"/>
      <c r="U689" s="22"/>
      <c r="V689" s="22"/>
      <c r="W689" s="22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4"/>
      <c r="L690" s="14"/>
      <c r="M690" s="14"/>
      <c r="N690" s="14"/>
      <c r="O690" s="14"/>
      <c r="P690" s="14"/>
      <c r="Q690" s="14"/>
      <c r="R690" s="14"/>
      <c r="S690" s="22"/>
      <c r="T690" s="22"/>
      <c r="U690" s="22"/>
      <c r="V690" s="22"/>
      <c r="W690" s="22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4"/>
      <c r="L691" s="14"/>
      <c r="M691" s="14"/>
      <c r="N691" s="14"/>
      <c r="O691" s="14"/>
      <c r="P691" s="14"/>
      <c r="Q691" s="14"/>
      <c r="R691" s="14"/>
      <c r="S691" s="22"/>
      <c r="T691" s="22"/>
      <c r="U691" s="22"/>
      <c r="V691" s="22"/>
      <c r="W691" s="22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4"/>
      <c r="L692" s="14"/>
      <c r="M692" s="14"/>
      <c r="N692" s="14"/>
      <c r="O692" s="14"/>
      <c r="P692" s="14"/>
      <c r="Q692" s="14"/>
      <c r="R692" s="14"/>
      <c r="S692" s="22"/>
      <c r="T692" s="22"/>
      <c r="U692" s="22"/>
      <c r="V692" s="22"/>
      <c r="W692" s="22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4"/>
      <c r="L693" s="14"/>
      <c r="M693" s="14"/>
      <c r="N693" s="14"/>
      <c r="O693" s="14"/>
      <c r="P693" s="14"/>
      <c r="Q693" s="14"/>
      <c r="R693" s="14"/>
      <c r="S693" s="22"/>
      <c r="T693" s="22"/>
      <c r="U693" s="22"/>
      <c r="V693" s="22"/>
      <c r="W693" s="22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4"/>
      <c r="L694" s="14"/>
      <c r="M694" s="14"/>
      <c r="N694" s="14"/>
      <c r="O694" s="14"/>
      <c r="P694" s="14"/>
      <c r="Q694" s="14"/>
      <c r="R694" s="14"/>
      <c r="S694" s="22"/>
      <c r="T694" s="22"/>
      <c r="U694" s="22"/>
      <c r="V694" s="22"/>
      <c r="W694" s="22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4"/>
      <c r="L695" s="14"/>
      <c r="M695" s="14"/>
      <c r="N695" s="14"/>
      <c r="O695" s="14"/>
      <c r="P695" s="14"/>
      <c r="Q695" s="14"/>
      <c r="R695" s="14"/>
      <c r="S695" s="22"/>
      <c r="T695" s="22"/>
      <c r="U695" s="22"/>
      <c r="V695" s="22"/>
      <c r="W695" s="22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4"/>
      <c r="L696" s="14"/>
      <c r="M696" s="14"/>
      <c r="N696" s="14"/>
      <c r="O696" s="14"/>
      <c r="P696" s="14"/>
      <c r="Q696" s="14"/>
      <c r="R696" s="14"/>
      <c r="S696" s="22"/>
      <c r="T696" s="22"/>
      <c r="U696" s="22"/>
      <c r="V696" s="22"/>
      <c r="W696" s="22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4"/>
      <c r="L697" s="14"/>
      <c r="M697" s="14"/>
      <c r="N697" s="14"/>
      <c r="O697" s="14"/>
      <c r="P697" s="14"/>
      <c r="Q697" s="14"/>
      <c r="R697" s="14"/>
      <c r="S697" s="22"/>
      <c r="T697" s="22"/>
      <c r="U697" s="22"/>
      <c r="V697" s="22"/>
      <c r="W697" s="22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4"/>
      <c r="L698" s="14"/>
      <c r="M698" s="14"/>
      <c r="N698" s="14"/>
      <c r="O698" s="14"/>
      <c r="P698" s="14"/>
      <c r="Q698" s="14"/>
      <c r="R698" s="14"/>
      <c r="S698" s="22"/>
      <c r="T698" s="22"/>
      <c r="U698" s="22"/>
      <c r="V698" s="22"/>
      <c r="W698" s="22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4"/>
      <c r="L699" s="14"/>
      <c r="M699" s="14"/>
      <c r="N699" s="14"/>
      <c r="O699" s="14"/>
      <c r="P699" s="14"/>
      <c r="Q699" s="14"/>
      <c r="R699" s="14"/>
      <c r="S699" s="22"/>
      <c r="T699" s="22"/>
      <c r="U699" s="22"/>
      <c r="V699" s="22"/>
      <c r="W699" s="22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4"/>
      <c r="L700" s="14"/>
      <c r="M700" s="14"/>
      <c r="N700" s="14"/>
      <c r="O700" s="14"/>
      <c r="P700" s="14"/>
      <c r="Q700" s="14"/>
      <c r="R700" s="14"/>
      <c r="S700" s="22"/>
      <c r="T700" s="22"/>
      <c r="U700" s="22"/>
      <c r="V700" s="22"/>
      <c r="W700" s="22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4"/>
      <c r="L701" s="14"/>
      <c r="M701" s="14"/>
      <c r="N701" s="14"/>
      <c r="O701" s="14"/>
      <c r="P701" s="14"/>
      <c r="Q701" s="14"/>
      <c r="R701" s="14"/>
      <c r="S701" s="22"/>
      <c r="T701" s="22"/>
      <c r="U701" s="22"/>
      <c r="V701" s="22"/>
      <c r="W701" s="22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4"/>
      <c r="L702" s="14"/>
      <c r="M702" s="14"/>
      <c r="N702" s="14"/>
      <c r="O702" s="14"/>
      <c r="P702" s="14"/>
      <c r="Q702" s="14"/>
      <c r="R702" s="14"/>
      <c r="S702" s="22"/>
      <c r="T702" s="22"/>
      <c r="U702" s="22"/>
      <c r="V702" s="22"/>
      <c r="W702" s="22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4"/>
      <c r="L703" s="14"/>
      <c r="M703" s="14"/>
      <c r="N703" s="14"/>
      <c r="O703" s="14"/>
      <c r="P703" s="14"/>
      <c r="Q703" s="14"/>
      <c r="R703" s="14"/>
      <c r="S703" s="22"/>
      <c r="T703" s="22"/>
      <c r="U703" s="22"/>
      <c r="V703" s="22"/>
      <c r="W703" s="22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4"/>
      <c r="L704" s="14"/>
      <c r="M704" s="14"/>
      <c r="N704" s="14"/>
      <c r="O704" s="14"/>
      <c r="P704" s="14"/>
      <c r="Q704" s="14"/>
      <c r="R704" s="14"/>
      <c r="S704" s="22"/>
      <c r="T704" s="22"/>
      <c r="U704" s="22"/>
      <c r="V704" s="22"/>
      <c r="W704" s="22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4"/>
      <c r="L705" s="14"/>
      <c r="M705" s="14"/>
      <c r="N705" s="14"/>
      <c r="O705" s="14"/>
      <c r="P705" s="14"/>
      <c r="Q705" s="14"/>
      <c r="R705" s="14"/>
      <c r="S705" s="22"/>
      <c r="T705" s="22"/>
      <c r="U705" s="22"/>
      <c r="V705" s="22"/>
      <c r="W705" s="22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4"/>
      <c r="L706" s="14"/>
      <c r="M706" s="14"/>
      <c r="N706" s="14"/>
      <c r="O706" s="14"/>
      <c r="P706" s="14"/>
      <c r="Q706" s="14"/>
      <c r="R706" s="14"/>
      <c r="S706" s="22"/>
      <c r="T706" s="22"/>
      <c r="U706" s="22"/>
      <c r="V706" s="22"/>
      <c r="W706" s="22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4"/>
      <c r="L707" s="14"/>
      <c r="M707" s="14"/>
      <c r="N707" s="14"/>
      <c r="O707" s="14"/>
      <c r="P707" s="14"/>
      <c r="Q707" s="14"/>
      <c r="R707" s="14"/>
      <c r="S707" s="22"/>
      <c r="T707" s="22"/>
      <c r="U707" s="22"/>
      <c r="V707" s="22"/>
      <c r="W707" s="22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4"/>
      <c r="L708" s="14"/>
      <c r="M708" s="14"/>
      <c r="N708" s="14"/>
      <c r="O708" s="14"/>
      <c r="P708" s="14"/>
      <c r="Q708" s="14"/>
      <c r="R708" s="14"/>
      <c r="S708" s="22"/>
      <c r="T708" s="22"/>
      <c r="U708" s="22"/>
      <c r="V708" s="22"/>
      <c r="W708" s="22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4"/>
      <c r="L709" s="14"/>
      <c r="M709" s="14"/>
      <c r="N709" s="14"/>
      <c r="O709" s="14"/>
      <c r="P709" s="14"/>
      <c r="Q709" s="14"/>
      <c r="R709" s="14"/>
      <c r="S709" s="22"/>
      <c r="T709" s="22"/>
      <c r="U709" s="22"/>
      <c r="V709" s="22"/>
      <c r="W709" s="22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4"/>
      <c r="L710" s="14"/>
      <c r="M710" s="14"/>
      <c r="N710" s="14"/>
      <c r="O710" s="14"/>
      <c r="P710" s="14"/>
      <c r="Q710" s="14"/>
      <c r="R710" s="14"/>
      <c r="S710" s="22"/>
      <c r="T710" s="22"/>
      <c r="U710" s="22"/>
      <c r="V710" s="22"/>
      <c r="W710" s="22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4"/>
      <c r="L711" s="14"/>
      <c r="M711" s="14"/>
      <c r="N711" s="14"/>
      <c r="O711" s="14"/>
      <c r="P711" s="14"/>
      <c r="Q711" s="14"/>
      <c r="R711" s="14"/>
      <c r="S711" s="22"/>
      <c r="T711" s="22"/>
      <c r="U711" s="22"/>
      <c r="V711" s="22"/>
      <c r="W711" s="22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4"/>
      <c r="L712" s="14"/>
      <c r="M712" s="14"/>
      <c r="N712" s="14"/>
      <c r="O712" s="14"/>
      <c r="P712" s="14"/>
      <c r="Q712" s="14"/>
      <c r="R712" s="14"/>
      <c r="S712" s="22"/>
      <c r="T712" s="22"/>
      <c r="U712" s="22"/>
      <c r="V712" s="22"/>
      <c r="W712" s="22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4"/>
      <c r="L713" s="14"/>
      <c r="M713" s="14"/>
      <c r="N713" s="14"/>
      <c r="O713" s="14"/>
      <c r="P713" s="14"/>
      <c r="Q713" s="14"/>
      <c r="R713" s="14"/>
      <c r="S713" s="22"/>
      <c r="T713" s="22"/>
      <c r="U713" s="22"/>
      <c r="V713" s="22"/>
      <c r="W713" s="22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4"/>
      <c r="L714" s="14"/>
      <c r="M714" s="14"/>
      <c r="N714" s="14"/>
      <c r="O714" s="14"/>
      <c r="P714" s="14"/>
      <c r="Q714" s="14"/>
      <c r="R714" s="14"/>
      <c r="S714" s="22"/>
      <c r="T714" s="22"/>
      <c r="U714" s="22"/>
      <c r="V714" s="22"/>
      <c r="W714" s="22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4"/>
      <c r="L715" s="14"/>
      <c r="M715" s="14"/>
      <c r="N715" s="14"/>
      <c r="O715" s="14"/>
      <c r="P715" s="14"/>
      <c r="Q715" s="14"/>
      <c r="R715" s="14"/>
      <c r="S715" s="22"/>
      <c r="T715" s="22"/>
      <c r="U715" s="22"/>
      <c r="V715" s="22"/>
      <c r="W715" s="22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4"/>
      <c r="L716" s="14"/>
      <c r="M716" s="14"/>
      <c r="N716" s="14"/>
      <c r="O716" s="14"/>
      <c r="P716" s="14"/>
      <c r="Q716" s="14"/>
      <c r="R716" s="14"/>
      <c r="S716" s="22"/>
      <c r="T716" s="22"/>
      <c r="U716" s="22"/>
      <c r="V716" s="22"/>
      <c r="W716" s="22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4"/>
      <c r="L717" s="14"/>
      <c r="M717" s="14"/>
      <c r="N717" s="14"/>
      <c r="O717" s="14"/>
      <c r="P717" s="14"/>
      <c r="Q717" s="14"/>
      <c r="R717" s="14"/>
      <c r="S717" s="22"/>
      <c r="T717" s="22"/>
      <c r="U717" s="22"/>
      <c r="V717" s="22"/>
      <c r="W717" s="22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4"/>
      <c r="L718" s="14"/>
      <c r="M718" s="14"/>
      <c r="N718" s="14"/>
      <c r="O718" s="14"/>
      <c r="P718" s="14"/>
      <c r="Q718" s="14"/>
      <c r="R718" s="14"/>
      <c r="S718" s="22"/>
      <c r="T718" s="22"/>
      <c r="U718" s="22"/>
      <c r="V718" s="22"/>
      <c r="W718" s="22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4"/>
      <c r="L719" s="14"/>
      <c r="M719" s="14"/>
      <c r="N719" s="14"/>
      <c r="O719" s="14"/>
      <c r="P719" s="14"/>
      <c r="Q719" s="14"/>
      <c r="R719" s="14"/>
      <c r="S719" s="22"/>
      <c r="T719" s="22"/>
      <c r="U719" s="22"/>
      <c r="V719" s="22"/>
      <c r="W719" s="22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4"/>
      <c r="L720" s="14"/>
      <c r="M720" s="14"/>
      <c r="N720" s="14"/>
      <c r="O720" s="14"/>
      <c r="P720" s="14"/>
      <c r="Q720" s="14"/>
      <c r="R720" s="14"/>
      <c r="S720" s="22"/>
      <c r="T720" s="22"/>
      <c r="U720" s="22"/>
      <c r="V720" s="22"/>
      <c r="W720" s="22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4"/>
      <c r="L721" s="14"/>
      <c r="M721" s="14"/>
      <c r="N721" s="14"/>
      <c r="O721" s="14"/>
      <c r="P721" s="14"/>
      <c r="Q721" s="14"/>
      <c r="R721" s="14"/>
      <c r="S721" s="22"/>
      <c r="T721" s="22"/>
      <c r="U721" s="22"/>
      <c r="V721" s="22"/>
      <c r="W721" s="22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4"/>
      <c r="L722" s="14"/>
      <c r="M722" s="14"/>
      <c r="N722" s="14"/>
      <c r="O722" s="14"/>
      <c r="P722" s="14"/>
      <c r="Q722" s="14"/>
      <c r="R722" s="14"/>
      <c r="S722" s="22"/>
      <c r="T722" s="22"/>
      <c r="U722" s="22"/>
      <c r="V722" s="22"/>
      <c r="W722" s="22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4"/>
      <c r="L723" s="14"/>
      <c r="M723" s="14"/>
      <c r="N723" s="14"/>
      <c r="O723" s="14"/>
      <c r="P723" s="14"/>
      <c r="Q723" s="14"/>
      <c r="R723" s="14"/>
      <c r="S723" s="22"/>
      <c r="T723" s="22"/>
      <c r="U723" s="22"/>
      <c r="V723" s="22"/>
      <c r="W723" s="22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4"/>
      <c r="L724" s="14"/>
      <c r="M724" s="14"/>
      <c r="N724" s="14"/>
      <c r="O724" s="14"/>
      <c r="P724" s="14"/>
      <c r="Q724" s="14"/>
      <c r="R724" s="14"/>
      <c r="S724" s="22"/>
      <c r="T724" s="22"/>
      <c r="U724" s="22"/>
      <c r="V724" s="22"/>
      <c r="W724" s="22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4"/>
      <c r="L725" s="14"/>
      <c r="M725" s="14"/>
      <c r="N725" s="14"/>
      <c r="O725" s="14"/>
      <c r="P725" s="14"/>
      <c r="Q725" s="14"/>
      <c r="R725" s="14"/>
      <c r="S725" s="22"/>
      <c r="T725" s="22"/>
      <c r="U725" s="22"/>
      <c r="V725" s="22"/>
      <c r="W725" s="22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4"/>
      <c r="L726" s="14"/>
      <c r="M726" s="14"/>
      <c r="N726" s="14"/>
      <c r="O726" s="14"/>
      <c r="P726" s="14"/>
      <c r="Q726" s="14"/>
      <c r="R726" s="14"/>
      <c r="S726" s="22"/>
      <c r="T726" s="22"/>
      <c r="U726" s="22"/>
      <c r="V726" s="22"/>
      <c r="W726" s="22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4"/>
      <c r="L727" s="14"/>
      <c r="M727" s="14"/>
      <c r="N727" s="14"/>
      <c r="O727" s="14"/>
      <c r="P727" s="14"/>
      <c r="Q727" s="14"/>
      <c r="R727" s="14"/>
      <c r="S727" s="22"/>
      <c r="T727" s="22"/>
      <c r="U727" s="22"/>
      <c r="V727" s="22"/>
      <c r="W727" s="22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4"/>
      <c r="L728" s="14"/>
      <c r="M728" s="14"/>
      <c r="N728" s="14"/>
      <c r="O728" s="14"/>
      <c r="P728" s="14"/>
      <c r="Q728" s="14"/>
      <c r="R728" s="14"/>
      <c r="S728" s="22"/>
      <c r="T728" s="22"/>
      <c r="U728" s="22"/>
      <c r="V728" s="22"/>
      <c r="W728" s="22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4"/>
      <c r="L729" s="14"/>
      <c r="M729" s="14"/>
      <c r="N729" s="14"/>
      <c r="O729" s="14"/>
      <c r="P729" s="14"/>
      <c r="Q729" s="14"/>
      <c r="R729" s="14"/>
      <c r="S729" s="22"/>
      <c r="T729" s="22"/>
      <c r="U729" s="22"/>
      <c r="V729" s="22"/>
      <c r="W729" s="22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4"/>
      <c r="L730" s="14"/>
      <c r="M730" s="14"/>
      <c r="N730" s="14"/>
      <c r="O730" s="14"/>
      <c r="P730" s="14"/>
      <c r="Q730" s="14"/>
      <c r="R730" s="14"/>
      <c r="S730" s="22"/>
      <c r="T730" s="22"/>
      <c r="U730" s="22"/>
      <c r="V730" s="22"/>
      <c r="W730" s="22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4"/>
      <c r="L731" s="14"/>
      <c r="M731" s="14"/>
      <c r="N731" s="14"/>
      <c r="O731" s="14"/>
      <c r="P731" s="14"/>
      <c r="Q731" s="14"/>
      <c r="R731" s="14"/>
      <c r="S731" s="22"/>
      <c r="T731" s="22"/>
      <c r="U731" s="22"/>
      <c r="V731" s="22"/>
      <c r="W731" s="22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4"/>
      <c r="L732" s="14"/>
      <c r="M732" s="14"/>
      <c r="N732" s="14"/>
      <c r="O732" s="14"/>
      <c r="P732" s="14"/>
      <c r="Q732" s="14"/>
      <c r="R732" s="14"/>
      <c r="S732" s="22"/>
      <c r="T732" s="22"/>
      <c r="U732" s="22"/>
      <c r="V732" s="22"/>
      <c r="W732" s="22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4"/>
      <c r="L733" s="14"/>
      <c r="M733" s="14"/>
      <c r="N733" s="14"/>
      <c r="O733" s="14"/>
      <c r="P733" s="14"/>
      <c r="Q733" s="14"/>
      <c r="R733" s="14"/>
      <c r="S733" s="22"/>
      <c r="T733" s="22"/>
      <c r="U733" s="22"/>
      <c r="V733" s="22"/>
      <c r="W733" s="22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4"/>
      <c r="L734" s="14"/>
      <c r="M734" s="14"/>
      <c r="N734" s="14"/>
      <c r="O734" s="14"/>
      <c r="P734" s="14"/>
      <c r="Q734" s="14"/>
      <c r="R734" s="14"/>
      <c r="S734" s="22"/>
      <c r="T734" s="22"/>
      <c r="U734" s="22"/>
      <c r="V734" s="22"/>
      <c r="W734" s="22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4"/>
      <c r="L735" s="14"/>
      <c r="M735" s="14"/>
      <c r="N735" s="14"/>
      <c r="O735" s="14"/>
      <c r="P735" s="14"/>
      <c r="Q735" s="14"/>
      <c r="R735" s="14"/>
      <c r="S735" s="22"/>
      <c r="T735" s="22"/>
      <c r="U735" s="22"/>
      <c r="V735" s="22"/>
      <c r="W735" s="22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4"/>
      <c r="L736" s="14"/>
      <c r="M736" s="14"/>
      <c r="N736" s="14"/>
      <c r="O736" s="14"/>
      <c r="P736" s="14"/>
      <c r="Q736" s="14"/>
      <c r="R736" s="14"/>
      <c r="S736" s="22"/>
      <c r="T736" s="22"/>
      <c r="U736" s="22"/>
      <c r="V736" s="22"/>
      <c r="W736" s="22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4"/>
      <c r="L737" s="14"/>
      <c r="M737" s="14"/>
      <c r="N737" s="14"/>
      <c r="O737" s="14"/>
      <c r="P737" s="14"/>
      <c r="Q737" s="14"/>
      <c r="R737" s="14"/>
      <c r="S737" s="22"/>
      <c r="T737" s="22"/>
      <c r="U737" s="22"/>
      <c r="V737" s="22"/>
      <c r="W737" s="22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4"/>
      <c r="L738" s="14"/>
      <c r="M738" s="14"/>
      <c r="N738" s="14"/>
      <c r="O738" s="14"/>
      <c r="P738" s="14"/>
      <c r="Q738" s="14"/>
      <c r="R738" s="14"/>
      <c r="S738" s="22"/>
      <c r="T738" s="22"/>
      <c r="U738" s="22"/>
      <c r="V738" s="22"/>
      <c r="W738" s="22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4"/>
      <c r="L739" s="14"/>
      <c r="M739" s="14"/>
      <c r="N739" s="14"/>
      <c r="O739" s="14"/>
      <c r="P739" s="14"/>
      <c r="Q739" s="14"/>
      <c r="R739" s="14"/>
      <c r="S739" s="22"/>
      <c r="T739" s="22"/>
      <c r="U739" s="22"/>
      <c r="V739" s="22"/>
      <c r="W739" s="22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4"/>
      <c r="L740" s="14"/>
      <c r="M740" s="14"/>
      <c r="N740" s="14"/>
      <c r="O740" s="14"/>
      <c r="P740" s="14"/>
      <c r="Q740" s="14"/>
      <c r="R740" s="14"/>
      <c r="S740" s="22"/>
      <c r="T740" s="22"/>
      <c r="U740" s="22"/>
      <c r="V740" s="22"/>
      <c r="W740" s="22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4"/>
      <c r="L741" s="14"/>
      <c r="M741" s="14"/>
      <c r="N741" s="14"/>
      <c r="O741" s="14"/>
      <c r="P741" s="14"/>
      <c r="Q741" s="14"/>
      <c r="R741" s="14"/>
      <c r="S741" s="22"/>
      <c r="T741" s="22"/>
      <c r="U741" s="22"/>
      <c r="V741" s="22"/>
      <c r="W741" s="22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4"/>
      <c r="L742" s="14"/>
      <c r="M742" s="14"/>
      <c r="N742" s="14"/>
      <c r="O742" s="14"/>
      <c r="P742" s="14"/>
      <c r="Q742" s="14"/>
      <c r="R742" s="14"/>
      <c r="S742" s="22"/>
      <c r="T742" s="22"/>
      <c r="U742" s="22"/>
      <c r="V742" s="22"/>
      <c r="W742" s="22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4"/>
      <c r="L743" s="14"/>
      <c r="M743" s="14"/>
      <c r="N743" s="14"/>
      <c r="O743" s="14"/>
      <c r="P743" s="14"/>
      <c r="Q743" s="14"/>
      <c r="R743" s="14"/>
      <c r="S743" s="22"/>
      <c r="T743" s="22"/>
      <c r="U743" s="22"/>
      <c r="V743" s="22"/>
      <c r="W743" s="22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4"/>
      <c r="L744" s="14"/>
      <c r="M744" s="14"/>
      <c r="N744" s="14"/>
      <c r="O744" s="14"/>
      <c r="P744" s="14"/>
      <c r="Q744" s="14"/>
      <c r="R744" s="14"/>
      <c r="S744" s="22"/>
      <c r="T744" s="22"/>
      <c r="U744" s="22"/>
      <c r="V744" s="22"/>
      <c r="W744" s="22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4"/>
      <c r="L745" s="14"/>
      <c r="M745" s="14"/>
      <c r="N745" s="14"/>
      <c r="O745" s="14"/>
      <c r="P745" s="14"/>
      <c r="Q745" s="14"/>
      <c r="R745" s="14"/>
      <c r="S745" s="22"/>
      <c r="T745" s="22"/>
      <c r="U745" s="22"/>
      <c r="V745" s="22"/>
      <c r="W745" s="22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4"/>
      <c r="L746" s="14"/>
      <c r="M746" s="14"/>
      <c r="N746" s="14"/>
      <c r="O746" s="14"/>
      <c r="P746" s="14"/>
      <c r="Q746" s="14"/>
      <c r="R746" s="14"/>
      <c r="S746" s="22"/>
      <c r="T746" s="22"/>
      <c r="U746" s="22"/>
      <c r="V746" s="22"/>
      <c r="W746" s="22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4"/>
      <c r="L747" s="14"/>
      <c r="M747" s="14"/>
      <c r="N747" s="14"/>
      <c r="O747" s="14"/>
      <c r="P747" s="14"/>
      <c r="Q747" s="14"/>
      <c r="R747" s="14"/>
      <c r="S747" s="22"/>
      <c r="T747" s="22"/>
      <c r="U747" s="22"/>
      <c r="V747" s="22"/>
      <c r="W747" s="22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4"/>
      <c r="L748" s="14"/>
      <c r="M748" s="14"/>
      <c r="N748" s="14"/>
      <c r="O748" s="14"/>
      <c r="P748" s="14"/>
      <c r="Q748" s="14"/>
      <c r="R748" s="14"/>
      <c r="S748" s="22"/>
      <c r="T748" s="22"/>
      <c r="U748" s="22"/>
      <c r="V748" s="22"/>
      <c r="W748" s="22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4"/>
      <c r="L749" s="14"/>
      <c r="M749" s="14"/>
      <c r="N749" s="14"/>
      <c r="O749" s="14"/>
      <c r="P749" s="14"/>
      <c r="Q749" s="14"/>
      <c r="R749" s="14"/>
      <c r="S749" s="22"/>
      <c r="T749" s="22"/>
      <c r="U749" s="22"/>
      <c r="V749" s="22"/>
      <c r="W749" s="22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4"/>
      <c r="L750" s="14"/>
      <c r="M750" s="14"/>
      <c r="N750" s="14"/>
      <c r="O750" s="14"/>
      <c r="P750" s="14"/>
      <c r="Q750" s="14"/>
      <c r="R750" s="14"/>
      <c r="S750" s="22"/>
      <c r="T750" s="22"/>
      <c r="U750" s="22"/>
      <c r="V750" s="22"/>
      <c r="W750" s="22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4"/>
      <c r="L751" s="14"/>
      <c r="M751" s="14"/>
      <c r="N751" s="14"/>
      <c r="O751" s="14"/>
      <c r="P751" s="14"/>
      <c r="Q751" s="14"/>
      <c r="R751" s="14"/>
      <c r="S751" s="22"/>
      <c r="T751" s="22"/>
      <c r="U751" s="22"/>
      <c r="V751" s="22"/>
      <c r="W751" s="22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4"/>
      <c r="L752" s="14"/>
      <c r="M752" s="14"/>
      <c r="N752" s="14"/>
      <c r="O752" s="14"/>
      <c r="P752" s="14"/>
      <c r="Q752" s="14"/>
      <c r="R752" s="14"/>
      <c r="S752" s="22"/>
      <c r="T752" s="22"/>
      <c r="U752" s="22"/>
      <c r="V752" s="22"/>
      <c r="W752" s="22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4"/>
      <c r="L753" s="14"/>
      <c r="M753" s="14"/>
      <c r="N753" s="14"/>
      <c r="O753" s="14"/>
      <c r="P753" s="14"/>
      <c r="Q753" s="14"/>
      <c r="R753" s="14"/>
      <c r="S753" s="22"/>
      <c r="T753" s="22"/>
      <c r="U753" s="22"/>
      <c r="V753" s="22"/>
      <c r="W753" s="22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4"/>
      <c r="L754" s="14"/>
      <c r="M754" s="14"/>
      <c r="N754" s="14"/>
      <c r="O754" s="14"/>
      <c r="P754" s="14"/>
      <c r="Q754" s="14"/>
      <c r="R754" s="14"/>
      <c r="S754" s="22"/>
      <c r="T754" s="22"/>
      <c r="U754" s="22"/>
      <c r="V754" s="22"/>
      <c r="W754" s="22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4"/>
      <c r="L755" s="14"/>
      <c r="M755" s="14"/>
      <c r="N755" s="14"/>
      <c r="O755" s="14"/>
      <c r="P755" s="14"/>
      <c r="Q755" s="14"/>
      <c r="R755" s="14"/>
      <c r="S755" s="22"/>
      <c r="T755" s="22"/>
      <c r="U755" s="22"/>
      <c r="V755" s="22"/>
      <c r="W755" s="22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4"/>
      <c r="L756" s="14"/>
      <c r="M756" s="14"/>
      <c r="N756" s="14"/>
      <c r="O756" s="14"/>
      <c r="P756" s="14"/>
      <c r="Q756" s="14"/>
      <c r="R756" s="14"/>
      <c r="S756" s="22"/>
      <c r="T756" s="22"/>
      <c r="U756" s="22"/>
      <c r="V756" s="22"/>
      <c r="W756" s="22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4"/>
      <c r="L757" s="14"/>
      <c r="M757" s="14"/>
      <c r="N757" s="14"/>
      <c r="O757" s="14"/>
      <c r="P757" s="14"/>
      <c r="Q757" s="14"/>
      <c r="R757" s="14"/>
      <c r="S757" s="22"/>
      <c r="T757" s="22"/>
      <c r="U757" s="22"/>
      <c r="V757" s="22"/>
      <c r="W757" s="22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4"/>
      <c r="L758" s="14"/>
      <c r="M758" s="14"/>
      <c r="N758" s="14"/>
      <c r="O758" s="14"/>
      <c r="P758" s="14"/>
      <c r="Q758" s="14"/>
      <c r="R758" s="14"/>
      <c r="S758" s="22"/>
      <c r="T758" s="22"/>
      <c r="U758" s="22"/>
      <c r="V758" s="22"/>
      <c r="W758" s="22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4"/>
      <c r="L759" s="14"/>
      <c r="M759" s="14"/>
      <c r="N759" s="14"/>
      <c r="O759" s="14"/>
      <c r="P759" s="14"/>
      <c r="Q759" s="14"/>
      <c r="R759" s="14"/>
      <c r="S759" s="22"/>
      <c r="T759" s="22"/>
      <c r="U759" s="22"/>
      <c r="V759" s="22"/>
      <c r="W759" s="22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4"/>
      <c r="L760" s="14"/>
      <c r="M760" s="14"/>
      <c r="N760" s="14"/>
      <c r="O760" s="14"/>
      <c r="P760" s="14"/>
      <c r="Q760" s="14"/>
      <c r="R760" s="14"/>
      <c r="S760" s="22"/>
      <c r="T760" s="22"/>
      <c r="U760" s="22"/>
      <c r="V760" s="22"/>
      <c r="W760" s="22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4"/>
      <c r="L761" s="14"/>
      <c r="M761" s="14"/>
      <c r="N761" s="14"/>
      <c r="O761" s="14"/>
      <c r="P761" s="14"/>
      <c r="Q761" s="14"/>
      <c r="R761" s="14"/>
      <c r="S761" s="22"/>
      <c r="T761" s="22"/>
      <c r="U761" s="22"/>
      <c r="V761" s="22"/>
      <c r="W761" s="22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4"/>
      <c r="L762" s="14"/>
      <c r="M762" s="14"/>
      <c r="N762" s="14"/>
      <c r="O762" s="14"/>
      <c r="P762" s="14"/>
      <c r="Q762" s="14"/>
      <c r="R762" s="14"/>
      <c r="S762" s="22"/>
      <c r="T762" s="22"/>
      <c r="U762" s="22"/>
      <c r="V762" s="22"/>
      <c r="W762" s="22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4"/>
      <c r="L763" s="14"/>
      <c r="M763" s="14"/>
      <c r="N763" s="14"/>
      <c r="O763" s="14"/>
      <c r="P763" s="14"/>
      <c r="Q763" s="14"/>
      <c r="R763" s="14"/>
      <c r="S763" s="22"/>
      <c r="T763" s="22"/>
      <c r="U763" s="22"/>
      <c r="V763" s="22"/>
      <c r="W763" s="22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4"/>
      <c r="L764" s="14"/>
      <c r="M764" s="14"/>
      <c r="N764" s="14"/>
      <c r="O764" s="14"/>
      <c r="P764" s="14"/>
      <c r="Q764" s="14"/>
      <c r="R764" s="14"/>
      <c r="S764" s="22"/>
      <c r="T764" s="22"/>
      <c r="U764" s="22"/>
      <c r="V764" s="22"/>
      <c r="W764" s="22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4"/>
      <c r="L765" s="14"/>
      <c r="M765" s="14"/>
      <c r="N765" s="14"/>
      <c r="O765" s="14"/>
      <c r="P765" s="14"/>
      <c r="Q765" s="14"/>
      <c r="R765" s="14"/>
      <c r="S765" s="22"/>
      <c r="T765" s="22"/>
      <c r="U765" s="22"/>
      <c r="V765" s="22"/>
      <c r="W765" s="22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4"/>
      <c r="L766" s="14"/>
      <c r="M766" s="14"/>
      <c r="N766" s="14"/>
      <c r="O766" s="14"/>
      <c r="P766" s="14"/>
      <c r="Q766" s="14"/>
      <c r="R766" s="14"/>
      <c r="S766" s="22"/>
      <c r="T766" s="22"/>
      <c r="U766" s="22"/>
      <c r="V766" s="22"/>
      <c r="W766" s="22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4"/>
      <c r="L767" s="14"/>
      <c r="M767" s="14"/>
      <c r="N767" s="14"/>
      <c r="O767" s="14"/>
      <c r="P767" s="14"/>
      <c r="Q767" s="14"/>
      <c r="R767" s="14"/>
      <c r="S767" s="22"/>
      <c r="T767" s="22"/>
      <c r="U767" s="22"/>
      <c r="V767" s="22"/>
      <c r="W767" s="22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4"/>
      <c r="L768" s="14"/>
      <c r="M768" s="14"/>
      <c r="N768" s="14"/>
      <c r="O768" s="14"/>
      <c r="P768" s="14"/>
      <c r="Q768" s="14"/>
      <c r="R768" s="14"/>
      <c r="S768" s="22"/>
      <c r="T768" s="22"/>
      <c r="U768" s="22"/>
      <c r="V768" s="22"/>
      <c r="W768" s="22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4"/>
      <c r="L769" s="14"/>
      <c r="M769" s="14"/>
      <c r="N769" s="14"/>
      <c r="O769" s="14"/>
      <c r="P769" s="14"/>
      <c r="Q769" s="14"/>
      <c r="R769" s="14"/>
      <c r="S769" s="22"/>
      <c r="T769" s="22"/>
      <c r="U769" s="22"/>
      <c r="V769" s="22"/>
      <c r="W769" s="22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4"/>
      <c r="L770" s="14"/>
      <c r="M770" s="14"/>
      <c r="N770" s="14"/>
      <c r="O770" s="14"/>
      <c r="P770" s="14"/>
      <c r="Q770" s="14"/>
      <c r="R770" s="14"/>
      <c r="S770" s="22"/>
      <c r="T770" s="22"/>
      <c r="U770" s="22"/>
      <c r="V770" s="22"/>
      <c r="W770" s="22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4"/>
      <c r="L771" s="14"/>
      <c r="M771" s="14"/>
      <c r="N771" s="14"/>
      <c r="O771" s="14"/>
      <c r="P771" s="14"/>
      <c r="Q771" s="14"/>
      <c r="R771" s="14"/>
      <c r="S771" s="22"/>
      <c r="T771" s="22"/>
      <c r="U771" s="22"/>
      <c r="V771" s="22"/>
      <c r="W771" s="22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4"/>
      <c r="L772" s="14"/>
      <c r="M772" s="14"/>
      <c r="N772" s="14"/>
      <c r="O772" s="14"/>
      <c r="P772" s="14"/>
      <c r="Q772" s="14"/>
      <c r="R772" s="14"/>
      <c r="S772" s="22"/>
      <c r="T772" s="22"/>
      <c r="U772" s="22"/>
      <c r="V772" s="22"/>
      <c r="W772" s="22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4"/>
      <c r="L773" s="14"/>
      <c r="M773" s="14"/>
      <c r="N773" s="14"/>
      <c r="O773" s="14"/>
      <c r="P773" s="14"/>
      <c r="Q773" s="14"/>
      <c r="R773" s="14"/>
      <c r="S773" s="22"/>
      <c r="T773" s="22"/>
      <c r="U773" s="22"/>
      <c r="V773" s="22"/>
      <c r="W773" s="22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4"/>
      <c r="L774" s="14"/>
      <c r="M774" s="14"/>
      <c r="N774" s="14"/>
      <c r="O774" s="14"/>
      <c r="P774" s="14"/>
      <c r="Q774" s="14"/>
      <c r="R774" s="14"/>
      <c r="S774" s="22"/>
      <c r="T774" s="22"/>
      <c r="U774" s="22"/>
      <c r="V774" s="22"/>
      <c r="W774" s="22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4"/>
      <c r="L775" s="14"/>
      <c r="M775" s="14"/>
      <c r="N775" s="14"/>
      <c r="O775" s="14"/>
      <c r="P775" s="14"/>
      <c r="Q775" s="14"/>
      <c r="R775" s="14"/>
      <c r="S775" s="22"/>
      <c r="T775" s="22"/>
      <c r="U775" s="22"/>
      <c r="V775" s="22"/>
      <c r="W775" s="22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4"/>
      <c r="L776" s="14"/>
      <c r="M776" s="14"/>
      <c r="N776" s="14"/>
      <c r="O776" s="14"/>
      <c r="P776" s="14"/>
      <c r="Q776" s="14"/>
      <c r="R776" s="14"/>
      <c r="S776" s="22"/>
      <c r="T776" s="22"/>
      <c r="U776" s="22"/>
      <c r="V776" s="22"/>
      <c r="W776" s="22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4"/>
      <c r="L777" s="14"/>
      <c r="M777" s="14"/>
      <c r="N777" s="14"/>
      <c r="O777" s="14"/>
      <c r="P777" s="14"/>
      <c r="Q777" s="14"/>
      <c r="R777" s="14"/>
      <c r="S777" s="22"/>
      <c r="T777" s="22"/>
      <c r="U777" s="22"/>
      <c r="V777" s="22"/>
      <c r="W777" s="22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4"/>
      <c r="L778" s="14"/>
      <c r="M778" s="14"/>
      <c r="N778" s="14"/>
      <c r="O778" s="14"/>
      <c r="P778" s="14"/>
      <c r="Q778" s="14"/>
      <c r="R778" s="14"/>
      <c r="S778" s="22"/>
      <c r="T778" s="22"/>
      <c r="U778" s="22"/>
      <c r="V778" s="22"/>
      <c r="W778" s="22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4"/>
      <c r="L779" s="14"/>
      <c r="M779" s="14"/>
      <c r="N779" s="14"/>
      <c r="O779" s="14"/>
      <c r="P779" s="14"/>
      <c r="Q779" s="14"/>
      <c r="R779" s="14"/>
      <c r="S779" s="22"/>
      <c r="T779" s="22"/>
      <c r="U779" s="22"/>
      <c r="V779" s="22"/>
      <c r="W779" s="22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4"/>
      <c r="L780" s="14"/>
      <c r="M780" s="14"/>
      <c r="N780" s="14"/>
      <c r="O780" s="14"/>
      <c r="P780" s="14"/>
      <c r="Q780" s="14"/>
      <c r="R780" s="14"/>
      <c r="S780" s="22"/>
      <c r="T780" s="22"/>
      <c r="U780" s="22"/>
      <c r="V780" s="22"/>
      <c r="W780" s="22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4"/>
      <c r="L781" s="14"/>
      <c r="M781" s="14"/>
      <c r="N781" s="14"/>
      <c r="O781" s="14"/>
      <c r="P781" s="14"/>
      <c r="Q781" s="14"/>
      <c r="R781" s="14"/>
      <c r="S781" s="22"/>
      <c r="T781" s="22"/>
      <c r="U781" s="22"/>
      <c r="V781" s="22"/>
      <c r="W781" s="22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4"/>
      <c r="L782" s="14"/>
      <c r="M782" s="14"/>
      <c r="N782" s="14"/>
      <c r="O782" s="14"/>
      <c r="P782" s="14"/>
      <c r="Q782" s="14"/>
      <c r="R782" s="14"/>
      <c r="S782" s="22"/>
      <c r="T782" s="22"/>
      <c r="U782" s="22"/>
      <c r="V782" s="22"/>
      <c r="W782" s="22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4"/>
      <c r="L783" s="14"/>
      <c r="M783" s="14"/>
      <c r="N783" s="14"/>
      <c r="O783" s="14"/>
      <c r="P783" s="14"/>
      <c r="Q783" s="14"/>
      <c r="R783" s="14"/>
      <c r="S783" s="22"/>
      <c r="T783" s="22"/>
      <c r="U783" s="22"/>
      <c r="V783" s="22"/>
      <c r="W783" s="22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4"/>
      <c r="L784" s="14"/>
      <c r="M784" s="14"/>
      <c r="N784" s="14"/>
      <c r="O784" s="14"/>
      <c r="P784" s="14"/>
      <c r="Q784" s="14"/>
      <c r="R784" s="14"/>
      <c r="S784" s="22"/>
      <c r="T784" s="22"/>
      <c r="U784" s="22"/>
      <c r="V784" s="22"/>
      <c r="W784" s="22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4"/>
      <c r="L785" s="14"/>
      <c r="M785" s="14"/>
      <c r="N785" s="14"/>
      <c r="O785" s="14"/>
      <c r="P785" s="14"/>
      <c r="Q785" s="14"/>
      <c r="R785" s="14"/>
      <c r="S785" s="22"/>
      <c r="T785" s="22"/>
      <c r="U785" s="22"/>
      <c r="V785" s="22"/>
      <c r="W785" s="22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4"/>
      <c r="L786" s="14"/>
      <c r="M786" s="14"/>
      <c r="N786" s="14"/>
      <c r="O786" s="14"/>
      <c r="P786" s="14"/>
      <c r="Q786" s="14"/>
      <c r="R786" s="14"/>
      <c r="S786" s="22"/>
      <c r="T786" s="22"/>
      <c r="U786" s="22"/>
      <c r="V786" s="22"/>
      <c r="W786" s="22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4"/>
      <c r="L787" s="14"/>
      <c r="M787" s="14"/>
      <c r="N787" s="14"/>
      <c r="O787" s="14"/>
      <c r="P787" s="14"/>
      <c r="Q787" s="14"/>
      <c r="R787" s="14"/>
      <c r="S787" s="22"/>
      <c r="T787" s="22"/>
      <c r="U787" s="22"/>
      <c r="V787" s="22"/>
      <c r="W787" s="22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4"/>
      <c r="L788" s="14"/>
      <c r="M788" s="14"/>
      <c r="N788" s="14"/>
      <c r="O788" s="14"/>
      <c r="P788" s="14"/>
      <c r="Q788" s="14"/>
      <c r="R788" s="14"/>
      <c r="S788" s="22"/>
      <c r="T788" s="22"/>
      <c r="U788" s="22"/>
      <c r="V788" s="22"/>
      <c r="W788" s="22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4"/>
      <c r="L789" s="14"/>
      <c r="M789" s="14"/>
      <c r="N789" s="14"/>
      <c r="O789" s="14"/>
      <c r="P789" s="14"/>
      <c r="Q789" s="14"/>
      <c r="R789" s="14"/>
      <c r="S789" s="22"/>
      <c r="T789" s="22"/>
      <c r="U789" s="22"/>
      <c r="V789" s="22"/>
      <c r="W789" s="22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4"/>
      <c r="L790" s="14"/>
      <c r="M790" s="14"/>
      <c r="N790" s="14"/>
      <c r="O790" s="14"/>
      <c r="P790" s="14"/>
      <c r="Q790" s="14"/>
      <c r="R790" s="14"/>
      <c r="S790" s="22"/>
      <c r="T790" s="22"/>
      <c r="U790" s="22"/>
      <c r="V790" s="22"/>
      <c r="W790" s="22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4"/>
      <c r="L791" s="14"/>
      <c r="M791" s="14"/>
      <c r="N791" s="14"/>
      <c r="O791" s="14"/>
      <c r="P791" s="14"/>
      <c r="Q791" s="14"/>
      <c r="R791" s="14"/>
      <c r="S791" s="22"/>
      <c r="T791" s="22"/>
      <c r="U791" s="22"/>
      <c r="V791" s="22"/>
      <c r="W791" s="22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4"/>
      <c r="L792" s="14"/>
      <c r="M792" s="14"/>
      <c r="N792" s="14"/>
      <c r="O792" s="14"/>
      <c r="P792" s="14"/>
      <c r="Q792" s="14"/>
      <c r="R792" s="14"/>
      <c r="S792" s="22"/>
      <c r="T792" s="22"/>
      <c r="U792" s="22"/>
      <c r="V792" s="22"/>
      <c r="W792" s="22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4"/>
      <c r="L793" s="14"/>
      <c r="M793" s="14"/>
      <c r="N793" s="14"/>
      <c r="O793" s="14"/>
      <c r="P793" s="14"/>
      <c r="Q793" s="14"/>
      <c r="R793" s="14"/>
      <c r="S793" s="22"/>
      <c r="T793" s="22"/>
      <c r="U793" s="22"/>
      <c r="V793" s="22"/>
      <c r="W793" s="22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4"/>
      <c r="L794" s="14"/>
      <c r="M794" s="14"/>
      <c r="N794" s="14"/>
      <c r="O794" s="14"/>
      <c r="P794" s="14"/>
      <c r="Q794" s="14"/>
      <c r="R794" s="14"/>
      <c r="S794" s="22"/>
      <c r="T794" s="22"/>
      <c r="U794" s="22"/>
      <c r="V794" s="22"/>
      <c r="W794" s="22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4"/>
      <c r="L795" s="14"/>
      <c r="M795" s="14"/>
      <c r="N795" s="14"/>
      <c r="O795" s="14"/>
      <c r="P795" s="14"/>
      <c r="Q795" s="14"/>
      <c r="R795" s="14"/>
      <c r="S795" s="22"/>
      <c r="T795" s="22"/>
      <c r="U795" s="22"/>
      <c r="V795" s="22"/>
      <c r="W795" s="22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4"/>
      <c r="L796" s="14"/>
      <c r="M796" s="14"/>
      <c r="N796" s="14"/>
      <c r="O796" s="14"/>
      <c r="P796" s="14"/>
      <c r="Q796" s="14"/>
      <c r="R796" s="14"/>
      <c r="S796" s="22"/>
      <c r="T796" s="22"/>
      <c r="U796" s="22"/>
      <c r="V796" s="22"/>
      <c r="W796" s="22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4"/>
      <c r="L797" s="14"/>
      <c r="M797" s="14"/>
      <c r="N797" s="14"/>
      <c r="O797" s="14"/>
      <c r="P797" s="14"/>
      <c r="Q797" s="14"/>
      <c r="R797" s="14"/>
      <c r="S797" s="22"/>
      <c r="T797" s="22"/>
      <c r="U797" s="22"/>
      <c r="V797" s="22"/>
      <c r="W797" s="22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4"/>
      <c r="L798" s="14"/>
      <c r="M798" s="14"/>
      <c r="N798" s="14"/>
      <c r="O798" s="14"/>
      <c r="P798" s="14"/>
      <c r="Q798" s="14"/>
      <c r="R798" s="14"/>
      <c r="S798" s="22"/>
      <c r="T798" s="22"/>
      <c r="U798" s="22"/>
      <c r="V798" s="22"/>
      <c r="W798" s="22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4"/>
      <c r="L799" s="14"/>
      <c r="M799" s="14"/>
      <c r="N799" s="14"/>
      <c r="O799" s="14"/>
      <c r="P799" s="14"/>
      <c r="Q799" s="14"/>
      <c r="R799" s="14"/>
      <c r="S799" s="22"/>
      <c r="T799" s="22"/>
      <c r="U799" s="22"/>
      <c r="V799" s="22"/>
      <c r="W799" s="22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4"/>
      <c r="L800" s="14"/>
      <c r="M800" s="14"/>
      <c r="N800" s="14"/>
      <c r="O800" s="14"/>
      <c r="P800" s="14"/>
      <c r="Q800" s="14"/>
      <c r="R800" s="14"/>
      <c r="S800" s="22"/>
      <c r="T800" s="22"/>
      <c r="U800" s="22"/>
      <c r="V800" s="22"/>
      <c r="W800" s="22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4"/>
      <c r="L801" s="14"/>
      <c r="M801" s="14"/>
      <c r="N801" s="14"/>
      <c r="O801" s="14"/>
      <c r="P801" s="14"/>
      <c r="Q801" s="14"/>
      <c r="R801" s="14"/>
      <c r="S801" s="22"/>
      <c r="T801" s="22"/>
      <c r="U801" s="22"/>
      <c r="V801" s="22"/>
      <c r="W801" s="22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4"/>
      <c r="L802" s="14"/>
      <c r="M802" s="14"/>
      <c r="N802" s="14"/>
      <c r="O802" s="14"/>
      <c r="P802" s="14"/>
      <c r="Q802" s="14"/>
      <c r="R802" s="14"/>
      <c r="S802" s="22"/>
      <c r="T802" s="22"/>
      <c r="U802" s="22"/>
      <c r="V802" s="22"/>
      <c r="W802" s="22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4"/>
      <c r="L803" s="14"/>
      <c r="M803" s="14"/>
      <c r="N803" s="14"/>
      <c r="O803" s="14"/>
      <c r="P803" s="14"/>
      <c r="Q803" s="14"/>
      <c r="R803" s="14"/>
      <c r="S803" s="22"/>
      <c r="T803" s="22"/>
      <c r="U803" s="22"/>
      <c r="V803" s="22"/>
      <c r="W803" s="22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4"/>
      <c r="L804" s="14"/>
      <c r="M804" s="14"/>
      <c r="N804" s="14"/>
      <c r="O804" s="14"/>
      <c r="P804" s="14"/>
      <c r="Q804" s="14"/>
      <c r="R804" s="14"/>
      <c r="S804" s="22"/>
      <c r="T804" s="22"/>
      <c r="U804" s="22"/>
      <c r="V804" s="22"/>
      <c r="W804" s="22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4"/>
      <c r="L805" s="14"/>
      <c r="M805" s="14"/>
      <c r="N805" s="14"/>
      <c r="O805" s="14"/>
      <c r="P805" s="14"/>
      <c r="Q805" s="14"/>
      <c r="R805" s="14"/>
      <c r="S805" s="22"/>
      <c r="T805" s="22"/>
      <c r="U805" s="22"/>
      <c r="V805" s="22"/>
      <c r="W805" s="22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4"/>
      <c r="L806" s="14"/>
      <c r="M806" s="14"/>
      <c r="N806" s="14"/>
      <c r="O806" s="14"/>
      <c r="P806" s="14"/>
      <c r="Q806" s="14"/>
      <c r="R806" s="14"/>
      <c r="S806" s="22"/>
      <c r="T806" s="22"/>
      <c r="U806" s="22"/>
      <c r="V806" s="22"/>
      <c r="W806" s="22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4"/>
      <c r="L807" s="14"/>
      <c r="M807" s="14"/>
      <c r="N807" s="14"/>
      <c r="O807" s="14"/>
      <c r="P807" s="14"/>
      <c r="Q807" s="14"/>
      <c r="R807" s="14"/>
      <c r="S807" s="22"/>
      <c r="T807" s="22"/>
      <c r="U807" s="22"/>
      <c r="V807" s="22"/>
      <c r="W807" s="22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4"/>
      <c r="L808" s="14"/>
      <c r="M808" s="14"/>
      <c r="N808" s="14"/>
      <c r="O808" s="14"/>
      <c r="P808" s="14"/>
      <c r="Q808" s="14"/>
      <c r="R808" s="14"/>
      <c r="S808" s="22"/>
      <c r="T808" s="22"/>
      <c r="U808" s="22"/>
      <c r="V808" s="22"/>
      <c r="W808" s="22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4"/>
      <c r="L809" s="14"/>
      <c r="M809" s="14"/>
      <c r="N809" s="14"/>
      <c r="O809" s="14"/>
      <c r="P809" s="14"/>
      <c r="Q809" s="14"/>
      <c r="R809" s="14"/>
      <c r="S809" s="22"/>
      <c r="T809" s="22"/>
      <c r="U809" s="22"/>
      <c r="V809" s="22"/>
      <c r="W809" s="22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4"/>
      <c r="L810" s="14"/>
      <c r="M810" s="14"/>
      <c r="N810" s="14"/>
      <c r="O810" s="14"/>
      <c r="P810" s="14"/>
      <c r="Q810" s="14"/>
      <c r="R810" s="14"/>
      <c r="S810" s="22"/>
      <c r="T810" s="22"/>
      <c r="U810" s="22"/>
      <c r="V810" s="22"/>
      <c r="W810" s="22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4"/>
      <c r="L811" s="14"/>
      <c r="M811" s="14"/>
      <c r="N811" s="14"/>
      <c r="O811" s="14"/>
      <c r="P811" s="14"/>
      <c r="Q811" s="14"/>
      <c r="R811" s="14"/>
      <c r="S811" s="22"/>
      <c r="T811" s="22"/>
      <c r="U811" s="22"/>
      <c r="V811" s="22"/>
      <c r="W811" s="22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4"/>
      <c r="L812" s="14"/>
      <c r="M812" s="14"/>
      <c r="N812" s="14"/>
      <c r="O812" s="14"/>
      <c r="P812" s="14"/>
      <c r="Q812" s="14"/>
      <c r="R812" s="14"/>
      <c r="S812" s="22"/>
      <c r="T812" s="22"/>
      <c r="U812" s="22"/>
      <c r="V812" s="22"/>
      <c r="W812" s="22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4"/>
      <c r="L813" s="14"/>
      <c r="M813" s="14"/>
      <c r="N813" s="14"/>
      <c r="O813" s="14"/>
      <c r="P813" s="14"/>
      <c r="Q813" s="14"/>
      <c r="R813" s="14"/>
      <c r="S813" s="22"/>
      <c r="T813" s="22"/>
      <c r="U813" s="22"/>
      <c r="V813" s="22"/>
      <c r="W813" s="22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4"/>
      <c r="L814" s="14"/>
      <c r="M814" s="14"/>
      <c r="N814" s="14"/>
      <c r="O814" s="14"/>
      <c r="P814" s="14"/>
      <c r="Q814" s="14"/>
      <c r="R814" s="14"/>
      <c r="S814" s="22"/>
      <c r="T814" s="22"/>
      <c r="U814" s="22"/>
      <c r="V814" s="22"/>
      <c r="W814" s="22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4"/>
      <c r="L815" s="14"/>
      <c r="M815" s="14"/>
      <c r="N815" s="14"/>
      <c r="O815" s="14"/>
      <c r="P815" s="14"/>
      <c r="Q815" s="14"/>
      <c r="R815" s="14"/>
      <c r="S815" s="22"/>
      <c r="T815" s="22"/>
      <c r="U815" s="22"/>
      <c r="V815" s="22"/>
      <c r="W815" s="22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4"/>
      <c r="L816" s="14"/>
      <c r="M816" s="14"/>
      <c r="N816" s="14"/>
      <c r="O816" s="14"/>
      <c r="P816" s="14"/>
      <c r="Q816" s="14"/>
      <c r="R816" s="14"/>
      <c r="S816" s="22"/>
      <c r="T816" s="22"/>
      <c r="U816" s="22"/>
      <c r="V816" s="22"/>
      <c r="W816" s="22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4"/>
      <c r="L817" s="14"/>
      <c r="M817" s="14"/>
      <c r="N817" s="14"/>
      <c r="O817" s="14"/>
      <c r="P817" s="14"/>
      <c r="Q817" s="14"/>
      <c r="R817" s="14"/>
      <c r="S817" s="22"/>
      <c r="T817" s="22"/>
      <c r="U817" s="22"/>
      <c r="V817" s="22"/>
      <c r="W817" s="22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4"/>
      <c r="L818" s="14"/>
      <c r="M818" s="14"/>
      <c r="N818" s="14"/>
      <c r="O818" s="14"/>
      <c r="P818" s="14"/>
      <c r="Q818" s="14"/>
      <c r="R818" s="14"/>
      <c r="S818" s="22"/>
      <c r="T818" s="22"/>
      <c r="U818" s="22"/>
      <c r="V818" s="22"/>
      <c r="W818" s="22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4"/>
      <c r="L819" s="14"/>
      <c r="M819" s="14"/>
      <c r="N819" s="14"/>
      <c r="O819" s="14"/>
      <c r="P819" s="14"/>
      <c r="Q819" s="14"/>
      <c r="R819" s="14"/>
      <c r="S819" s="22"/>
      <c r="T819" s="22"/>
      <c r="U819" s="22"/>
      <c r="V819" s="22"/>
      <c r="W819" s="22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4"/>
      <c r="L820" s="14"/>
      <c r="M820" s="14"/>
      <c r="N820" s="14"/>
      <c r="O820" s="14"/>
      <c r="P820" s="14"/>
      <c r="Q820" s="14"/>
      <c r="R820" s="14"/>
      <c r="S820" s="22"/>
      <c r="T820" s="22"/>
      <c r="U820" s="22"/>
      <c r="V820" s="22"/>
      <c r="W820" s="22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4"/>
      <c r="L821" s="14"/>
      <c r="M821" s="14"/>
      <c r="N821" s="14"/>
      <c r="O821" s="14"/>
      <c r="P821" s="14"/>
      <c r="Q821" s="14"/>
      <c r="R821" s="14"/>
      <c r="S821" s="22"/>
      <c r="T821" s="22"/>
      <c r="U821" s="22"/>
      <c r="V821" s="22"/>
      <c r="W821" s="22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4"/>
      <c r="L822" s="14"/>
      <c r="M822" s="14"/>
      <c r="N822" s="14"/>
      <c r="O822" s="14"/>
      <c r="P822" s="14"/>
      <c r="Q822" s="14"/>
      <c r="R822" s="14"/>
      <c r="S822" s="22"/>
      <c r="T822" s="22"/>
      <c r="U822" s="22"/>
      <c r="V822" s="22"/>
      <c r="W822" s="22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4"/>
      <c r="L823" s="14"/>
      <c r="M823" s="14"/>
      <c r="N823" s="14"/>
      <c r="O823" s="14"/>
      <c r="P823" s="14"/>
      <c r="Q823" s="14"/>
      <c r="R823" s="14"/>
      <c r="S823" s="22"/>
      <c r="T823" s="22"/>
      <c r="U823" s="22"/>
      <c r="V823" s="22"/>
      <c r="W823" s="22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4"/>
      <c r="L824" s="14"/>
      <c r="M824" s="14"/>
      <c r="N824" s="14"/>
      <c r="O824" s="14"/>
      <c r="P824" s="14"/>
      <c r="Q824" s="14"/>
      <c r="R824" s="14"/>
      <c r="S824" s="22"/>
      <c r="T824" s="22"/>
      <c r="U824" s="22"/>
      <c r="V824" s="22"/>
      <c r="W824" s="22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4"/>
      <c r="L825" s="14"/>
      <c r="M825" s="14"/>
      <c r="N825" s="14"/>
      <c r="O825" s="14"/>
      <c r="P825" s="14"/>
      <c r="Q825" s="14"/>
      <c r="R825" s="14"/>
      <c r="S825" s="22"/>
      <c r="T825" s="22"/>
      <c r="U825" s="22"/>
      <c r="V825" s="22"/>
      <c r="W825" s="22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4"/>
      <c r="L826" s="14"/>
      <c r="M826" s="14"/>
      <c r="N826" s="14"/>
      <c r="O826" s="14"/>
      <c r="P826" s="14"/>
      <c r="Q826" s="14"/>
      <c r="R826" s="14"/>
      <c r="S826" s="22"/>
      <c r="T826" s="22"/>
      <c r="U826" s="22"/>
      <c r="V826" s="22"/>
      <c r="W826" s="22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4"/>
      <c r="L827" s="14"/>
      <c r="M827" s="14"/>
      <c r="N827" s="14"/>
      <c r="O827" s="14"/>
      <c r="P827" s="14"/>
      <c r="Q827" s="14"/>
      <c r="R827" s="14"/>
      <c r="S827" s="22"/>
      <c r="T827" s="22"/>
      <c r="U827" s="22"/>
      <c r="V827" s="22"/>
      <c r="W827" s="22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4"/>
      <c r="L828" s="14"/>
      <c r="M828" s="14"/>
      <c r="N828" s="14"/>
      <c r="O828" s="14"/>
      <c r="P828" s="14"/>
      <c r="Q828" s="14"/>
      <c r="R828" s="14"/>
      <c r="S828" s="22"/>
      <c r="T828" s="22"/>
      <c r="U828" s="22"/>
      <c r="V828" s="22"/>
      <c r="W828" s="22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4"/>
      <c r="L829" s="14"/>
      <c r="M829" s="14"/>
      <c r="N829" s="14"/>
      <c r="O829" s="14"/>
      <c r="P829" s="14"/>
      <c r="Q829" s="14"/>
      <c r="R829" s="14"/>
      <c r="S829" s="22"/>
      <c r="T829" s="22"/>
      <c r="U829" s="22"/>
      <c r="V829" s="22"/>
      <c r="W829" s="22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4"/>
      <c r="L830" s="14"/>
      <c r="M830" s="14"/>
      <c r="N830" s="14"/>
      <c r="O830" s="14"/>
      <c r="P830" s="14"/>
      <c r="Q830" s="14"/>
      <c r="R830" s="14"/>
      <c r="S830" s="22"/>
      <c r="T830" s="22"/>
      <c r="U830" s="22"/>
      <c r="V830" s="22"/>
      <c r="W830" s="22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4"/>
      <c r="L831" s="14"/>
      <c r="M831" s="14"/>
      <c r="N831" s="14"/>
      <c r="O831" s="14"/>
      <c r="P831" s="14"/>
      <c r="Q831" s="14"/>
      <c r="R831" s="14"/>
      <c r="S831" s="22"/>
      <c r="T831" s="22"/>
      <c r="U831" s="22"/>
      <c r="V831" s="22"/>
      <c r="W831" s="22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4"/>
      <c r="L832" s="14"/>
      <c r="M832" s="14"/>
      <c r="N832" s="14"/>
      <c r="O832" s="14"/>
      <c r="P832" s="14"/>
      <c r="Q832" s="14"/>
      <c r="R832" s="14"/>
      <c r="S832" s="22"/>
      <c r="T832" s="22"/>
      <c r="U832" s="22"/>
      <c r="V832" s="22"/>
      <c r="W832" s="22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4"/>
      <c r="L833" s="14"/>
      <c r="M833" s="14"/>
      <c r="N833" s="14"/>
      <c r="O833" s="14"/>
      <c r="P833" s="14"/>
      <c r="Q833" s="14"/>
      <c r="R833" s="14"/>
      <c r="S833" s="22"/>
      <c r="T833" s="22"/>
      <c r="U833" s="22"/>
      <c r="V833" s="22"/>
      <c r="W833" s="22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4"/>
      <c r="L834" s="14"/>
      <c r="M834" s="14"/>
      <c r="N834" s="14"/>
      <c r="O834" s="14"/>
      <c r="P834" s="14"/>
      <c r="Q834" s="14"/>
      <c r="R834" s="14"/>
      <c r="S834" s="22"/>
      <c r="T834" s="22"/>
      <c r="U834" s="22"/>
      <c r="V834" s="22"/>
      <c r="W834" s="22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4"/>
      <c r="L835" s="14"/>
      <c r="M835" s="14"/>
      <c r="N835" s="14"/>
      <c r="O835" s="14"/>
      <c r="P835" s="14"/>
      <c r="Q835" s="14"/>
      <c r="R835" s="14"/>
      <c r="S835" s="22"/>
      <c r="T835" s="22"/>
      <c r="U835" s="22"/>
      <c r="V835" s="22"/>
      <c r="W835" s="22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4"/>
      <c r="L836" s="14"/>
      <c r="M836" s="14"/>
      <c r="N836" s="14"/>
      <c r="O836" s="14"/>
      <c r="P836" s="14"/>
      <c r="Q836" s="14"/>
      <c r="R836" s="14"/>
      <c r="S836" s="22"/>
      <c r="T836" s="22"/>
      <c r="U836" s="22"/>
      <c r="V836" s="22"/>
      <c r="W836" s="22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4"/>
      <c r="L837" s="14"/>
      <c r="M837" s="14"/>
      <c r="N837" s="14"/>
      <c r="O837" s="14"/>
      <c r="P837" s="14"/>
      <c r="Q837" s="14"/>
      <c r="R837" s="14"/>
      <c r="S837" s="22"/>
      <c r="T837" s="22"/>
      <c r="U837" s="22"/>
      <c r="V837" s="22"/>
      <c r="W837" s="22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4"/>
      <c r="L838" s="14"/>
      <c r="M838" s="14"/>
      <c r="N838" s="14"/>
      <c r="O838" s="14"/>
      <c r="P838" s="14"/>
      <c r="Q838" s="14"/>
      <c r="R838" s="14"/>
      <c r="S838" s="22"/>
      <c r="T838" s="22"/>
      <c r="U838" s="22"/>
      <c r="V838" s="22"/>
      <c r="W838" s="22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4"/>
      <c r="L839" s="14"/>
      <c r="M839" s="14"/>
      <c r="N839" s="14"/>
      <c r="O839" s="14"/>
      <c r="P839" s="14"/>
      <c r="Q839" s="14"/>
      <c r="R839" s="14"/>
      <c r="S839" s="22"/>
      <c r="T839" s="22"/>
      <c r="U839" s="22"/>
      <c r="V839" s="22"/>
      <c r="W839" s="22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4"/>
      <c r="L840" s="14"/>
      <c r="M840" s="14"/>
      <c r="N840" s="14"/>
      <c r="O840" s="14"/>
      <c r="P840" s="14"/>
      <c r="Q840" s="14"/>
      <c r="R840" s="14"/>
      <c r="S840" s="22"/>
      <c r="T840" s="22"/>
      <c r="U840" s="22"/>
      <c r="V840" s="22"/>
      <c r="W840" s="22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4"/>
      <c r="L841" s="14"/>
      <c r="M841" s="14"/>
      <c r="N841" s="14"/>
      <c r="O841" s="14"/>
      <c r="P841" s="14"/>
      <c r="Q841" s="14"/>
      <c r="R841" s="14"/>
      <c r="S841" s="22"/>
      <c r="T841" s="22"/>
      <c r="U841" s="22"/>
      <c r="V841" s="22"/>
      <c r="W841" s="22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4"/>
      <c r="L842" s="14"/>
      <c r="M842" s="14"/>
      <c r="N842" s="14"/>
      <c r="O842" s="14"/>
      <c r="P842" s="14"/>
      <c r="Q842" s="14"/>
      <c r="R842" s="14"/>
      <c r="S842" s="22"/>
      <c r="T842" s="22"/>
      <c r="U842" s="22"/>
      <c r="V842" s="22"/>
      <c r="W842" s="22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4"/>
      <c r="L843" s="14"/>
      <c r="M843" s="14"/>
      <c r="N843" s="14"/>
      <c r="O843" s="14"/>
      <c r="P843" s="14"/>
      <c r="Q843" s="14"/>
      <c r="R843" s="14"/>
      <c r="S843" s="22"/>
      <c r="T843" s="22"/>
      <c r="U843" s="22"/>
      <c r="V843" s="22"/>
      <c r="W843" s="22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4"/>
      <c r="L844" s="14"/>
      <c r="M844" s="14"/>
      <c r="N844" s="14"/>
      <c r="O844" s="14"/>
      <c r="P844" s="14"/>
      <c r="Q844" s="14"/>
      <c r="R844" s="14"/>
      <c r="S844" s="22"/>
      <c r="T844" s="22"/>
      <c r="U844" s="22"/>
      <c r="V844" s="22"/>
      <c r="W844" s="22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4"/>
      <c r="L845" s="14"/>
      <c r="M845" s="14"/>
      <c r="N845" s="14"/>
      <c r="O845" s="14"/>
      <c r="P845" s="14"/>
      <c r="Q845" s="14"/>
      <c r="R845" s="14"/>
      <c r="S845" s="22"/>
      <c r="T845" s="22"/>
      <c r="U845" s="22"/>
      <c r="V845" s="22"/>
      <c r="W845" s="22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4"/>
      <c r="L846" s="14"/>
      <c r="M846" s="14"/>
      <c r="N846" s="14"/>
      <c r="O846" s="14"/>
      <c r="P846" s="14"/>
      <c r="Q846" s="14"/>
      <c r="R846" s="14"/>
      <c r="S846" s="22"/>
      <c r="T846" s="22"/>
      <c r="U846" s="22"/>
      <c r="V846" s="22"/>
      <c r="W846" s="22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4"/>
      <c r="L847" s="14"/>
      <c r="M847" s="14"/>
      <c r="N847" s="14"/>
      <c r="O847" s="14"/>
      <c r="P847" s="14"/>
      <c r="Q847" s="14"/>
      <c r="R847" s="14"/>
      <c r="S847" s="22"/>
      <c r="T847" s="22"/>
      <c r="U847" s="22"/>
      <c r="V847" s="22"/>
      <c r="W847" s="22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4"/>
      <c r="L848" s="14"/>
      <c r="M848" s="14"/>
      <c r="N848" s="14"/>
      <c r="O848" s="14"/>
      <c r="P848" s="14"/>
      <c r="Q848" s="14"/>
      <c r="R848" s="14"/>
      <c r="S848" s="22"/>
      <c r="T848" s="22"/>
      <c r="U848" s="22"/>
      <c r="V848" s="22"/>
      <c r="W848" s="22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4"/>
      <c r="L849" s="14"/>
      <c r="M849" s="14"/>
      <c r="N849" s="14"/>
      <c r="O849" s="14"/>
      <c r="P849" s="14"/>
      <c r="Q849" s="14"/>
      <c r="R849" s="14"/>
      <c r="S849" s="22"/>
      <c r="T849" s="22"/>
      <c r="U849" s="22"/>
      <c r="V849" s="22"/>
      <c r="W849" s="22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4"/>
      <c r="L850" s="14"/>
      <c r="M850" s="14"/>
      <c r="N850" s="14"/>
      <c r="O850" s="14"/>
      <c r="P850" s="14"/>
      <c r="Q850" s="14"/>
      <c r="R850" s="14"/>
      <c r="S850" s="22"/>
      <c r="T850" s="22"/>
      <c r="U850" s="22"/>
      <c r="V850" s="22"/>
      <c r="W850" s="22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4"/>
      <c r="L851" s="14"/>
      <c r="M851" s="14"/>
      <c r="N851" s="14"/>
      <c r="O851" s="14"/>
      <c r="P851" s="14"/>
      <c r="Q851" s="14"/>
      <c r="R851" s="14"/>
      <c r="S851" s="22"/>
      <c r="T851" s="22"/>
      <c r="U851" s="22"/>
      <c r="V851" s="22"/>
      <c r="W851" s="22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4"/>
      <c r="L852" s="14"/>
      <c r="M852" s="14"/>
      <c r="N852" s="14"/>
      <c r="O852" s="14"/>
      <c r="P852" s="14"/>
      <c r="Q852" s="14"/>
      <c r="R852" s="14"/>
      <c r="S852" s="22"/>
      <c r="T852" s="22"/>
      <c r="U852" s="22"/>
      <c r="V852" s="22"/>
      <c r="W852" s="22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4"/>
      <c r="L853" s="14"/>
      <c r="M853" s="14"/>
      <c r="N853" s="14"/>
      <c r="O853" s="14"/>
      <c r="P853" s="14"/>
      <c r="Q853" s="14"/>
      <c r="R853" s="14"/>
      <c r="S853" s="22"/>
      <c r="T853" s="22"/>
      <c r="U853" s="22"/>
      <c r="V853" s="22"/>
      <c r="W853" s="22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4"/>
      <c r="L854" s="14"/>
      <c r="M854" s="14"/>
      <c r="N854" s="14"/>
      <c r="O854" s="14"/>
      <c r="P854" s="14"/>
      <c r="Q854" s="14"/>
      <c r="R854" s="14"/>
      <c r="S854" s="22"/>
      <c r="T854" s="22"/>
      <c r="U854" s="22"/>
      <c r="V854" s="22"/>
      <c r="W854" s="22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4"/>
      <c r="L855" s="14"/>
      <c r="M855" s="14"/>
      <c r="N855" s="14"/>
      <c r="O855" s="14"/>
      <c r="P855" s="14"/>
      <c r="Q855" s="14"/>
      <c r="R855" s="14"/>
      <c r="S855" s="22"/>
      <c r="T855" s="22"/>
      <c r="U855" s="22"/>
      <c r="V855" s="22"/>
      <c r="W855" s="22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4"/>
      <c r="L856" s="14"/>
      <c r="M856" s="14"/>
      <c r="N856" s="14"/>
      <c r="O856" s="14"/>
      <c r="P856" s="14"/>
      <c r="Q856" s="14"/>
      <c r="R856" s="14"/>
      <c r="S856" s="22"/>
      <c r="T856" s="22"/>
      <c r="U856" s="22"/>
      <c r="V856" s="22"/>
      <c r="W856" s="22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4"/>
      <c r="L857" s="14"/>
      <c r="M857" s="14"/>
      <c r="N857" s="14"/>
      <c r="O857" s="14"/>
      <c r="P857" s="14"/>
      <c r="Q857" s="14"/>
      <c r="R857" s="14"/>
      <c r="S857" s="22"/>
      <c r="T857" s="22"/>
      <c r="U857" s="22"/>
      <c r="V857" s="22"/>
      <c r="W857" s="22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4"/>
      <c r="L858" s="14"/>
      <c r="M858" s="14"/>
      <c r="N858" s="14"/>
      <c r="O858" s="14"/>
      <c r="P858" s="14"/>
      <c r="Q858" s="14"/>
      <c r="R858" s="14"/>
      <c r="S858" s="22"/>
      <c r="T858" s="22"/>
      <c r="U858" s="22"/>
      <c r="V858" s="22"/>
      <c r="W858" s="22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4"/>
      <c r="L859" s="14"/>
      <c r="M859" s="14"/>
      <c r="N859" s="14"/>
      <c r="O859" s="14"/>
      <c r="P859" s="14"/>
      <c r="Q859" s="14"/>
      <c r="R859" s="14"/>
      <c r="S859" s="22"/>
      <c r="T859" s="22"/>
      <c r="U859" s="22"/>
      <c r="V859" s="22"/>
      <c r="W859" s="22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4"/>
      <c r="L860" s="14"/>
      <c r="M860" s="14"/>
      <c r="N860" s="14"/>
      <c r="O860" s="14"/>
      <c r="P860" s="14"/>
      <c r="Q860" s="14"/>
      <c r="R860" s="14"/>
      <c r="S860" s="22"/>
      <c r="T860" s="22"/>
      <c r="U860" s="22"/>
      <c r="V860" s="22"/>
      <c r="W860" s="22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4"/>
      <c r="L861" s="14"/>
      <c r="M861" s="14"/>
      <c r="N861" s="14"/>
      <c r="O861" s="14"/>
      <c r="P861" s="14"/>
      <c r="Q861" s="14"/>
      <c r="R861" s="14"/>
      <c r="S861" s="22"/>
      <c r="T861" s="22"/>
      <c r="U861" s="22"/>
      <c r="V861" s="22"/>
      <c r="W861" s="22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4"/>
      <c r="L862" s="14"/>
      <c r="M862" s="14"/>
      <c r="N862" s="14"/>
      <c r="O862" s="14"/>
      <c r="P862" s="14"/>
      <c r="Q862" s="14"/>
      <c r="R862" s="14"/>
      <c r="S862" s="22"/>
      <c r="T862" s="22"/>
      <c r="U862" s="22"/>
      <c r="V862" s="22"/>
      <c r="W862" s="22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4"/>
      <c r="L863" s="14"/>
      <c r="M863" s="14"/>
      <c r="N863" s="14"/>
      <c r="O863" s="14"/>
      <c r="P863" s="14"/>
      <c r="Q863" s="14"/>
      <c r="R863" s="14"/>
      <c r="S863" s="22"/>
      <c r="T863" s="22"/>
      <c r="U863" s="22"/>
      <c r="V863" s="22"/>
      <c r="W863" s="22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4"/>
      <c r="L864" s="14"/>
      <c r="M864" s="14"/>
      <c r="N864" s="14"/>
      <c r="O864" s="14"/>
      <c r="P864" s="14"/>
      <c r="Q864" s="14"/>
      <c r="R864" s="14"/>
      <c r="S864" s="22"/>
      <c r="T864" s="22"/>
      <c r="U864" s="22"/>
      <c r="V864" s="22"/>
      <c r="W864" s="22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4"/>
      <c r="L865" s="14"/>
      <c r="M865" s="14"/>
      <c r="N865" s="14"/>
      <c r="O865" s="14"/>
      <c r="P865" s="14"/>
      <c r="Q865" s="14"/>
      <c r="R865" s="14"/>
      <c r="S865" s="22"/>
      <c r="T865" s="22"/>
      <c r="U865" s="22"/>
      <c r="V865" s="22"/>
      <c r="W865" s="22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4"/>
      <c r="L866" s="14"/>
      <c r="M866" s="14"/>
      <c r="N866" s="14"/>
      <c r="O866" s="14"/>
      <c r="P866" s="14"/>
      <c r="Q866" s="14"/>
      <c r="R866" s="14"/>
      <c r="S866" s="22"/>
      <c r="T866" s="22"/>
      <c r="U866" s="22"/>
      <c r="V866" s="22"/>
      <c r="W866" s="22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4"/>
      <c r="L867" s="14"/>
      <c r="M867" s="14"/>
      <c r="N867" s="14"/>
      <c r="O867" s="14"/>
      <c r="P867" s="14"/>
      <c r="Q867" s="14"/>
      <c r="R867" s="14"/>
      <c r="S867" s="22"/>
      <c r="T867" s="22"/>
      <c r="U867" s="22"/>
      <c r="V867" s="22"/>
      <c r="W867" s="22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4"/>
      <c r="L868" s="14"/>
      <c r="M868" s="14"/>
      <c r="N868" s="14"/>
      <c r="O868" s="14"/>
      <c r="P868" s="14"/>
      <c r="Q868" s="14"/>
      <c r="R868" s="14"/>
      <c r="S868" s="22"/>
      <c r="T868" s="22"/>
      <c r="U868" s="22"/>
      <c r="V868" s="22"/>
      <c r="W868" s="22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4"/>
      <c r="L869" s="14"/>
      <c r="M869" s="14"/>
      <c r="N869" s="14"/>
      <c r="O869" s="14"/>
      <c r="P869" s="14"/>
      <c r="Q869" s="14"/>
      <c r="R869" s="14"/>
      <c r="S869" s="22"/>
      <c r="T869" s="22"/>
      <c r="U869" s="22"/>
      <c r="V869" s="22"/>
      <c r="W869" s="22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4"/>
      <c r="L870" s="14"/>
      <c r="M870" s="14"/>
      <c r="N870" s="14"/>
      <c r="O870" s="14"/>
      <c r="P870" s="14"/>
      <c r="Q870" s="14"/>
      <c r="R870" s="14"/>
      <c r="S870" s="22"/>
      <c r="T870" s="22"/>
      <c r="U870" s="22"/>
      <c r="V870" s="22"/>
      <c r="W870" s="22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4"/>
      <c r="L871" s="14"/>
      <c r="M871" s="14"/>
      <c r="N871" s="14"/>
      <c r="O871" s="14"/>
      <c r="P871" s="14"/>
      <c r="Q871" s="14"/>
      <c r="R871" s="14"/>
      <c r="S871" s="22"/>
      <c r="T871" s="22"/>
      <c r="U871" s="22"/>
      <c r="V871" s="22"/>
      <c r="W871" s="22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4"/>
      <c r="L872" s="14"/>
      <c r="M872" s="14"/>
      <c r="N872" s="14"/>
      <c r="O872" s="14"/>
      <c r="P872" s="14"/>
      <c r="Q872" s="14"/>
      <c r="R872" s="14"/>
      <c r="S872" s="22"/>
      <c r="T872" s="22"/>
      <c r="U872" s="22"/>
      <c r="V872" s="22"/>
      <c r="W872" s="22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4"/>
      <c r="L873" s="14"/>
      <c r="M873" s="14"/>
      <c r="N873" s="14"/>
      <c r="O873" s="14"/>
      <c r="P873" s="14"/>
      <c r="Q873" s="14"/>
      <c r="R873" s="14"/>
      <c r="S873" s="22"/>
      <c r="T873" s="22"/>
      <c r="U873" s="22"/>
      <c r="V873" s="22"/>
      <c r="W873" s="22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4"/>
      <c r="L874" s="14"/>
      <c r="M874" s="14"/>
      <c r="N874" s="14"/>
      <c r="O874" s="14"/>
      <c r="P874" s="14"/>
      <c r="Q874" s="14"/>
      <c r="R874" s="14"/>
      <c r="S874" s="22"/>
      <c r="T874" s="22"/>
      <c r="U874" s="22"/>
      <c r="V874" s="22"/>
      <c r="W874" s="22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4"/>
      <c r="L875" s="14"/>
      <c r="M875" s="14"/>
      <c r="N875" s="14"/>
      <c r="O875" s="14"/>
      <c r="P875" s="14"/>
      <c r="Q875" s="14"/>
      <c r="R875" s="14"/>
      <c r="S875" s="22"/>
      <c r="T875" s="22"/>
      <c r="U875" s="22"/>
      <c r="V875" s="22"/>
      <c r="W875" s="22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4"/>
      <c r="L876" s="14"/>
      <c r="M876" s="14"/>
      <c r="N876" s="14"/>
      <c r="O876" s="14"/>
      <c r="P876" s="14"/>
      <c r="Q876" s="14"/>
      <c r="R876" s="14"/>
      <c r="S876" s="22"/>
      <c r="T876" s="22"/>
      <c r="U876" s="22"/>
      <c r="V876" s="22"/>
      <c r="W876" s="22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4"/>
      <c r="L877" s="14"/>
      <c r="M877" s="14"/>
      <c r="N877" s="14"/>
      <c r="O877" s="14"/>
      <c r="P877" s="14"/>
      <c r="Q877" s="14"/>
      <c r="R877" s="14"/>
      <c r="S877" s="22"/>
      <c r="T877" s="22"/>
      <c r="U877" s="22"/>
      <c r="V877" s="22"/>
      <c r="W877" s="22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4"/>
      <c r="L878" s="14"/>
      <c r="M878" s="14"/>
      <c r="N878" s="14"/>
      <c r="O878" s="14"/>
      <c r="P878" s="14"/>
      <c r="Q878" s="14"/>
      <c r="R878" s="14"/>
      <c r="S878" s="22"/>
      <c r="T878" s="22"/>
      <c r="U878" s="22"/>
      <c r="V878" s="22"/>
      <c r="W878" s="22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4"/>
      <c r="L879" s="14"/>
      <c r="M879" s="14"/>
      <c r="N879" s="14"/>
      <c r="O879" s="14"/>
      <c r="P879" s="14"/>
      <c r="Q879" s="14"/>
      <c r="R879" s="14"/>
      <c r="S879" s="22"/>
      <c r="T879" s="22"/>
      <c r="U879" s="22"/>
      <c r="V879" s="22"/>
      <c r="W879" s="22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4"/>
      <c r="L880" s="14"/>
      <c r="M880" s="14"/>
      <c r="N880" s="14"/>
      <c r="O880" s="14"/>
      <c r="P880" s="14"/>
      <c r="Q880" s="14"/>
      <c r="R880" s="14"/>
      <c r="S880" s="22"/>
      <c r="T880" s="22"/>
      <c r="U880" s="22"/>
      <c r="V880" s="22"/>
      <c r="W880" s="22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4"/>
      <c r="L881" s="14"/>
      <c r="M881" s="14"/>
      <c r="N881" s="14"/>
      <c r="O881" s="14"/>
      <c r="P881" s="14"/>
      <c r="Q881" s="14"/>
      <c r="R881" s="14"/>
      <c r="S881" s="22"/>
      <c r="T881" s="22"/>
      <c r="U881" s="22"/>
      <c r="V881" s="22"/>
      <c r="W881" s="22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4"/>
      <c r="L882" s="14"/>
      <c r="M882" s="14"/>
      <c r="N882" s="14"/>
      <c r="O882" s="14"/>
      <c r="P882" s="14"/>
      <c r="Q882" s="14"/>
      <c r="R882" s="14"/>
      <c r="S882" s="22"/>
      <c r="T882" s="22"/>
      <c r="U882" s="22"/>
      <c r="V882" s="22"/>
      <c r="W882" s="22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4"/>
      <c r="L883" s="14"/>
      <c r="M883" s="14"/>
      <c r="N883" s="14"/>
      <c r="O883" s="14"/>
      <c r="P883" s="14"/>
      <c r="Q883" s="14"/>
      <c r="R883" s="14"/>
      <c r="S883" s="22"/>
      <c r="T883" s="22"/>
      <c r="U883" s="22"/>
      <c r="V883" s="22"/>
      <c r="W883" s="22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4"/>
      <c r="L884" s="14"/>
      <c r="M884" s="14"/>
      <c r="N884" s="14"/>
      <c r="O884" s="14"/>
      <c r="P884" s="14"/>
      <c r="Q884" s="14"/>
      <c r="R884" s="14"/>
      <c r="S884" s="22"/>
      <c r="T884" s="22"/>
      <c r="U884" s="22"/>
      <c r="V884" s="22"/>
      <c r="W884" s="22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4"/>
      <c r="L885" s="14"/>
      <c r="M885" s="14"/>
      <c r="N885" s="14"/>
      <c r="O885" s="14"/>
      <c r="P885" s="14"/>
      <c r="Q885" s="14"/>
      <c r="R885" s="14"/>
      <c r="S885" s="22"/>
      <c r="T885" s="22"/>
      <c r="U885" s="22"/>
      <c r="V885" s="22"/>
      <c r="W885" s="22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4"/>
      <c r="L886" s="14"/>
      <c r="M886" s="14"/>
      <c r="N886" s="14"/>
      <c r="O886" s="14"/>
      <c r="P886" s="14"/>
      <c r="Q886" s="14"/>
      <c r="R886" s="14"/>
      <c r="S886" s="22"/>
      <c r="T886" s="22"/>
      <c r="U886" s="22"/>
      <c r="V886" s="22"/>
      <c r="W886" s="22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4"/>
      <c r="L887" s="14"/>
      <c r="M887" s="14"/>
      <c r="N887" s="14"/>
      <c r="O887" s="14"/>
      <c r="P887" s="14"/>
      <c r="Q887" s="14"/>
      <c r="R887" s="14"/>
      <c r="S887" s="22"/>
      <c r="T887" s="22"/>
      <c r="U887" s="22"/>
      <c r="V887" s="22"/>
      <c r="W887" s="22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4"/>
      <c r="L888" s="14"/>
      <c r="M888" s="14"/>
      <c r="N888" s="14"/>
      <c r="O888" s="14"/>
      <c r="P888" s="14"/>
      <c r="Q888" s="14"/>
      <c r="R888" s="14"/>
      <c r="S888" s="22"/>
      <c r="T888" s="22"/>
      <c r="U888" s="22"/>
      <c r="V888" s="22"/>
      <c r="W888" s="22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4"/>
      <c r="L889" s="14"/>
      <c r="M889" s="14"/>
      <c r="N889" s="14"/>
      <c r="O889" s="14"/>
      <c r="P889" s="14"/>
      <c r="Q889" s="14"/>
      <c r="R889" s="14"/>
      <c r="S889" s="22"/>
      <c r="T889" s="22"/>
      <c r="U889" s="22"/>
      <c r="V889" s="22"/>
      <c r="W889" s="22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4"/>
      <c r="L890" s="14"/>
      <c r="M890" s="14"/>
      <c r="N890" s="14"/>
      <c r="O890" s="14"/>
      <c r="P890" s="14"/>
      <c r="Q890" s="14"/>
      <c r="R890" s="14"/>
      <c r="S890" s="22"/>
      <c r="T890" s="22"/>
      <c r="U890" s="22"/>
      <c r="V890" s="22"/>
      <c r="W890" s="22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4"/>
      <c r="L891" s="14"/>
      <c r="M891" s="14"/>
      <c r="N891" s="14"/>
      <c r="O891" s="14"/>
      <c r="P891" s="14"/>
      <c r="Q891" s="14"/>
      <c r="R891" s="14"/>
      <c r="S891" s="22"/>
      <c r="T891" s="22"/>
      <c r="U891" s="22"/>
      <c r="V891" s="22"/>
      <c r="W891" s="22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4"/>
      <c r="L892" s="14"/>
      <c r="M892" s="14"/>
      <c r="N892" s="14"/>
      <c r="O892" s="14"/>
      <c r="P892" s="14"/>
      <c r="Q892" s="14"/>
      <c r="R892" s="14"/>
      <c r="S892" s="22"/>
      <c r="T892" s="22"/>
      <c r="U892" s="22"/>
      <c r="V892" s="22"/>
      <c r="W892" s="22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4"/>
      <c r="L893" s="14"/>
      <c r="M893" s="14"/>
      <c r="N893" s="14"/>
      <c r="O893" s="14"/>
      <c r="P893" s="14"/>
      <c r="Q893" s="14"/>
      <c r="R893" s="14"/>
      <c r="S893" s="22"/>
      <c r="T893" s="22"/>
      <c r="U893" s="22"/>
      <c r="V893" s="22"/>
      <c r="W893" s="22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4"/>
      <c r="L894" s="14"/>
      <c r="M894" s="14"/>
      <c r="N894" s="14"/>
      <c r="O894" s="14"/>
      <c r="P894" s="14"/>
      <c r="Q894" s="14"/>
      <c r="R894" s="14"/>
      <c r="S894" s="22"/>
      <c r="T894" s="22"/>
      <c r="U894" s="22"/>
      <c r="V894" s="22"/>
      <c r="W894" s="22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4"/>
      <c r="L895" s="14"/>
      <c r="M895" s="14"/>
      <c r="N895" s="14"/>
      <c r="O895" s="14"/>
      <c r="P895" s="14"/>
      <c r="Q895" s="14"/>
      <c r="R895" s="14"/>
      <c r="S895" s="22"/>
      <c r="T895" s="22"/>
      <c r="U895" s="22"/>
      <c r="V895" s="22"/>
      <c r="W895" s="22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4"/>
      <c r="L896" s="14"/>
      <c r="M896" s="14"/>
      <c r="N896" s="14"/>
      <c r="O896" s="14"/>
      <c r="P896" s="14"/>
      <c r="Q896" s="14"/>
      <c r="R896" s="14"/>
      <c r="S896" s="22"/>
      <c r="T896" s="22"/>
      <c r="U896" s="22"/>
      <c r="V896" s="22"/>
      <c r="W896" s="22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4"/>
      <c r="L897" s="14"/>
      <c r="M897" s="14"/>
      <c r="N897" s="14"/>
      <c r="O897" s="14"/>
      <c r="P897" s="14"/>
      <c r="Q897" s="14"/>
      <c r="R897" s="14"/>
      <c r="S897" s="22"/>
      <c r="T897" s="22"/>
      <c r="U897" s="22"/>
      <c r="V897" s="22"/>
      <c r="W897" s="22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4"/>
      <c r="L898" s="14"/>
      <c r="M898" s="14"/>
      <c r="N898" s="14"/>
      <c r="O898" s="14"/>
      <c r="P898" s="14"/>
      <c r="Q898" s="14"/>
      <c r="R898" s="14"/>
      <c r="S898" s="22"/>
      <c r="T898" s="22"/>
      <c r="U898" s="22"/>
      <c r="V898" s="22"/>
      <c r="W898" s="22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4"/>
      <c r="L899" s="14"/>
      <c r="M899" s="14"/>
      <c r="N899" s="14"/>
      <c r="O899" s="14"/>
      <c r="P899" s="14"/>
      <c r="Q899" s="14"/>
      <c r="R899" s="14"/>
      <c r="S899" s="22"/>
      <c r="T899" s="22"/>
      <c r="U899" s="22"/>
      <c r="V899" s="22"/>
      <c r="W899" s="22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4"/>
      <c r="L900" s="14"/>
      <c r="M900" s="14"/>
      <c r="N900" s="14"/>
      <c r="O900" s="14"/>
      <c r="P900" s="14"/>
      <c r="Q900" s="14"/>
      <c r="R900" s="14"/>
      <c r="S900" s="22"/>
      <c r="T900" s="22"/>
      <c r="U900" s="22"/>
      <c r="V900" s="22"/>
      <c r="W900" s="22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4"/>
      <c r="L901" s="14"/>
      <c r="M901" s="14"/>
      <c r="N901" s="14"/>
      <c r="O901" s="14"/>
      <c r="P901" s="14"/>
      <c r="Q901" s="14"/>
      <c r="R901" s="14"/>
      <c r="S901" s="22"/>
      <c r="T901" s="22"/>
      <c r="U901" s="22"/>
      <c r="V901" s="22"/>
      <c r="W901" s="22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4"/>
      <c r="L902" s="14"/>
      <c r="M902" s="14"/>
      <c r="N902" s="14"/>
      <c r="O902" s="14"/>
      <c r="P902" s="14"/>
      <c r="Q902" s="14"/>
      <c r="R902" s="14"/>
      <c r="S902" s="22"/>
      <c r="T902" s="22"/>
      <c r="U902" s="22"/>
      <c r="V902" s="22"/>
      <c r="W902" s="22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4"/>
      <c r="L903" s="14"/>
      <c r="M903" s="14"/>
      <c r="N903" s="14"/>
      <c r="O903" s="14"/>
      <c r="P903" s="14"/>
      <c r="Q903" s="14"/>
      <c r="R903" s="14"/>
      <c r="S903" s="22"/>
      <c r="T903" s="22"/>
      <c r="U903" s="22"/>
      <c r="V903" s="22"/>
      <c r="W903" s="22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4"/>
      <c r="L904" s="14"/>
      <c r="M904" s="14"/>
      <c r="N904" s="14"/>
      <c r="O904" s="14"/>
      <c r="P904" s="14"/>
      <c r="Q904" s="14"/>
      <c r="R904" s="14"/>
      <c r="S904" s="22"/>
      <c r="T904" s="22"/>
      <c r="U904" s="22"/>
      <c r="V904" s="22"/>
      <c r="W904" s="22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4"/>
      <c r="L905" s="14"/>
      <c r="M905" s="14"/>
      <c r="N905" s="14"/>
      <c r="O905" s="14"/>
      <c r="P905" s="14"/>
      <c r="Q905" s="14"/>
      <c r="R905" s="14"/>
      <c r="S905" s="22"/>
      <c r="T905" s="22"/>
      <c r="U905" s="22"/>
      <c r="V905" s="22"/>
      <c r="W905" s="22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4"/>
      <c r="L906" s="14"/>
      <c r="M906" s="14"/>
      <c r="N906" s="14"/>
      <c r="O906" s="14"/>
      <c r="P906" s="14"/>
      <c r="Q906" s="14"/>
      <c r="R906" s="14"/>
      <c r="S906" s="22"/>
      <c r="T906" s="22"/>
      <c r="U906" s="22"/>
      <c r="V906" s="22"/>
      <c r="W906" s="22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4"/>
      <c r="L907" s="14"/>
      <c r="M907" s="14"/>
      <c r="N907" s="14"/>
      <c r="O907" s="14"/>
      <c r="P907" s="14"/>
      <c r="Q907" s="14"/>
      <c r="R907" s="14"/>
      <c r="S907" s="22"/>
      <c r="T907" s="22"/>
      <c r="U907" s="22"/>
      <c r="V907" s="22"/>
      <c r="W907" s="22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4"/>
      <c r="L908" s="14"/>
      <c r="M908" s="14"/>
      <c r="N908" s="14"/>
      <c r="O908" s="14"/>
      <c r="P908" s="14"/>
      <c r="Q908" s="14"/>
      <c r="R908" s="14"/>
      <c r="S908" s="22"/>
      <c r="T908" s="22"/>
      <c r="U908" s="22"/>
      <c r="V908" s="22"/>
      <c r="W908" s="22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4"/>
      <c r="L909" s="14"/>
      <c r="M909" s="14"/>
      <c r="N909" s="14"/>
      <c r="O909" s="14"/>
      <c r="P909" s="14"/>
      <c r="Q909" s="14"/>
      <c r="R909" s="14"/>
      <c r="S909" s="22"/>
      <c r="T909" s="22"/>
      <c r="U909" s="22"/>
      <c r="V909" s="22"/>
      <c r="W909" s="22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4"/>
      <c r="L910" s="14"/>
      <c r="M910" s="14"/>
      <c r="N910" s="14"/>
      <c r="O910" s="14"/>
      <c r="P910" s="14"/>
      <c r="Q910" s="14"/>
      <c r="R910" s="14"/>
      <c r="S910" s="22"/>
      <c r="T910" s="22"/>
      <c r="U910" s="22"/>
      <c r="V910" s="22"/>
      <c r="W910" s="22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4"/>
      <c r="L911" s="14"/>
      <c r="M911" s="14"/>
      <c r="N911" s="14"/>
      <c r="O911" s="14"/>
      <c r="P911" s="14"/>
      <c r="Q911" s="14"/>
      <c r="R911" s="14"/>
      <c r="S911" s="22"/>
      <c r="T911" s="22"/>
      <c r="U911" s="22"/>
      <c r="V911" s="22"/>
      <c r="W911" s="22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4"/>
      <c r="L912" s="14"/>
      <c r="M912" s="14"/>
      <c r="N912" s="14"/>
      <c r="O912" s="14"/>
      <c r="P912" s="14"/>
      <c r="Q912" s="14"/>
      <c r="R912" s="14"/>
      <c r="S912" s="22"/>
      <c r="T912" s="22"/>
      <c r="U912" s="22"/>
      <c r="V912" s="22"/>
      <c r="W912" s="22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4"/>
      <c r="L913" s="14"/>
      <c r="M913" s="14"/>
      <c r="N913" s="14"/>
      <c r="O913" s="14"/>
      <c r="P913" s="14"/>
      <c r="Q913" s="14"/>
      <c r="R913" s="14"/>
      <c r="S913" s="22"/>
      <c r="T913" s="22"/>
      <c r="U913" s="22"/>
      <c r="V913" s="22"/>
      <c r="W913" s="22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4"/>
      <c r="L914" s="14"/>
      <c r="M914" s="14"/>
      <c r="N914" s="14"/>
      <c r="O914" s="14"/>
      <c r="P914" s="14"/>
      <c r="Q914" s="14"/>
      <c r="R914" s="14"/>
      <c r="S914" s="22"/>
      <c r="T914" s="22"/>
      <c r="U914" s="22"/>
      <c r="V914" s="22"/>
      <c r="W914" s="22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4"/>
      <c r="L915" s="14"/>
      <c r="M915" s="14"/>
      <c r="N915" s="14"/>
      <c r="O915" s="14"/>
      <c r="P915" s="14"/>
      <c r="Q915" s="14"/>
      <c r="R915" s="14"/>
      <c r="S915" s="22"/>
      <c r="T915" s="22"/>
      <c r="U915" s="22"/>
      <c r="V915" s="22"/>
      <c r="W915" s="22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4"/>
      <c r="L916" s="14"/>
      <c r="M916" s="14"/>
      <c r="N916" s="14"/>
      <c r="O916" s="14"/>
      <c r="P916" s="14"/>
      <c r="Q916" s="14"/>
      <c r="R916" s="14"/>
      <c r="S916" s="22"/>
      <c r="T916" s="22"/>
      <c r="U916" s="22"/>
      <c r="V916" s="22"/>
      <c r="W916" s="22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4"/>
      <c r="L917" s="14"/>
      <c r="M917" s="14"/>
      <c r="N917" s="14"/>
      <c r="O917" s="14"/>
      <c r="P917" s="14"/>
      <c r="Q917" s="14"/>
      <c r="R917" s="14"/>
      <c r="S917" s="22"/>
      <c r="T917" s="22"/>
      <c r="U917" s="22"/>
      <c r="V917" s="22"/>
      <c r="W917" s="22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4"/>
      <c r="L918" s="14"/>
      <c r="M918" s="14"/>
      <c r="N918" s="14"/>
      <c r="O918" s="14"/>
      <c r="P918" s="14"/>
      <c r="Q918" s="14"/>
      <c r="R918" s="14"/>
      <c r="S918" s="22"/>
      <c r="T918" s="22"/>
      <c r="U918" s="22"/>
      <c r="V918" s="22"/>
      <c r="W918" s="22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4"/>
      <c r="L919" s="14"/>
      <c r="M919" s="14"/>
      <c r="N919" s="14"/>
      <c r="O919" s="14"/>
      <c r="P919" s="14"/>
      <c r="Q919" s="14"/>
      <c r="R919" s="14"/>
      <c r="S919" s="22"/>
      <c r="T919" s="22"/>
      <c r="U919" s="22"/>
      <c r="V919" s="22"/>
      <c r="W919" s="22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4"/>
      <c r="L920" s="14"/>
      <c r="M920" s="14"/>
      <c r="N920" s="14"/>
      <c r="O920" s="14"/>
      <c r="P920" s="14"/>
      <c r="Q920" s="14"/>
      <c r="R920" s="14"/>
      <c r="S920" s="22"/>
      <c r="T920" s="22"/>
      <c r="U920" s="22"/>
      <c r="V920" s="22"/>
      <c r="W920" s="22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4"/>
      <c r="L921" s="14"/>
      <c r="M921" s="14"/>
      <c r="N921" s="14"/>
      <c r="O921" s="14"/>
      <c r="P921" s="14"/>
      <c r="Q921" s="14"/>
      <c r="R921" s="14"/>
      <c r="S921" s="22"/>
      <c r="T921" s="22"/>
      <c r="U921" s="22"/>
      <c r="V921" s="22"/>
      <c r="W921" s="22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4"/>
      <c r="L922" s="14"/>
      <c r="M922" s="14"/>
      <c r="N922" s="14"/>
      <c r="O922" s="14"/>
      <c r="P922" s="14"/>
      <c r="Q922" s="14"/>
      <c r="R922" s="14"/>
      <c r="S922" s="22"/>
      <c r="T922" s="22"/>
      <c r="U922" s="22"/>
      <c r="V922" s="22"/>
      <c r="W922" s="22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4"/>
      <c r="L923" s="14"/>
      <c r="M923" s="14"/>
      <c r="N923" s="14"/>
      <c r="O923" s="14"/>
      <c r="P923" s="14"/>
      <c r="Q923" s="14"/>
      <c r="R923" s="14"/>
      <c r="S923" s="22"/>
      <c r="T923" s="22"/>
      <c r="U923" s="22"/>
      <c r="V923" s="22"/>
      <c r="W923" s="22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4"/>
      <c r="L924" s="14"/>
      <c r="M924" s="14"/>
      <c r="N924" s="14"/>
      <c r="O924" s="14"/>
      <c r="P924" s="14"/>
      <c r="Q924" s="14"/>
      <c r="R924" s="14"/>
      <c r="S924" s="22"/>
      <c r="T924" s="22"/>
      <c r="U924" s="22"/>
      <c r="V924" s="22"/>
      <c r="W924" s="22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4"/>
      <c r="L925" s="14"/>
      <c r="M925" s="14"/>
      <c r="N925" s="14"/>
      <c r="O925" s="14"/>
      <c r="P925" s="14"/>
      <c r="Q925" s="14"/>
      <c r="R925" s="14"/>
      <c r="S925" s="22"/>
      <c r="T925" s="22"/>
      <c r="U925" s="22"/>
      <c r="V925" s="22"/>
      <c r="W925" s="22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4"/>
      <c r="L926" s="14"/>
      <c r="M926" s="14"/>
      <c r="N926" s="14"/>
      <c r="O926" s="14"/>
      <c r="P926" s="14"/>
      <c r="Q926" s="14"/>
      <c r="R926" s="14"/>
      <c r="S926" s="22"/>
      <c r="T926" s="22"/>
      <c r="U926" s="22"/>
      <c r="V926" s="22"/>
      <c r="W926" s="22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4"/>
      <c r="L927" s="14"/>
      <c r="M927" s="14"/>
      <c r="N927" s="14"/>
      <c r="O927" s="14"/>
      <c r="P927" s="14"/>
      <c r="Q927" s="14"/>
      <c r="R927" s="14"/>
      <c r="S927" s="22"/>
      <c r="T927" s="22"/>
      <c r="U927" s="22"/>
      <c r="V927" s="22"/>
      <c r="W927" s="22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4"/>
      <c r="L928" s="14"/>
      <c r="M928" s="14"/>
      <c r="N928" s="14"/>
      <c r="O928" s="14"/>
      <c r="P928" s="14"/>
      <c r="Q928" s="14"/>
      <c r="R928" s="14"/>
      <c r="S928" s="22"/>
      <c r="T928" s="22"/>
      <c r="U928" s="22"/>
      <c r="V928" s="22"/>
      <c r="W928" s="22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4"/>
      <c r="L929" s="14"/>
      <c r="M929" s="14"/>
      <c r="N929" s="14"/>
      <c r="O929" s="14"/>
      <c r="P929" s="14"/>
      <c r="Q929" s="14"/>
      <c r="R929" s="14"/>
      <c r="S929" s="22"/>
      <c r="T929" s="22"/>
      <c r="U929" s="22"/>
      <c r="V929" s="22"/>
      <c r="W929" s="22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4"/>
      <c r="L930" s="14"/>
      <c r="M930" s="14"/>
      <c r="N930" s="14"/>
      <c r="O930" s="14"/>
      <c r="P930" s="14"/>
      <c r="Q930" s="14"/>
      <c r="R930" s="14"/>
      <c r="S930" s="22"/>
      <c r="T930" s="22"/>
      <c r="U930" s="22"/>
      <c r="V930" s="22"/>
      <c r="W930" s="22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4"/>
      <c r="L931" s="14"/>
      <c r="M931" s="14"/>
      <c r="N931" s="14"/>
      <c r="O931" s="14"/>
      <c r="P931" s="14"/>
      <c r="Q931" s="14"/>
      <c r="R931" s="14"/>
      <c r="S931" s="22"/>
      <c r="T931" s="22"/>
      <c r="U931" s="22"/>
      <c r="V931" s="22"/>
      <c r="W931" s="22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4"/>
      <c r="L932" s="14"/>
      <c r="M932" s="14"/>
      <c r="N932" s="14"/>
      <c r="O932" s="14"/>
      <c r="P932" s="14"/>
      <c r="Q932" s="14"/>
      <c r="R932" s="14"/>
      <c r="S932" s="22"/>
      <c r="T932" s="22"/>
      <c r="U932" s="22"/>
      <c r="V932" s="22"/>
      <c r="W932" s="22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4"/>
      <c r="L933" s="14"/>
      <c r="M933" s="14"/>
      <c r="N933" s="14"/>
      <c r="O933" s="14"/>
      <c r="P933" s="14"/>
      <c r="Q933" s="14"/>
      <c r="R933" s="14"/>
      <c r="S933" s="22"/>
      <c r="T933" s="22"/>
      <c r="U933" s="22"/>
      <c r="V933" s="22"/>
      <c r="W933" s="22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4"/>
      <c r="L934" s="14"/>
      <c r="M934" s="14"/>
      <c r="N934" s="14"/>
      <c r="O934" s="14"/>
      <c r="P934" s="14"/>
      <c r="Q934" s="14"/>
      <c r="R934" s="14"/>
      <c r="S934" s="22"/>
      <c r="T934" s="22"/>
      <c r="U934" s="22"/>
      <c r="V934" s="22"/>
      <c r="W934" s="22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4"/>
      <c r="L935" s="14"/>
      <c r="M935" s="14"/>
      <c r="N935" s="14"/>
      <c r="O935" s="14"/>
      <c r="P935" s="14"/>
      <c r="Q935" s="14"/>
      <c r="R935" s="14"/>
      <c r="S935" s="22"/>
      <c r="T935" s="22"/>
      <c r="U935" s="22"/>
      <c r="V935" s="22"/>
      <c r="W935" s="22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4"/>
      <c r="L936" s="14"/>
      <c r="M936" s="14"/>
      <c r="N936" s="14"/>
      <c r="O936" s="14"/>
      <c r="P936" s="14"/>
      <c r="Q936" s="14"/>
      <c r="R936" s="14"/>
      <c r="S936" s="22"/>
      <c r="T936" s="22"/>
      <c r="U936" s="22"/>
      <c r="V936" s="22"/>
      <c r="W936" s="22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4"/>
      <c r="L937" s="14"/>
      <c r="M937" s="14"/>
      <c r="N937" s="14"/>
      <c r="O937" s="14"/>
      <c r="P937" s="14"/>
      <c r="Q937" s="14"/>
      <c r="R937" s="14"/>
      <c r="S937" s="22"/>
      <c r="T937" s="22"/>
      <c r="U937" s="22"/>
      <c r="V937" s="22"/>
      <c r="W937" s="22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4"/>
      <c r="L938" s="14"/>
      <c r="M938" s="14"/>
      <c r="N938" s="14"/>
      <c r="O938" s="14"/>
      <c r="P938" s="14"/>
      <c r="Q938" s="14"/>
      <c r="R938" s="14"/>
      <c r="S938" s="22"/>
      <c r="T938" s="22"/>
      <c r="U938" s="22"/>
      <c r="V938" s="22"/>
      <c r="W938" s="22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4"/>
      <c r="L939" s="14"/>
      <c r="M939" s="14"/>
      <c r="N939" s="14"/>
      <c r="O939" s="14"/>
      <c r="P939" s="14"/>
      <c r="Q939" s="14"/>
      <c r="R939" s="14"/>
      <c r="S939" s="22"/>
      <c r="T939" s="22"/>
      <c r="U939" s="22"/>
      <c r="V939" s="22"/>
      <c r="W939" s="22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4"/>
      <c r="L940" s="14"/>
      <c r="M940" s="14"/>
      <c r="N940" s="14"/>
      <c r="O940" s="14"/>
      <c r="P940" s="14"/>
      <c r="Q940" s="14"/>
      <c r="R940" s="14"/>
      <c r="S940" s="22"/>
      <c r="T940" s="22"/>
      <c r="U940" s="22"/>
      <c r="V940" s="22"/>
      <c r="W940" s="22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4"/>
      <c r="L941" s="14"/>
      <c r="M941" s="14"/>
      <c r="N941" s="14"/>
      <c r="O941" s="14"/>
      <c r="P941" s="14"/>
      <c r="Q941" s="14"/>
      <c r="R941" s="14"/>
      <c r="S941" s="22"/>
      <c r="T941" s="22"/>
      <c r="U941" s="22"/>
      <c r="V941" s="22"/>
      <c r="W941" s="22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4"/>
      <c r="L942" s="14"/>
      <c r="M942" s="14"/>
      <c r="N942" s="14"/>
      <c r="O942" s="14"/>
      <c r="P942" s="14"/>
      <c r="Q942" s="14"/>
      <c r="R942" s="14"/>
      <c r="S942" s="22"/>
      <c r="T942" s="22"/>
      <c r="U942" s="22"/>
      <c r="V942" s="22"/>
      <c r="W942" s="22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4"/>
      <c r="L943" s="14"/>
      <c r="M943" s="14"/>
      <c r="N943" s="14"/>
      <c r="O943" s="14"/>
      <c r="P943" s="14"/>
      <c r="Q943" s="14"/>
      <c r="R943" s="14"/>
      <c r="S943" s="22"/>
      <c r="T943" s="22"/>
      <c r="U943" s="22"/>
      <c r="V943" s="22"/>
      <c r="W943" s="22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4"/>
      <c r="L944" s="14"/>
      <c r="M944" s="14"/>
      <c r="N944" s="14"/>
      <c r="O944" s="14"/>
      <c r="P944" s="14"/>
      <c r="Q944" s="14"/>
      <c r="R944" s="14"/>
      <c r="S944" s="22"/>
      <c r="T944" s="22"/>
      <c r="U944" s="22"/>
      <c r="V944" s="22"/>
      <c r="W944" s="22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4"/>
      <c r="L945" s="14"/>
      <c r="M945" s="14"/>
      <c r="N945" s="14"/>
      <c r="O945" s="14"/>
      <c r="P945" s="14"/>
      <c r="Q945" s="14"/>
      <c r="R945" s="14"/>
      <c r="S945" s="22"/>
      <c r="T945" s="22"/>
      <c r="U945" s="22"/>
      <c r="V945" s="22"/>
      <c r="W945" s="22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4"/>
      <c r="L946" s="14"/>
      <c r="M946" s="14"/>
      <c r="N946" s="14"/>
      <c r="O946" s="14"/>
      <c r="P946" s="14"/>
      <c r="Q946" s="14"/>
      <c r="R946" s="14"/>
      <c r="S946" s="22"/>
      <c r="T946" s="22"/>
      <c r="U946" s="22"/>
      <c r="V946" s="22"/>
      <c r="W946" s="22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4"/>
      <c r="L947" s="14"/>
      <c r="M947" s="14"/>
      <c r="N947" s="14"/>
      <c r="O947" s="14"/>
      <c r="P947" s="14"/>
      <c r="Q947" s="14"/>
      <c r="R947" s="14"/>
      <c r="S947" s="22"/>
      <c r="T947" s="22"/>
      <c r="U947" s="22"/>
      <c r="V947" s="22"/>
      <c r="W947" s="22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4"/>
      <c r="L948" s="14"/>
      <c r="M948" s="14"/>
      <c r="N948" s="14"/>
      <c r="O948" s="14"/>
      <c r="P948" s="14"/>
      <c r="Q948" s="14"/>
      <c r="R948" s="14"/>
      <c r="S948" s="22"/>
      <c r="T948" s="22"/>
      <c r="U948" s="22"/>
      <c r="V948" s="22"/>
      <c r="W948" s="22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4"/>
      <c r="L949" s="14"/>
      <c r="M949" s="14"/>
      <c r="N949" s="14"/>
      <c r="O949" s="14"/>
      <c r="P949" s="14"/>
      <c r="Q949" s="14"/>
      <c r="R949" s="14"/>
      <c r="S949" s="22"/>
      <c r="T949" s="22"/>
      <c r="U949" s="22"/>
      <c r="V949" s="22"/>
      <c r="W949" s="22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4"/>
      <c r="L950" s="14"/>
      <c r="M950" s="14"/>
      <c r="N950" s="14"/>
      <c r="O950" s="14"/>
      <c r="P950" s="14"/>
      <c r="Q950" s="14"/>
      <c r="R950" s="14"/>
      <c r="S950" s="22"/>
      <c r="T950" s="22"/>
      <c r="U950" s="22"/>
      <c r="V950" s="22"/>
      <c r="W950" s="22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4"/>
      <c r="L951" s="14"/>
      <c r="M951" s="14"/>
      <c r="N951" s="14"/>
      <c r="O951" s="14"/>
      <c r="P951" s="14"/>
      <c r="Q951" s="14"/>
      <c r="R951" s="14"/>
      <c r="S951" s="22"/>
      <c r="T951" s="22"/>
      <c r="U951" s="22"/>
      <c r="V951" s="22"/>
      <c r="W951" s="22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4"/>
      <c r="L952" s="14"/>
      <c r="M952" s="14"/>
      <c r="N952" s="14"/>
      <c r="O952" s="14"/>
      <c r="P952" s="14"/>
      <c r="Q952" s="14"/>
      <c r="R952" s="14"/>
      <c r="S952" s="22"/>
      <c r="T952" s="22"/>
      <c r="U952" s="22"/>
      <c r="V952" s="22"/>
      <c r="W952" s="22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4"/>
      <c r="L953" s="14"/>
      <c r="M953" s="14"/>
      <c r="N953" s="14"/>
      <c r="O953" s="14"/>
      <c r="P953" s="14"/>
      <c r="Q953" s="14"/>
      <c r="R953" s="14"/>
      <c r="S953" s="22"/>
      <c r="T953" s="22"/>
      <c r="U953" s="22"/>
      <c r="V953" s="22"/>
      <c r="W953" s="22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4"/>
      <c r="L954" s="14"/>
      <c r="M954" s="14"/>
      <c r="N954" s="14"/>
      <c r="O954" s="14"/>
      <c r="P954" s="14"/>
      <c r="Q954" s="14"/>
      <c r="R954" s="14"/>
      <c r="S954" s="22"/>
      <c r="T954" s="22"/>
      <c r="U954" s="22"/>
      <c r="V954" s="22"/>
      <c r="W954" s="22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4"/>
      <c r="L955" s="14"/>
      <c r="M955" s="14"/>
      <c r="N955" s="14"/>
      <c r="O955" s="14"/>
      <c r="P955" s="14"/>
      <c r="Q955" s="14"/>
      <c r="R955" s="14"/>
      <c r="S955" s="22"/>
      <c r="T955" s="22"/>
      <c r="U955" s="22"/>
      <c r="V955" s="22"/>
      <c r="W955" s="22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4"/>
      <c r="L956" s="14"/>
      <c r="M956" s="14"/>
      <c r="N956" s="14"/>
      <c r="O956" s="14"/>
      <c r="P956" s="14"/>
      <c r="Q956" s="14"/>
      <c r="R956" s="14"/>
      <c r="S956" s="22"/>
      <c r="T956" s="22"/>
      <c r="U956" s="22"/>
      <c r="V956" s="22"/>
      <c r="W956" s="22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4"/>
      <c r="L957" s="14"/>
      <c r="M957" s="14"/>
      <c r="N957" s="14"/>
      <c r="O957" s="14"/>
      <c r="P957" s="14"/>
      <c r="Q957" s="14"/>
      <c r="R957" s="14"/>
      <c r="S957" s="22"/>
      <c r="T957" s="22"/>
      <c r="U957" s="22"/>
      <c r="V957" s="22"/>
      <c r="W957" s="22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4"/>
      <c r="L958" s="14"/>
      <c r="M958" s="14"/>
      <c r="N958" s="14"/>
      <c r="O958" s="14"/>
      <c r="P958" s="14"/>
      <c r="Q958" s="14"/>
      <c r="R958" s="14"/>
      <c r="S958" s="22"/>
      <c r="T958" s="22"/>
      <c r="U958" s="22"/>
      <c r="V958" s="22"/>
      <c r="W958" s="22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4"/>
      <c r="L959" s="14"/>
      <c r="M959" s="14"/>
      <c r="N959" s="14"/>
      <c r="O959" s="14"/>
      <c r="P959" s="14"/>
      <c r="Q959" s="14"/>
      <c r="R959" s="14"/>
      <c r="S959" s="22"/>
      <c r="T959" s="22"/>
      <c r="U959" s="22"/>
      <c r="V959" s="22"/>
      <c r="W959" s="22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4"/>
      <c r="L960" s="14"/>
      <c r="M960" s="14"/>
      <c r="N960" s="14"/>
      <c r="O960" s="14"/>
      <c r="P960" s="14"/>
      <c r="Q960" s="14"/>
      <c r="R960" s="14"/>
      <c r="S960" s="22"/>
      <c r="T960" s="22"/>
      <c r="U960" s="22"/>
      <c r="V960" s="22"/>
      <c r="W960" s="22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4"/>
      <c r="L961" s="14"/>
      <c r="M961" s="14"/>
      <c r="N961" s="14"/>
      <c r="O961" s="14"/>
      <c r="P961" s="14"/>
      <c r="Q961" s="14"/>
      <c r="R961" s="14"/>
      <c r="S961" s="22"/>
      <c r="T961" s="22"/>
      <c r="U961" s="22"/>
      <c r="V961" s="22"/>
      <c r="W961" s="22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4"/>
      <c r="L962" s="14"/>
      <c r="M962" s="14"/>
      <c r="N962" s="14"/>
      <c r="O962" s="14"/>
      <c r="P962" s="14"/>
      <c r="Q962" s="14"/>
      <c r="R962" s="14"/>
      <c r="S962" s="22"/>
      <c r="T962" s="22"/>
      <c r="U962" s="22"/>
      <c r="V962" s="22"/>
      <c r="W962" s="22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4"/>
      <c r="L963" s="14"/>
      <c r="M963" s="14"/>
      <c r="N963" s="14"/>
      <c r="O963" s="14"/>
      <c r="P963" s="14"/>
      <c r="Q963" s="14"/>
      <c r="R963" s="14"/>
      <c r="S963" s="22"/>
      <c r="T963" s="22"/>
      <c r="U963" s="22"/>
      <c r="V963" s="22"/>
      <c r="W963" s="22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4"/>
      <c r="L964" s="14"/>
      <c r="M964" s="14"/>
      <c r="N964" s="14"/>
      <c r="O964" s="14"/>
      <c r="P964" s="14"/>
      <c r="Q964" s="14"/>
      <c r="R964" s="14"/>
      <c r="S964" s="22"/>
      <c r="T964" s="22"/>
      <c r="U964" s="22"/>
      <c r="V964" s="22"/>
      <c r="W964" s="22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4"/>
      <c r="L965" s="14"/>
      <c r="M965" s="14"/>
      <c r="N965" s="14"/>
      <c r="O965" s="14"/>
      <c r="P965" s="14"/>
      <c r="Q965" s="14"/>
      <c r="R965" s="14"/>
      <c r="S965" s="22"/>
      <c r="T965" s="22"/>
      <c r="U965" s="22"/>
      <c r="V965" s="22"/>
      <c r="W965" s="22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4"/>
      <c r="L966" s="14"/>
      <c r="M966" s="14"/>
      <c r="N966" s="14"/>
      <c r="O966" s="14"/>
      <c r="P966" s="14"/>
      <c r="Q966" s="14"/>
      <c r="R966" s="14"/>
      <c r="S966" s="22"/>
      <c r="T966" s="22"/>
      <c r="U966" s="22"/>
      <c r="V966" s="22"/>
      <c r="W966" s="22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4"/>
      <c r="L967" s="14"/>
      <c r="M967" s="14"/>
      <c r="N967" s="14"/>
      <c r="O967" s="14"/>
      <c r="P967" s="14"/>
      <c r="Q967" s="14"/>
      <c r="R967" s="14"/>
      <c r="S967" s="22"/>
      <c r="T967" s="22"/>
      <c r="U967" s="22"/>
      <c r="V967" s="22"/>
      <c r="W967" s="22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4"/>
      <c r="L968" s="14"/>
      <c r="M968" s="14"/>
      <c r="N968" s="14"/>
      <c r="O968" s="14"/>
      <c r="P968" s="14"/>
      <c r="Q968" s="14"/>
      <c r="R968" s="14"/>
      <c r="S968" s="22"/>
      <c r="T968" s="22"/>
      <c r="U968" s="22"/>
      <c r="V968" s="22"/>
      <c r="W968" s="22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4"/>
      <c r="L969" s="14"/>
      <c r="M969" s="14"/>
      <c r="N969" s="14"/>
      <c r="O969" s="14"/>
      <c r="P969" s="14"/>
      <c r="Q969" s="14"/>
      <c r="R969" s="14"/>
      <c r="S969" s="22"/>
      <c r="T969" s="22"/>
      <c r="U969" s="22"/>
      <c r="V969" s="22"/>
      <c r="W969" s="22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4"/>
      <c r="L970" s="14"/>
      <c r="M970" s="14"/>
      <c r="N970" s="14"/>
      <c r="O970" s="14"/>
      <c r="P970" s="14"/>
      <c r="Q970" s="14"/>
      <c r="R970" s="14"/>
      <c r="S970" s="22"/>
      <c r="T970" s="22"/>
      <c r="U970" s="22"/>
      <c r="V970" s="22"/>
      <c r="W970" s="22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4"/>
      <c r="L971" s="14"/>
      <c r="M971" s="14"/>
      <c r="N971" s="14"/>
      <c r="O971" s="14"/>
      <c r="P971" s="14"/>
      <c r="Q971" s="14"/>
      <c r="R971" s="14"/>
      <c r="S971" s="22"/>
      <c r="T971" s="22"/>
      <c r="U971" s="22"/>
      <c r="V971" s="22"/>
      <c r="W971" s="22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4"/>
      <c r="L972" s="14"/>
      <c r="M972" s="14"/>
      <c r="N972" s="14"/>
      <c r="O972" s="14"/>
      <c r="P972" s="14"/>
      <c r="Q972" s="14"/>
      <c r="R972" s="14"/>
      <c r="S972" s="22"/>
      <c r="T972" s="22"/>
      <c r="U972" s="22"/>
      <c r="V972" s="22"/>
      <c r="W972" s="22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4"/>
      <c r="L973" s="14"/>
      <c r="M973" s="14"/>
      <c r="N973" s="14"/>
      <c r="O973" s="14"/>
      <c r="P973" s="14"/>
      <c r="Q973" s="14"/>
      <c r="R973" s="14"/>
      <c r="S973" s="22"/>
      <c r="T973" s="22"/>
      <c r="U973" s="22"/>
      <c r="V973" s="22"/>
      <c r="W973" s="22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4"/>
      <c r="L974" s="14"/>
      <c r="M974" s="14"/>
      <c r="N974" s="14"/>
      <c r="O974" s="14"/>
      <c r="P974" s="14"/>
      <c r="Q974" s="14"/>
      <c r="R974" s="14"/>
      <c r="S974" s="22"/>
      <c r="T974" s="22"/>
      <c r="U974" s="22"/>
      <c r="V974" s="22"/>
      <c r="W974" s="22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4"/>
      <c r="L975" s="14"/>
      <c r="M975" s="14"/>
      <c r="N975" s="14"/>
      <c r="O975" s="14"/>
      <c r="P975" s="14"/>
      <c r="Q975" s="14"/>
      <c r="R975" s="14"/>
      <c r="S975" s="22"/>
      <c r="T975" s="22"/>
      <c r="U975" s="22"/>
      <c r="V975" s="22"/>
      <c r="W975" s="22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4"/>
      <c r="L976" s="14"/>
      <c r="M976" s="14"/>
      <c r="N976" s="14"/>
      <c r="O976" s="14"/>
      <c r="P976" s="14"/>
      <c r="Q976" s="14"/>
      <c r="R976" s="14"/>
      <c r="S976" s="22"/>
      <c r="T976" s="22"/>
      <c r="U976" s="22"/>
      <c r="V976" s="22"/>
      <c r="W976" s="22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4"/>
      <c r="L977" s="14"/>
      <c r="M977" s="14"/>
      <c r="N977" s="14"/>
      <c r="O977" s="14"/>
      <c r="P977" s="14"/>
      <c r="Q977" s="14"/>
      <c r="R977" s="14"/>
      <c r="S977" s="22"/>
      <c r="T977" s="22"/>
      <c r="U977" s="22"/>
      <c r="V977" s="22"/>
      <c r="W977" s="22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4"/>
      <c r="L978" s="14"/>
      <c r="M978" s="14"/>
      <c r="N978" s="14"/>
      <c r="O978" s="14"/>
      <c r="P978" s="14"/>
      <c r="Q978" s="14"/>
      <c r="R978" s="14"/>
      <c r="S978" s="22"/>
      <c r="T978" s="22"/>
      <c r="U978" s="22"/>
      <c r="V978" s="22"/>
      <c r="W978" s="22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4"/>
      <c r="L979" s="14"/>
      <c r="M979" s="14"/>
      <c r="N979" s="14"/>
      <c r="O979" s="14"/>
      <c r="P979" s="14"/>
      <c r="Q979" s="14"/>
      <c r="R979" s="14"/>
      <c r="S979" s="22"/>
      <c r="T979" s="22"/>
      <c r="U979" s="22"/>
      <c r="V979" s="22"/>
      <c r="W979" s="22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4"/>
      <c r="L980" s="14"/>
      <c r="M980" s="14"/>
      <c r="N980" s="14"/>
      <c r="O980" s="14"/>
      <c r="P980" s="14"/>
      <c r="Q980" s="14"/>
      <c r="R980" s="14"/>
      <c r="S980" s="22"/>
      <c r="T980" s="22"/>
      <c r="U980" s="22"/>
      <c r="V980" s="22"/>
      <c r="W980" s="22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4"/>
      <c r="L981" s="14"/>
      <c r="M981" s="14"/>
      <c r="N981" s="14"/>
      <c r="O981" s="14"/>
      <c r="P981" s="14"/>
      <c r="Q981" s="14"/>
      <c r="R981" s="14"/>
      <c r="S981" s="22"/>
      <c r="T981" s="22"/>
      <c r="U981" s="22"/>
      <c r="V981" s="22"/>
      <c r="W981" s="22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4"/>
      <c r="L982" s="14"/>
      <c r="M982" s="14"/>
      <c r="N982" s="14"/>
      <c r="O982" s="14"/>
      <c r="P982" s="14"/>
      <c r="Q982" s="14"/>
      <c r="R982" s="14"/>
      <c r="S982" s="22"/>
      <c r="T982" s="22"/>
      <c r="U982" s="22"/>
      <c r="V982" s="22"/>
      <c r="W982" s="22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4"/>
      <c r="L983" s="14"/>
      <c r="M983" s="14"/>
      <c r="N983" s="14"/>
      <c r="O983" s="14"/>
      <c r="P983" s="14"/>
      <c r="Q983" s="14"/>
      <c r="R983" s="14"/>
      <c r="S983" s="22"/>
      <c r="T983" s="22"/>
      <c r="U983" s="22"/>
      <c r="V983" s="22"/>
      <c r="W983" s="22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4"/>
      <c r="L984" s="14"/>
      <c r="M984" s="14"/>
      <c r="N984" s="14"/>
      <c r="O984" s="14"/>
      <c r="P984" s="14"/>
      <c r="Q984" s="14"/>
      <c r="R984" s="14"/>
      <c r="S984" s="22"/>
      <c r="T984" s="22"/>
      <c r="U984" s="22"/>
      <c r="V984" s="22"/>
      <c r="W984" s="22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4"/>
      <c r="L985" s="14"/>
      <c r="M985" s="14"/>
      <c r="N985" s="14"/>
      <c r="O985" s="14"/>
      <c r="P985" s="14"/>
      <c r="Q985" s="14"/>
      <c r="R985" s="14"/>
      <c r="S985" s="22"/>
      <c r="T985" s="22"/>
      <c r="U985" s="22"/>
      <c r="V985" s="22"/>
      <c r="W985" s="22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4"/>
      <c r="L986" s="14"/>
      <c r="M986" s="14"/>
      <c r="N986" s="14"/>
      <c r="O986" s="14"/>
      <c r="P986" s="14"/>
      <c r="Q986" s="14"/>
      <c r="R986" s="14"/>
      <c r="S986" s="22"/>
      <c r="T986" s="22"/>
      <c r="U986" s="22"/>
      <c r="V986" s="22"/>
      <c r="W986" s="22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4"/>
      <c r="L987" s="14"/>
      <c r="M987" s="14"/>
      <c r="N987" s="14"/>
      <c r="O987" s="14"/>
      <c r="P987" s="14"/>
      <c r="Q987" s="14"/>
      <c r="R987" s="14"/>
      <c r="S987" s="22"/>
      <c r="T987" s="22"/>
      <c r="U987" s="22"/>
      <c r="V987" s="22"/>
      <c r="W987" s="22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4"/>
      <c r="L988" s="14"/>
      <c r="M988" s="14"/>
      <c r="N988" s="14"/>
      <c r="O988" s="14"/>
      <c r="P988" s="14"/>
      <c r="Q988" s="14"/>
      <c r="R988" s="14"/>
      <c r="S988" s="22"/>
      <c r="T988" s="22"/>
      <c r="U988" s="22"/>
      <c r="V988" s="22"/>
      <c r="W988" s="22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4"/>
      <c r="L989" s="14"/>
      <c r="M989" s="14"/>
      <c r="N989" s="14"/>
      <c r="O989" s="14"/>
      <c r="P989" s="14"/>
      <c r="Q989" s="14"/>
      <c r="R989" s="14"/>
      <c r="S989" s="22"/>
      <c r="T989" s="22"/>
      <c r="U989" s="22"/>
      <c r="V989" s="22"/>
      <c r="W989" s="22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4"/>
      <c r="L990" s="14"/>
      <c r="M990" s="14"/>
      <c r="N990" s="14"/>
      <c r="O990" s="14"/>
      <c r="P990" s="14"/>
      <c r="Q990" s="14"/>
      <c r="R990" s="14"/>
      <c r="S990" s="22"/>
      <c r="T990" s="22"/>
      <c r="U990" s="22"/>
      <c r="V990" s="22"/>
      <c r="W990" s="22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4"/>
      <c r="L991" s="14"/>
      <c r="M991" s="14"/>
      <c r="N991" s="14"/>
      <c r="O991" s="14"/>
      <c r="P991" s="14"/>
      <c r="Q991" s="14"/>
      <c r="R991" s="14"/>
      <c r="S991" s="22"/>
      <c r="T991" s="22"/>
      <c r="U991" s="22"/>
      <c r="V991" s="22"/>
      <c r="W991" s="22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4"/>
      <c r="L992" s="14"/>
      <c r="M992" s="14"/>
      <c r="N992" s="14"/>
      <c r="O992" s="14"/>
      <c r="P992" s="14"/>
      <c r="Q992" s="14"/>
      <c r="R992" s="14"/>
      <c r="S992" s="22"/>
      <c r="T992" s="22"/>
      <c r="U992" s="22"/>
      <c r="V992" s="22"/>
      <c r="W992" s="22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4"/>
      <c r="L993" s="14"/>
      <c r="M993" s="14"/>
      <c r="N993" s="14"/>
      <c r="O993" s="14"/>
      <c r="P993" s="14"/>
      <c r="Q993" s="14"/>
      <c r="R993" s="14"/>
      <c r="S993" s="22"/>
      <c r="T993" s="22"/>
      <c r="U993" s="22"/>
      <c r="V993" s="22"/>
      <c r="W993" s="22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4"/>
      <c r="L994" s="14"/>
      <c r="M994" s="14"/>
      <c r="N994" s="14"/>
      <c r="O994" s="14"/>
      <c r="P994" s="14"/>
      <c r="Q994" s="14"/>
      <c r="R994" s="14"/>
      <c r="S994" s="22"/>
      <c r="T994" s="22"/>
      <c r="U994" s="22"/>
      <c r="V994" s="22"/>
      <c r="W994" s="22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4"/>
      <c r="L995" s="14"/>
      <c r="M995" s="14"/>
      <c r="N995" s="14"/>
      <c r="O995" s="14"/>
      <c r="P995" s="14"/>
      <c r="Q995" s="14"/>
      <c r="R995" s="14"/>
      <c r="S995" s="22"/>
      <c r="T995" s="22"/>
      <c r="U995" s="22"/>
      <c r="V995" s="22"/>
      <c r="W995" s="22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4"/>
      <c r="L996" s="14"/>
      <c r="M996" s="14"/>
      <c r="N996" s="14"/>
      <c r="O996" s="14"/>
      <c r="P996" s="14"/>
      <c r="Q996" s="14"/>
      <c r="R996" s="14"/>
      <c r="S996" s="22"/>
      <c r="T996" s="22"/>
      <c r="U996" s="22"/>
      <c r="V996" s="22"/>
      <c r="W996" s="22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4"/>
      <c r="L997" s="14"/>
      <c r="M997" s="14"/>
      <c r="N997" s="14"/>
      <c r="O997" s="14"/>
      <c r="P997" s="14"/>
      <c r="Q997" s="14"/>
      <c r="R997" s="14"/>
      <c r="S997" s="22"/>
      <c r="T997" s="22"/>
      <c r="U997" s="22"/>
      <c r="V997" s="22"/>
      <c r="W997" s="22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4"/>
      <c r="L998" s="14"/>
      <c r="M998" s="14"/>
      <c r="N998" s="14"/>
      <c r="O998" s="14"/>
      <c r="P998" s="14"/>
      <c r="Q998" s="14"/>
      <c r="R998" s="14"/>
      <c r="S998" s="22"/>
      <c r="T998" s="22"/>
      <c r="U998" s="22"/>
      <c r="V998" s="22"/>
      <c r="W998" s="22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4"/>
      <c r="L999" s="14"/>
      <c r="M999" s="14"/>
      <c r="N999" s="14"/>
      <c r="O999" s="14"/>
      <c r="P999" s="14"/>
      <c r="Q999" s="14"/>
      <c r="R999" s="14"/>
      <c r="S999" s="22"/>
      <c r="T999" s="22"/>
      <c r="U999" s="22"/>
      <c r="V999" s="22"/>
      <c r="W999" s="22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4"/>
      <c r="L1000" s="14"/>
      <c r="M1000" s="14"/>
      <c r="N1000" s="14"/>
      <c r="O1000" s="14"/>
      <c r="P1000" s="14"/>
      <c r="Q1000" s="14"/>
      <c r="R1000" s="14"/>
      <c r="S1000" s="22"/>
      <c r="T1000" s="22"/>
      <c r="U1000" s="22"/>
      <c r="V1000" s="22"/>
      <c r="W1000" s="22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4"/>
      <c r="L1001" s="14"/>
      <c r="M1001" s="14"/>
      <c r="N1001" s="14"/>
      <c r="O1001" s="14"/>
      <c r="P1001" s="14"/>
      <c r="Q1001" s="14"/>
      <c r="R1001" s="14"/>
      <c r="S1001" s="22"/>
      <c r="T1001" s="22"/>
      <c r="U1001" s="22"/>
      <c r="V1001" s="22"/>
      <c r="W1001" s="22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4"/>
      <c r="L1002" s="14"/>
      <c r="M1002" s="14"/>
      <c r="N1002" s="14"/>
      <c r="O1002" s="14"/>
      <c r="P1002" s="14"/>
      <c r="Q1002" s="14"/>
      <c r="R1002" s="14"/>
      <c r="S1002" s="22"/>
      <c r="T1002" s="22"/>
      <c r="U1002" s="22"/>
      <c r="V1002" s="22"/>
      <c r="W1002" s="22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4"/>
      <c r="L1003" s="14"/>
      <c r="M1003" s="14"/>
      <c r="N1003" s="14"/>
      <c r="O1003" s="14"/>
      <c r="P1003" s="14"/>
      <c r="Q1003" s="14"/>
      <c r="R1003" s="14"/>
      <c r="S1003" s="22"/>
      <c r="T1003" s="22"/>
      <c r="U1003" s="22"/>
      <c r="V1003" s="22"/>
      <c r="W1003" s="22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4"/>
      <c r="L1004" s="14"/>
      <c r="M1004" s="14"/>
      <c r="N1004" s="14"/>
      <c r="O1004" s="14"/>
      <c r="P1004" s="14"/>
      <c r="Q1004" s="14"/>
      <c r="R1004" s="14"/>
      <c r="S1004" s="22"/>
      <c r="T1004" s="22"/>
      <c r="U1004" s="22"/>
      <c r="V1004" s="22"/>
      <c r="W1004" s="22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4"/>
      <c r="L1005" s="14"/>
      <c r="M1005" s="14"/>
      <c r="N1005" s="14"/>
      <c r="O1005" s="14"/>
      <c r="P1005" s="14"/>
      <c r="Q1005" s="14"/>
      <c r="R1005" s="14"/>
      <c r="S1005" s="22"/>
      <c r="T1005" s="22"/>
      <c r="U1005" s="22"/>
      <c r="V1005" s="22"/>
      <c r="W1005" s="22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4"/>
      <c r="L1006" s="14"/>
      <c r="M1006" s="14"/>
      <c r="N1006" s="14"/>
      <c r="O1006" s="14"/>
      <c r="P1006" s="14"/>
      <c r="Q1006" s="14"/>
      <c r="R1006" s="14"/>
      <c r="S1006" s="22"/>
      <c r="T1006" s="22"/>
      <c r="U1006" s="22"/>
      <c r="V1006" s="22"/>
      <c r="W1006" s="22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4"/>
      <c r="L1007" s="14"/>
      <c r="M1007" s="14"/>
      <c r="N1007" s="14"/>
      <c r="O1007" s="14"/>
      <c r="P1007" s="14"/>
      <c r="Q1007" s="14"/>
      <c r="R1007" s="14"/>
      <c r="S1007" s="22"/>
      <c r="T1007" s="22"/>
      <c r="U1007" s="22"/>
      <c r="V1007" s="22"/>
      <c r="W1007" s="22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4"/>
      <c r="L1008" s="14"/>
      <c r="M1008" s="14"/>
      <c r="N1008" s="14"/>
      <c r="O1008" s="14"/>
      <c r="P1008" s="14"/>
      <c r="Q1008" s="14"/>
      <c r="R1008" s="14"/>
      <c r="S1008" s="22"/>
      <c r="T1008" s="22"/>
      <c r="U1008" s="22"/>
      <c r="V1008" s="22"/>
      <c r="W1008" s="22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4"/>
      <c r="L1009" s="14"/>
      <c r="M1009" s="14"/>
      <c r="N1009" s="14"/>
      <c r="O1009" s="14"/>
      <c r="P1009" s="14"/>
      <c r="Q1009" s="14"/>
      <c r="R1009" s="14"/>
      <c r="S1009" s="22"/>
      <c r="T1009" s="22"/>
      <c r="U1009" s="22"/>
      <c r="V1009" s="22"/>
      <c r="W1009" s="22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4"/>
      <c r="L1010" s="14"/>
      <c r="M1010" s="14"/>
      <c r="N1010" s="14"/>
      <c r="O1010" s="14"/>
      <c r="P1010" s="14"/>
      <c r="Q1010" s="14"/>
      <c r="R1010" s="14"/>
      <c r="S1010" s="22"/>
      <c r="T1010" s="22"/>
      <c r="U1010" s="22"/>
      <c r="V1010" s="22"/>
      <c r="W1010" s="22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4"/>
      <c r="L1011" s="14"/>
      <c r="M1011" s="14"/>
      <c r="N1011" s="14"/>
      <c r="O1011" s="14"/>
      <c r="P1011" s="14"/>
      <c r="Q1011" s="14"/>
      <c r="R1011" s="14"/>
      <c r="S1011" s="22"/>
      <c r="T1011" s="22"/>
      <c r="U1011" s="22"/>
      <c r="V1011" s="22"/>
      <c r="W1011" s="22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4"/>
      <c r="L1012" s="14"/>
      <c r="M1012" s="14"/>
      <c r="N1012" s="14"/>
      <c r="O1012" s="14"/>
      <c r="P1012" s="14"/>
      <c r="Q1012" s="14"/>
      <c r="R1012" s="14"/>
      <c r="S1012" s="22"/>
      <c r="T1012" s="22"/>
      <c r="U1012" s="22"/>
      <c r="V1012" s="22"/>
      <c r="W1012" s="22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4"/>
      <c r="L1013" s="14"/>
      <c r="M1013" s="14"/>
      <c r="N1013" s="14"/>
      <c r="O1013" s="14"/>
      <c r="P1013" s="14"/>
      <c r="Q1013" s="14"/>
      <c r="R1013" s="14"/>
      <c r="S1013" s="22"/>
      <c r="T1013" s="22"/>
      <c r="U1013" s="22"/>
      <c r="V1013" s="22"/>
      <c r="W1013" s="22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4"/>
      <c r="L1014" s="14"/>
      <c r="M1014" s="14"/>
      <c r="N1014" s="14"/>
      <c r="O1014" s="14"/>
      <c r="P1014" s="14"/>
      <c r="Q1014" s="14"/>
      <c r="R1014" s="14"/>
      <c r="S1014" s="22"/>
      <c r="T1014" s="22"/>
      <c r="U1014" s="22"/>
      <c r="V1014" s="22"/>
      <c r="W1014" s="22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4"/>
      <c r="L1015" s="14"/>
      <c r="M1015" s="14"/>
      <c r="N1015" s="14"/>
      <c r="O1015" s="14"/>
      <c r="P1015" s="14"/>
      <c r="Q1015" s="14"/>
      <c r="R1015" s="14"/>
      <c r="S1015" s="22"/>
      <c r="T1015" s="22"/>
      <c r="U1015" s="22"/>
      <c r="V1015" s="22"/>
      <c r="W1015" s="22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4"/>
      <c r="L1016" s="14"/>
      <c r="M1016" s="14"/>
      <c r="N1016" s="14"/>
      <c r="O1016" s="14"/>
      <c r="P1016" s="14"/>
      <c r="Q1016" s="14"/>
      <c r="R1016" s="14"/>
      <c r="S1016" s="22"/>
      <c r="T1016" s="22"/>
      <c r="U1016" s="22"/>
      <c r="V1016" s="22"/>
      <c r="W1016" s="22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4"/>
      <c r="L1017" s="14"/>
      <c r="M1017" s="14"/>
      <c r="N1017" s="14"/>
      <c r="O1017" s="14"/>
      <c r="P1017" s="14"/>
      <c r="Q1017" s="14"/>
      <c r="R1017" s="14"/>
      <c r="S1017" s="22"/>
      <c r="T1017" s="22"/>
      <c r="U1017" s="22"/>
      <c r="V1017" s="22"/>
      <c r="W1017" s="22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4"/>
      <c r="L1018" s="14"/>
      <c r="M1018" s="14"/>
      <c r="N1018" s="14"/>
      <c r="O1018" s="14"/>
      <c r="P1018" s="14"/>
      <c r="Q1018" s="14"/>
      <c r="R1018" s="14"/>
      <c r="S1018" s="22"/>
      <c r="T1018" s="22"/>
      <c r="U1018" s="22"/>
      <c r="V1018" s="22"/>
      <c r="W1018" s="22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4"/>
      <c r="L1019" s="14"/>
      <c r="M1019" s="14"/>
      <c r="N1019" s="14"/>
      <c r="O1019" s="14"/>
      <c r="P1019" s="14"/>
      <c r="Q1019" s="14"/>
      <c r="R1019" s="14"/>
      <c r="S1019" s="22"/>
      <c r="T1019" s="22"/>
      <c r="U1019" s="22"/>
      <c r="V1019" s="22"/>
      <c r="W1019" s="22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4"/>
      <c r="L1020" s="14"/>
      <c r="M1020" s="14"/>
      <c r="N1020" s="14"/>
      <c r="O1020" s="14"/>
      <c r="P1020" s="14"/>
      <c r="Q1020" s="14"/>
      <c r="R1020" s="14"/>
      <c r="S1020" s="22"/>
      <c r="T1020" s="22"/>
      <c r="U1020" s="22"/>
      <c r="V1020" s="22"/>
      <c r="W1020" s="22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4"/>
      <c r="L1021" s="14"/>
      <c r="M1021" s="14"/>
      <c r="N1021" s="14"/>
      <c r="O1021" s="14"/>
      <c r="P1021" s="14"/>
      <c r="Q1021" s="14"/>
      <c r="R1021" s="14"/>
      <c r="S1021" s="22"/>
      <c r="T1021" s="22"/>
      <c r="U1021" s="22"/>
      <c r="V1021" s="22"/>
      <c r="W1021" s="22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4"/>
      <c r="L1022" s="14"/>
      <c r="M1022" s="14"/>
      <c r="N1022" s="14"/>
      <c r="O1022" s="14"/>
      <c r="P1022" s="14"/>
      <c r="Q1022" s="14"/>
      <c r="R1022" s="14"/>
      <c r="S1022" s="22"/>
      <c r="T1022" s="22"/>
      <c r="U1022" s="22"/>
      <c r="V1022" s="22"/>
      <c r="W1022" s="22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4"/>
      <c r="L1023" s="14"/>
      <c r="M1023" s="14"/>
      <c r="N1023" s="14"/>
      <c r="O1023" s="14"/>
      <c r="P1023" s="14"/>
      <c r="Q1023" s="14"/>
      <c r="R1023" s="14"/>
      <c r="S1023" s="22"/>
      <c r="T1023" s="22"/>
      <c r="U1023" s="22"/>
      <c r="V1023" s="22"/>
      <c r="W1023" s="22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4"/>
      <c r="L1024" s="14"/>
      <c r="M1024" s="14"/>
      <c r="N1024" s="14"/>
      <c r="O1024" s="14"/>
      <c r="P1024" s="14"/>
      <c r="Q1024" s="14"/>
      <c r="R1024" s="14"/>
      <c r="S1024" s="22"/>
      <c r="T1024" s="22"/>
      <c r="U1024" s="22"/>
      <c r="V1024" s="22"/>
      <c r="W1024" s="22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4"/>
      <c r="L1025" s="14"/>
      <c r="M1025" s="14"/>
      <c r="N1025" s="14"/>
      <c r="O1025" s="14"/>
      <c r="P1025" s="14"/>
      <c r="Q1025" s="14"/>
      <c r="R1025" s="14"/>
      <c r="S1025" s="22"/>
      <c r="T1025" s="22"/>
      <c r="U1025" s="22"/>
      <c r="V1025" s="22"/>
      <c r="W1025" s="22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4"/>
      <c r="L1026" s="14"/>
      <c r="M1026" s="14"/>
      <c r="N1026" s="14"/>
      <c r="O1026" s="14"/>
      <c r="P1026" s="14"/>
      <c r="Q1026" s="14"/>
      <c r="R1026" s="14"/>
      <c r="S1026" s="22"/>
      <c r="T1026" s="22"/>
      <c r="U1026" s="22"/>
      <c r="V1026" s="22"/>
      <c r="W1026" s="22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4"/>
      <c r="L1027" s="14"/>
      <c r="M1027" s="14"/>
      <c r="N1027" s="14"/>
      <c r="O1027" s="14"/>
      <c r="P1027" s="14"/>
      <c r="Q1027" s="14"/>
      <c r="R1027" s="14"/>
      <c r="S1027" s="22"/>
      <c r="T1027" s="22"/>
      <c r="U1027" s="22"/>
      <c r="V1027" s="22"/>
      <c r="W1027" s="22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4"/>
      <c r="L1028" s="14"/>
      <c r="M1028" s="14"/>
      <c r="N1028" s="14"/>
      <c r="O1028" s="14"/>
      <c r="P1028" s="14"/>
      <c r="Q1028" s="14"/>
      <c r="R1028" s="14"/>
      <c r="S1028" s="22"/>
      <c r="T1028" s="22"/>
      <c r="U1028" s="22"/>
      <c r="V1028" s="22"/>
      <c r="W1028" s="22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4"/>
      <c r="L1029" s="14"/>
      <c r="M1029" s="14"/>
      <c r="N1029" s="14"/>
      <c r="O1029" s="14"/>
      <c r="P1029" s="14"/>
      <c r="Q1029" s="14"/>
      <c r="R1029" s="14"/>
      <c r="S1029" s="22"/>
      <c r="T1029" s="22"/>
      <c r="U1029" s="22"/>
      <c r="V1029" s="22"/>
      <c r="W1029" s="22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4"/>
      <c r="L1030" s="14"/>
      <c r="M1030" s="14"/>
      <c r="N1030" s="14"/>
      <c r="O1030" s="14"/>
      <c r="P1030" s="14"/>
      <c r="Q1030" s="14"/>
      <c r="R1030" s="14"/>
      <c r="S1030" s="22"/>
      <c r="T1030" s="22"/>
      <c r="U1030" s="22"/>
      <c r="V1030" s="22"/>
      <c r="W1030" s="22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4"/>
      <c r="L1031" s="14"/>
      <c r="M1031" s="14"/>
      <c r="N1031" s="14"/>
      <c r="O1031" s="14"/>
      <c r="P1031" s="14"/>
      <c r="Q1031" s="14"/>
      <c r="R1031" s="14"/>
      <c r="S1031" s="22"/>
      <c r="T1031" s="22"/>
      <c r="U1031" s="22"/>
      <c r="V1031" s="22"/>
      <c r="W1031" s="22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4"/>
      <c r="L1032" s="14"/>
      <c r="M1032" s="14"/>
      <c r="N1032" s="14"/>
      <c r="O1032" s="14"/>
      <c r="P1032" s="14"/>
      <c r="Q1032" s="14"/>
      <c r="R1032" s="14"/>
      <c r="S1032" s="22"/>
      <c r="T1032" s="22"/>
      <c r="U1032" s="22"/>
      <c r="V1032" s="22"/>
      <c r="W1032" s="22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4"/>
      <c r="L1033" s="14"/>
      <c r="M1033" s="14"/>
      <c r="N1033" s="14"/>
      <c r="O1033" s="14"/>
      <c r="P1033" s="14"/>
      <c r="Q1033" s="14"/>
      <c r="R1033" s="14"/>
      <c r="S1033" s="22"/>
      <c r="T1033" s="22"/>
      <c r="U1033" s="22"/>
      <c r="V1033" s="22"/>
      <c r="W1033" s="22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4"/>
      <c r="L1034" s="14"/>
      <c r="M1034" s="14"/>
      <c r="N1034" s="14"/>
      <c r="O1034" s="14"/>
      <c r="P1034" s="14"/>
      <c r="Q1034" s="14"/>
      <c r="R1034" s="14"/>
      <c r="S1034" s="22"/>
      <c r="T1034" s="22"/>
      <c r="U1034" s="22"/>
      <c r="V1034" s="22"/>
      <c r="W1034" s="22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4"/>
      <c r="L1035" s="14"/>
      <c r="M1035" s="14"/>
      <c r="N1035" s="14"/>
      <c r="O1035" s="14"/>
      <c r="P1035" s="14"/>
      <c r="Q1035" s="14"/>
      <c r="R1035" s="14"/>
      <c r="S1035" s="22"/>
      <c r="T1035" s="22"/>
      <c r="U1035" s="22"/>
      <c r="V1035" s="22"/>
      <c r="W1035" s="22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4"/>
      <c r="L1036" s="14"/>
      <c r="M1036" s="14"/>
      <c r="N1036" s="14"/>
      <c r="O1036" s="14"/>
      <c r="P1036" s="14"/>
      <c r="Q1036" s="14"/>
      <c r="R1036" s="14"/>
      <c r="S1036" s="22"/>
      <c r="T1036" s="22"/>
      <c r="U1036" s="22"/>
      <c r="V1036" s="22"/>
      <c r="W1036" s="22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4"/>
      <c r="L1037" s="14"/>
      <c r="M1037" s="14"/>
      <c r="N1037" s="14"/>
      <c r="O1037" s="14"/>
      <c r="P1037" s="14"/>
      <c r="Q1037" s="14"/>
      <c r="R1037" s="14"/>
      <c r="S1037" s="22"/>
      <c r="T1037" s="22"/>
      <c r="U1037" s="22"/>
      <c r="V1037" s="22"/>
      <c r="W1037" s="22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4"/>
      <c r="L1038" s="14"/>
      <c r="M1038" s="14"/>
      <c r="N1038" s="14"/>
      <c r="O1038" s="14"/>
      <c r="P1038" s="14"/>
      <c r="Q1038" s="14"/>
      <c r="R1038" s="14"/>
      <c r="S1038" s="22"/>
      <c r="T1038" s="22"/>
      <c r="U1038" s="22"/>
      <c r="V1038" s="22"/>
      <c r="W1038" s="22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4"/>
      <c r="L1039" s="14"/>
      <c r="M1039" s="14"/>
      <c r="N1039" s="14"/>
      <c r="O1039" s="14"/>
      <c r="P1039" s="14"/>
      <c r="Q1039" s="14"/>
      <c r="R1039" s="14"/>
      <c r="S1039" s="22"/>
      <c r="T1039" s="22"/>
      <c r="U1039" s="22"/>
      <c r="V1039" s="22"/>
      <c r="W1039" s="22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4"/>
      <c r="L1040" s="14"/>
      <c r="M1040" s="14"/>
      <c r="N1040" s="14"/>
      <c r="O1040" s="14"/>
      <c r="P1040" s="14"/>
      <c r="Q1040" s="14"/>
      <c r="R1040" s="14"/>
      <c r="S1040" s="22"/>
      <c r="T1040" s="22"/>
      <c r="U1040" s="22"/>
      <c r="V1040" s="22"/>
      <c r="W1040" s="22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4"/>
      <c r="L1041" s="14"/>
      <c r="M1041" s="14"/>
      <c r="N1041" s="14"/>
      <c r="O1041" s="14"/>
      <c r="P1041" s="14"/>
      <c r="Q1041" s="14"/>
      <c r="R1041" s="14"/>
      <c r="S1041" s="22"/>
      <c r="T1041" s="22"/>
      <c r="U1041" s="22"/>
      <c r="V1041" s="22"/>
      <c r="W1041" s="22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4"/>
      <c r="L1042" s="14"/>
      <c r="M1042" s="14"/>
      <c r="N1042" s="14"/>
      <c r="O1042" s="14"/>
      <c r="P1042" s="14"/>
      <c r="Q1042" s="14"/>
      <c r="R1042" s="14"/>
      <c r="S1042" s="22"/>
      <c r="T1042" s="22"/>
      <c r="U1042" s="22"/>
      <c r="V1042" s="22"/>
      <c r="W1042" s="22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4"/>
      <c r="L1043" s="14"/>
      <c r="M1043" s="14"/>
      <c r="N1043" s="14"/>
      <c r="O1043" s="14"/>
      <c r="P1043" s="14"/>
      <c r="Q1043" s="14"/>
      <c r="R1043" s="14"/>
      <c r="S1043" s="22"/>
      <c r="T1043" s="22"/>
      <c r="U1043" s="22"/>
      <c r="V1043" s="22"/>
      <c r="W1043" s="22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4"/>
      <c r="L1044" s="14"/>
      <c r="M1044" s="14"/>
      <c r="N1044" s="14"/>
      <c r="O1044" s="14"/>
      <c r="P1044" s="14"/>
      <c r="Q1044" s="14"/>
      <c r="R1044" s="14"/>
      <c r="S1044" s="22"/>
      <c r="T1044" s="22"/>
      <c r="U1044" s="22"/>
      <c r="V1044" s="22"/>
      <c r="W1044" s="22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4"/>
      <c r="L1045" s="14"/>
      <c r="M1045" s="14"/>
      <c r="N1045" s="14"/>
      <c r="O1045" s="14"/>
      <c r="P1045" s="14"/>
      <c r="Q1045" s="14"/>
      <c r="R1045" s="14"/>
      <c r="S1045" s="22"/>
      <c r="T1045" s="22"/>
      <c r="U1045" s="22"/>
      <c r="V1045" s="22"/>
      <c r="W1045" s="22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4"/>
      <c r="L1046" s="14"/>
      <c r="M1046" s="14"/>
      <c r="N1046" s="14"/>
      <c r="O1046" s="14"/>
      <c r="P1046" s="14"/>
      <c r="Q1046" s="14"/>
      <c r="R1046" s="14"/>
      <c r="S1046" s="22"/>
      <c r="T1046" s="22"/>
      <c r="U1046" s="22"/>
      <c r="V1046" s="22"/>
      <c r="W1046" s="22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4"/>
      <c r="L1047" s="14"/>
      <c r="M1047" s="14"/>
      <c r="N1047" s="14"/>
      <c r="O1047" s="14"/>
      <c r="P1047" s="14"/>
      <c r="Q1047" s="14"/>
      <c r="R1047" s="14"/>
      <c r="S1047" s="22"/>
      <c r="T1047" s="22"/>
      <c r="U1047" s="22"/>
      <c r="V1047" s="22"/>
      <c r="W1047" s="22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4"/>
      <c r="L1048" s="14"/>
      <c r="M1048" s="14"/>
      <c r="N1048" s="14"/>
      <c r="O1048" s="14"/>
      <c r="P1048" s="14"/>
      <c r="Q1048" s="14"/>
      <c r="R1048" s="14"/>
      <c r="S1048" s="22"/>
      <c r="T1048" s="22"/>
      <c r="U1048" s="22"/>
      <c r="V1048" s="22"/>
      <c r="W1048" s="22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4"/>
      <c r="L1049" s="14"/>
      <c r="M1049" s="14"/>
      <c r="N1049" s="14"/>
      <c r="O1049" s="14"/>
      <c r="P1049" s="14"/>
      <c r="Q1049" s="14"/>
      <c r="R1049" s="14"/>
      <c r="S1049" s="22"/>
      <c r="T1049" s="22"/>
      <c r="U1049" s="22"/>
      <c r="V1049" s="22"/>
      <c r="W1049" s="22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4"/>
      <c r="L1050" s="14"/>
      <c r="M1050" s="14"/>
      <c r="N1050" s="14"/>
      <c r="O1050" s="14"/>
      <c r="P1050" s="14"/>
      <c r="Q1050" s="14"/>
      <c r="R1050" s="14"/>
      <c r="S1050" s="22"/>
      <c r="T1050" s="22"/>
      <c r="U1050" s="22"/>
      <c r="V1050" s="22"/>
      <c r="W1050" s="22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4"/>
      <c r="L1051" s="14"/>
      <c r="M1051" s="14"/>
      <c r="N1051" s="14"/>
      <c r="O1051" s="14"/>
      <c r="P1051" s="14"/>
      <c r="Q1051" s="14"/>
      <c r="R1051" s="14"/>
      <c r="S1051" s="22"/>
      <c r="T1051" s="22"/>
      <c r="U1051" s="22"/>
      <c r="V1051" s="22"/>
      <c r="W1051" s="22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4"/>
      <c r="L1052" s="14"/>
      <c r="M1052" s="14"/>
      <c r="N1052" s="14"/>
      <c r="O1052" s="14"/>
      <c r="P1052" s="14"/>
      <c r="Q1052" s="14"/>
      <c r="R1052" s="14"/>
      <c r="S1052" s="22"/>
      <c r="T1052" s="22"/>
      <c r="U1052" s="22"/>
      <c r="V1052" s="22"/>
      <c r="W1052" s="22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4"/>
      <c r="L1053" s="14"/>
      <c r="M1053" s="14"/>
      <c r="N1053" s="14"/>
      <c r="O1053" s="14"/>
      <c r="P1053" s="14"/>
      <c r="Q1053" s="14"/>
      <c r="R1053" s="14"/>
      <c r="S1053" s="22"/>
      <c r="T1053" s="22"/>
      <c r="U1053" s="22"/>
      <c r="V1053" s="22"/>
      <c r="W1053" s="22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4"/>
      <c r="L1054" s="14"/>
      <c r="M1054" s="14"/>
      <c r="N1054" s="14"/>
      <c r="O1054" s="14"/>
      <c r="P1054" s="14"/>
      <c r="Q1054" s="14"/>
      <c r="R1054" s="14"/>
      <c r="S1054" s="22"/>
      <c r="T1054" s="22"/>
      <c r="U1054" s="22"/>
      <c r="V1054" s="22"/>
      <c r="W1054" s="22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4"/>
      <c r="L1055" s="14"/>
      <c r="M1055" s="14"/>
      <c r="N1055" s="14"/>
      <c r="O1055" s="14"/>
      <c r="P1055" s="14"/>
      <c r="Q1055" s="14"/>
      <c r="R1055" s="14"/>
      <c r="S1055" s="22"/>
      <c r="T1055" s="22"/>
      <c r="U1055" s="22"/>
      <c r="V1055" s="22"/>
      <c r="W1055" s="22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4"/>
      <c r="L1056" s="14"/>
      <c r="M1056" s="14"/>
      <c r="N1056" s="14"/>
      <c r="O1056" s="14"/>
      <c r="P1056" s="14"/>
      <c r="Q1056" s="14"/>
      <c r="R1056" s="14"/>
      <c r="S1056" s="22"/>
      <c r="T1056" s="22"/>
      <c r="U1056" s="22"/>
      <c r="V1056" s="22"/>
      <c r="W1056" s="22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4"/>
      <c r="L1057" s="14"/>
      <c r="M1057" s="14"/>
      <c r="N1057" s="14"/>
      <c r="O1057" s="14"/>
      <c r="P1057" s="14"/>
      <c r="Q1057" s="14"/>
      <c r="R1057" s="14"/>
      <c r="S1057" s="22"/>
      <c r="T1057" s="22"/>
      <c r="U1057" s="22"/>
      <c r="V1057" s="22"/>
      <c r="W1057" s="22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4"/>
      <c r="L1058" s="14"/>
      <c r="M1058" s="14"/>
      <c r="N1058" s="14"/>
      <c r="O1058" s="14"/>
      <c r="P1058" s="14"/>
      <c r="Q1058" s="14"/>
      <c r="R1058" s="14"/>
      <c r="S1058" s="22"/>
      <c r="T1058" s="22"/>
      <c r="U1058" s="22"/>
      <c r="V1058" s="22"/>
      <c r="W1058" s="22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4"/>
      <c r="L1059" s="14"/>
      <c r="M1059" s="14"/>
      <c r="N1059" s="14"/>
      <c r="O1059" s="14"/>
      <c r="P1059" s="14"/>
      <c r="Q1059" s="14"/>
      <c r="R1059" s="14"/>
      <c r="S1059" s="22"/>
      <c r="T1059" s="22"/>
      <c r="U1059" s="22"/>
      <c r="V1059" s="22"/>
      <c r="W1059" s="22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4"/>
      <c r="L1060" s="14"/>
      <c r="M1060" s="14"/>
      <c r="N1060" s="14"/>
      <c r="O1060" s="14"/>
      <c r="P1060" s="14"/>
      <c r="Q1060" s="14"/>
      <c r="R1060" s="14"/>
      <c r="S1060" s="22"/>
      <c r="T1060" s="22"/>
      <c r="U1060" s="22"/>
      <c r="V1060" s="22"/>
      <c r="W1060" s="22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4"/>
      <c r="L1061" s="14"/>
      <c r="M1061" s="14"/>
      <c r="N1061" s="14"/>
      <c r="O1061" s="14"/>
      <c r="P1061" s="14"/>
      <c r="Q1061" s="14"/>
      <c r="R1061" s="14"/>
      <c r="S1061" s="22"/>
      <c r="T1061" s="22"/>
      <c r="U1061" s="22"/>
      <c r="V1061" s="22"/>
      <c r="W1061" s="22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4"/>
      <c r="L1062" s="14"/>
      <c r="M1062" s="14"/>
      <c r="N1062" s="14"/>
      <c r="O1062" s="14"/>
      <c r="P1062" s="14"/>
      <c r="Q1062" s="14"/>
      <c r="R1062" s="14"/>
      <c r="S1062" s="22"/>
      <c r="T1062" s="22"/>
      <c r="U1062" s="22"/>
      <c r="V1062" s="22"/>
      <c r="W1062" s="22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4"/>
      <c r="L1063" s="14"/>
      <c r="M1063" s="14"/>
      <c r="N1063" s="14"/>
      <c r="O1063" s="14"/>
      <c r="P1063" s="14"/>
      <c r="Q1063" s="14"/>
      <c r="R1063" s="14"/>
      <c r="S1063" s="22"/>
      <c r="T1063" s="22"/>
      <c r="U1063" s="22"/>
      <c r="V1063" s="22"/>
      <c r="W1063" s="22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4"/>
      <c r="L1064" s="14"/>
      <c r="M1064" s="14"/>
      <c r="N1064" s="14"/>
      <c r="O1064" s="14"/>
      <c r="P1064" s="14"/>
      <c r="Q1064" s="14"/>
      <c r="R1064" s="14"/>
      <c r="S1064" s="22"/>
      <c r="T1064" s="22"/>
      <c r="U1064" s="22"/>
      <c r="V1064" s="22"/>
      <c r="W1064" s="22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4"/>
      <c r="L1065" s="14"/>
      <c r="M1065" s="14"/>
      <c r="N1065" s="14"/>
      <c r="O1065" s="14"/>
      <c r="P1065" s="14"/>
      <c r="Q1065" s="14"/>
      <c r="R1065" s="14"/>
      <c r="S1065" s="22"/>
      <c r="T1065" s="22"/>
      <c r="U1065" s="22"/>
      <c r="V1065" s="22"/>
      <c r="W1065" s="22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4"/>
      <c r="L1066" s="14"/>
      <c r="M1066" s="14"/>
      <c r="N1066" s="14"/>
      <c r="O1066" s="14"/>
      <c r="P1066" s="14"/>
      <c r="Q1066" s="14"/>
      <c r="R1066" s="14"/>
      <c r="S1066" s="22"/>
      <c r="T1066" s="22"/>
      <c r="U1066" s="22"/>
      <c r="V1066" s="22"/>
      <c r="W1066" s="22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4"/>
      <c r="L1067" s="14"/>
      <c r="M1067" s="14"/>
      <c r="N1067" s="14"/>
      <c r="O1067" s="14"/>
      <c r="P1067" s="14"/>
      <c r="Q1067" s="14"/>
      <c r="R1067" s="14"/>
      <c r="S1067" s="22"/>
      <c r="T1067" s="22"/>
      <c r="U1067" s="22"/>
      <c r="V1067" s="22"/>
      <c r="W1067" s="22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4"/>
      <c r="L1068" s="14"/>
      <c r="M1068" s="14"/>
      <c r="N1068" s="14"/>
      <c r="O1068" s="14"/>
      <c r="P1068" s="14"/>
      <c r="Q1068" s="14"/>
      <c r="R1068" s="14"/>
      <c r="S1068" s="22"/>
      <c r="T1068" s="22"/>
      <c r="U1068" s="22"/>
      <c r="V1068" s="22"/>
      <c r="W1068" s="22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4"/>
      <c r="L1069" s="14"/>
      <c r="M1069" s="14"/>
      <c r="N1069" s="14"/>
      <c r="O1069" s="14"/>
      <c r="P1069" s="14"/>
      <c r="Q1069" s="14"/>
      <c r="R1069" s="14"/>
      <c r="S1069" s="22"/>
      <c r="T1069" s="22"/>
      <c r="U1069" s="22"/>
      <c r="V1069" s="22"/>
      <c r="W1069" s="22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4"/>
      <c r="L1070" s="14"/>
      <c r="M1070" s="14"/>
      <c r="N1070" s="14"/>
      <c r="O1070" s="14"/>
      <c r="P1070" s="14"/>
      <c r="Q1070" s="14"/>
      <c r="R1070" s="14"/>
      <c r="S1070" s="22"/>
      <c r="T1070" s="22"/>
      <c r="U1070" s="22"/>
      <c r="V1070" s="22"/>
      <c r="W1070" s="22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4"/>
      <c r="L1071" s="14"/>
      <c r="M1071" s="14"/>
      <c r="N1071" s="14"/>
      <c r="O1071" s="14"/>
      <c r="P1071" s="14"/>
      <c r="Q1071" s="14"/>
      <c r="R1071" s="14"/>
      <c r="S1071" s="22"/>
      <c r="T1071" s="22"/>
      <c r="U1071" s="22"/>
      <c r="V1071" s="22"/>
      <c r="W1071" s="22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4"/>
      <c r="L1072" s="14"/>
      <c r="M1072" s="14"/>
      <c r="N1072" s="14"/>
      <c r="O1072" s="14"/>
      <c r="P1072" s="14"/>
      <c r="Q1072" s="14"/>
      <c r="R1072" s="14"/>
      <c r="S1072" s="22"/>
      <c r="T1072" s="22"/>
      <c r="U1072" s="22"/>
      <c r="V1072" s="22"/>
      <c r="W1072" s="22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4"/>
      <c r="L1073" s="14"/>
      <c r="M1073" s="14"/>
      <c r="N1073" s="14"/>
      <c r="O1073" s="14"/>
      <c r="P1073" s="14"/>
      <c r="Q1073" s="14"/>
      <c r="R1073" s="14"/>
      <c r="S1073" s="22"/>
      <c r="T1073" s="22"/>
      <c r="U1073" s="22"/>
      <c r="V1073" s="22"/>
      <c r="W1073" s="22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4"/>
      <c r="L1074" s="14"/>
      <c r="M1074" s="14"/>
      <c r="N1074" s="14"/>
      <c r="O1074" s="14"/>
      <c r="P1074" s="14"/>
      <c r="Q1074" s="14"/>
      <c r="R1074" s="14"/>
      <c r="S1074" s="22"/>
      <c r="T1074" s="22"/>
      <c r="U1074" s="22"/>
      <c r="V1074" s="22"/>
      <c r="W1074" s="22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4"/>
      <c r="L1075" s="14"/>
      <c r="M1075" s="14"/>
      <c r="N1075" s="14"/>
      <c r="O1075" s="14"/>
      <c r="P1075" s="14"/>
      <c r="Q1075" s="14"/>
      <c r="R1075" s="14"/>
      <c r="S1075" s="22"/>
      <c r="T1075" s="22"/>
      <c r="U1075" s="22"/>
      <c r="V1075" s="22"/>
      <c r="W1075" s="22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4"/>
      <c r="L1076" s="14"/>
      <c r="M1076" s="14"/>
      <c r="N1076" s="14"/>
      <c r="O1076" s="14"/>
      <c r="P1076" s="14"/>
      <c r="Q1076" s="14"/>
      <c r="R1076" s="14"/>
      <c r="S1076" s="22"/>
      <c r="T1076" s="22"/>
      <c r="U1076" s="22"/>
      <c r="V1076" s="22"/>
      <c r="W1076" s="22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4"/>
      <c r="L1077" s="14"/>
      <c r="M1077" s="14"/>
      <c r="N1077" s="14"/>
      <c r="O1077" s="14"/>
      <c r="P1077" s="14"/>
      <c r="Q1077" s="14"/>
      <c r="R1077" s="14"/>
      <c r="S1077" s="22"/>
      <c r="T1077" s="22"/>
      <c r="U1077" s="22"/>
      <c r="V1077" s="22"/>
      <c r="W1077" s="22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4"/>
      <c r="L1078" s="14"/>
      <c r="M1078" s="14"/>
      <c r="N1078" s="14"/>
      <c r="O1078" s="14"/>
      <c r="P1078" s="14"/>
      <c r="Q1078" s="14"/>
      <c r="R1078" s="14"/>
      <c r="S1078" s="22"/>
      <c r="T1078" s="22"/>
      <c r="U1078" s="22"/>
      <c r="V1078" s="22"/>
      <c r="W1078" s="22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4"/>
      <c r="L1079" s="14"/>
      <c r="M1079" s="14"/>
      <c r="N1079" s="14"/>
      <c r="O1079" s="14"/>
      <c r="P1079" s="14"/>
      <c r="Q1079" s="14"/>
      <c r="R1079" s="14"/>
      <c r="S1079" s="22"/>
      <c r="T1079" s="22"/>
      <c r="U1079" s="22"/>
      <c r="V1079" s="22"/>
      <c r="W1079" s="22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4"/>
      <c r="L1080" s="14"/>
      <c r="M1080" s="14"/>
      <c r="N1080" s="14"/>
      <c r="O1080" s="14"/>
      <c r="P1080" s="14"/>
      <c r="Q1080" s="14"/>
      <c r="R1080" s="14"/>
      <c r="S1080" s="22"/>
      <c r="T1080" s="22"/>
      <c r="U1080" s="22"/>
      <c r="V1080" s="22"/>
      <c r="W1080" s="22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4"/>
      <c r="L1081" s="14"/>
      <c r="M1081" s="14"/>
      <c r="N1081" s="14"/>
      <c r="O1081" s="14"/>
      <c r="P1081" s="14"/>
      <c r="Q1081" s="14"/>
      <c r="R1081" s="14"/>
      <c r="S1081" s="22"/>
      <c r="T1081" s="22"/>
      <c r="U1081" s="22"/>
      <c r="V1081" s="22"/>
      <c r="W1081" s="22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4"/>
      <c r="L1082" s="14"/>
      <c r="M1082" s="14"/>
      <c r="N1082" s="14"/>
      <c r="O1082" s="14"/>
      <c r="P1082" s="14"/>
      <c r="Q1082" s="14"/>
      <c r="R1082" s="14"/>
      <c r="S1082" s="22"/>
      <c r="T1082" s="22"/>
      <c r="U1082" s="22"/>
      <c r="V1082" s="22"/>
      <c r="W1082" s="22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4"/>
      <c r="L1083" s="14"/>
      <c r="M1083" s="14"/>
      <c r="N1083" s="14"/>
      <c r="O1083" s="14"/>
      <c r="P1083" s="14"/>
      <c r="Q1083" s="14"/>
      <c r="R1083" s="14"/>
      <c r="S1083" s="22"/>
      <c r="T1083" s="22"/>
      <c r="U1083" s="22"/>
      <c r="V1083" s="22"/>
      <c r="W1083" s="22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4"/>
      <c r="L1084" s="14"/>
      <c r="M1084" s="14"/>
      <c r="N1084" s="14"/>
      <c r="O1084" s="14"/>
      <c r="P1084" s="14"/>
      <c r="Q1084" s="14"/>
      <c r="R1084" s="14"/>
      <c r="S1084" s="22"/>
      <c r="T1084" s="22"/>
      <c r="U1084" s="22"/>
      <c r="V1084" s="22"/>
      <c r="W1084" s="22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4"/>
      <c r="L1085" s="14"/>
      <c r="M1085" s="14"/>
      <c r="N1085" s="14"/>
      <c r="O1085" s="14"/>
      <c r="P1085" s="14"/>
      <c r="Q1085" s="14"/>
      <c r="R1085" s="14"/>
      <c r="S1085" s="22"/>
      <c r="T1085" s="22"/>
      <c r="U1085" s="22"/>
      <c r="V1085" s="22"/>
      <c r="W1085" s="22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4"/>
      <c r="L1086" s="14"/>
      <c r="M1086" s="14"/>
      <c r="N1086" s="14"/>
      <c r="O1086" s="14"/>
      <c r="P1086" s="14"/>
      <c r="Q1086" s="14"/>
      <c r="R1086" s="14"/>
      <c r="S1086" s="22"/>
      <c r="T1086" s="22"/>
      <c r="U1086" s="22"/>
      <c r="V1086" s="22"/>
      <c r="W1086" s="22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4"/>
      <c r="L1087" s="14"/>
      <c r="M1087" s="14"/>
      <c r="N1087" s="14"/>
      <c r="O1087" s="14"/>
      <c r="P1087" s="14"/>
      <c r="Q1087" s="14"/>
      <c r="R1087" s="14"/>
      <c r="S1087" s="22"/>
      <c r="T1087" s="22"/>
      <c r="U1087" s="22"/>
      <c r="V1087" s="22"/>
      <c r="W1087" s="22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4"/>
      <c r="L1088" s="14"/>
      <c r="M1088" s="14"/>
      <c r="N1088" s="14"/>
      <c r="O1088" s="14"/>
      <c r="P1088" s="14"/>
      <c r="Q1088" s="14"/>
      <c r="R1088" s="14"/>
      <c r="S1088" s="22"/>
      <c r="T1088" s="22"/>
      <c r="U1088" s="22"/>
      <c r="V1088" s="22"/>
      <c r="W1088" s="22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4"/>
      <c r="L1089" s="14"/>
      <c r="M1089" s="14"/>
      <c r="N1089" s="14"/>
      <c r="O1089" s="14"/>
      <c r="P1089" s="14"/>
      <c r="Q1089" s="14"/>
      <c r="R1089" s="14"/>
      <c r="S1089" s="22"/>
      <c r="T1089" s="22"/>
      <c r="U1089" s="22"/>
      <c r="V1089" s="22"/>
      <c r="W1089" s="22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4"/>
      <c r="L1090" s="14"/>
      <c r="M1090" s="14"/>
      <c r="N1090" s="14"/>
      <c r="O1090" s="14"/>
      <c r="P1090" s="14"/>
      <c r="Q1090" s="14"/>
      <c r="R1090" s="14"/>
      <c r="S1090" s="22"/>
      <c r="T1090" s="22"/>
      <c r="U1090" s="22"/>
      <c r="V1090" s="22"/>
      <c r="W1090" s="22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4"/>
      <c r="L1091" s="14"/>
      <c r="M1091" s="14"/>
      <c r="N1091" s="14"/>
      <c r="O1091" s="14"/>
      <c r="P1091" s="14"/>
      <c r="Q1091" s="14"/>
      <c r="R1091" s="14"/>
      <c r="S1091" s="22"/>
      <c r="T1091" s="22"/>
      <c r="U1091" s="22"/>
      <c r="V1091" s="22"/>
      <c r="W1091" s="22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4"/>
      <c r="L1092" s="14"/>
      <c r="M1092" s="14"/>
      <c r="N1092" s="14"/>
      <c r="O1092" s="14"/>
      <c r="P1092" s="14"/>
      <c r="Q1092" s="14"/>
      <c r="R1092" s="14"/>
      <c r="S1092" s="22"/>
      <c r="T1092" s="22"/>
      <c r="U1092" s="22"/>
      <c r="V1092" s="22"/>
      <c r="W1092" s="22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4"/>
      <c r="L1093" s="14"/>
      <c r="M1093" s="14"/>
      <c r="N1093" s="14"/>
      <c r="O1093" s="14"/>
      <c r="P1093" s="14"/>
      <c r="Q1093" s="14"/>
      <c r="R1093" s="14"/>
      <c r="S1093" s="22"/>
      <c r="T1093" s="22"/>
      <c r="U1093" s="22"/>
      <c r="V1093" s="22"/>
      <c r="W1093" s="22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4"/>
      <c r="L1094" s="14"/>
      <c r="M1094" s="14"/>
      <c r="N1094" s="14"/>
      <c r="O1094" s="14"/>
      <c r="P1094" s="14"/>
      <c r="Q1094" s="14"/>
      <c r="R1094" s="14"/>
      <c r="S1094" s="22"/>
      <c r="T1094" s="22"/>
      <c r="U1094" s="22"/>
      <c r="V1094" s="22"/>
      <c r="W1094" s="22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4"/>
      <c r="L1095" s="14"/>
      <c r="M1095" s="14"/>
      <c r="N1095" s="14"/>
      <c r="O1095" s="14"/>
      <c r="P1095" s="14"/>
      <c r="Q1095" s="14"/>
      <c r="R1095" s="14"/>
      <c r="S1095" s="22"/>
      <c r="T1095" s="22"/>
      <c r="U1095" s="22"/>
      <c r="V1095" s="22"/>
      <c r="W1095" s="22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4"/>
      <c r="L1096" s="14"/>
      <c r="M1096" s="14"/>
      <c r="N1096" s="14"/>
      <c r="O1096" s="14"/>
      <c r="P1096" s="14"/>
      <c r="Q1096" s="14"/>
      <c r="R1096" s="14"/>
      <c r="S1096" s="22"/>
      <c r="T1096" s="22"/>
      <c r="U1096" s="22"/>
      <c r="V1096" s="22"/>
      <c r="W1096" s="22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4"/>
      <c r="L1097" s="14"/>
      <c r="M1097" s="14"/>
      <c r="N1097" s="14"/>
      <c r="O1097" s="14"/>
      <c r="P1097" s="14"/>
      <c r="Q1097" s="14"/>
      <c r="R1097" s="14"/>
      <c r="S1097" s="22"/>
      <c r="T1097" s="22"/>
      <c r="U1097" s="22"/>
      <c r="V1097" s="22"/>
      <c r="W1097" s="22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4"/>
      <c r="L1098" s="14"/>
      <c r="M1098" s="14"/>
      <c r="N1098" s="14"/>
      <c r="O1098" s="14"/>
      <c r="P1098" s="14"/>
      <c r="Q1098" s="14"/>
      <c r="R1098" s="14"/>
      <c r="S1098" s="22"/>
      <c r="T1098" s="22"/>
      <c r="U1098" s="22"/>
      <c r="V1098" s="22"/>
      <c r="W1098" s="22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4"/>
      <c r="L1099" s="14"/>
      <c r="M1099" s="14"/>
      <c r="N1099" s="14"/>
      <c r="O1099" s="14"/>
      <c r="P1099" s="14"/>
      <c r="Q1099" s="14"/>
      <c r="R1099" s="14"/>
      <c r="S1099" s="22"/>
      <c r="T1099" s="22"/>
      <c r="U1099" s="22"/>
      <c r="V1099" s="22"/>
      <c r="W1099" s="22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4"/>
      <c r="L1100" s="14"/>
      <c r="M1100" s="14"/>
      <c r="N1100" s="14"/>
      <c r="O1100" s="14"/>
      <c r="P1100" s="14"/>
      <c r="Q1100" s="14"/>
      <c r="R1100" s="14"/>
      <c r="S1100" s="22"/>
      <c r="T1100" s="22"/>
      <c r="U1100" s="22"/>
      <c r="V1100" s="22"/>
      <c r="W1100" s="22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4"/>
      <c r="L1101" s="14"/>
      <c r="M1101" s="14"/>
      <c r="N1101" s="14"/>
      <c r="O1101" s="14"/>
      <c r="P1101" s="14"/>
      <c r="Q1101" s="14"/>
      <c r="R1101" s="14"/>
      <c r="S1101" s="22"/>
      <c r="T1101" s="22"/>
      <c r="U1101" s="22"/>
      <c r="V1101" s="22"/>
      <c r="W1101" s="22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4"/>
      <c r="L1102" s="14"/>
      <c r="M1102" s="14"/>
      <c r="N1102" s="14"/>
      <c r="O1102" s="14"/>
      <c r="P1102" s="14"/>
      <c r="Q1102" s="14"/>
      <c r="R1102" s="14"/>
      <c r="S1102" s="22"/>
      <c r="T1102" s="22"/>
      <c r="U1102" s="22"/>
      <c r="V1102" s="22"/>
      <c r="W1102" s="22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4"/>
      <c r="L1103" s="14"/>
      <c r="M1103" s="14"/>
      <c r="N1103" s="14"/>
      <c r="O1103" s="14"/>
      <c r="P1103" s="14"/>
      <c r="Q1103" s="14"/>
      <c r="R1103" s="14"/>
      <c r="S1103" s="22"/>
      <c r="T1103" s="22"/>
      <c r="U1103" s="22"/>
      <c r="V1103" s="22"/>
      <c r="W1103" s="22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4"/>
      <c r="L1104" s="14"/>
      <c r="M1104" s="14"/>
      <c r="N1104" s="14"/>
      <c r="O1104" s="14"/>
      <c r="P1104" s="14"/>
      <c r="Q1104" s="14"/>
      <c r="R1104" s="14"/>
      <c r="S1104" s="22"/>
      <c r="T1104" s="22"/>
      <c r="U1104" s="22"/>
      <c r="V1104" s="22"/>
      <c r="W1104" s="22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4"/>
      <c r="L1105" s="14"/>
      <c r="M1105" s="14"/>
      <c r="N1105" s="14"/>
      <c r="O1105" s="14"/>
      <c r="P1105" s="14"/>
      <c r="Q1105" s="14"/>
      <c r="R1105" s="14"/>
      <c r="S1105" s="22"/>
      <c r="T1105" s="22"/>
      <c r="U1105" s="22"/>
      <c r="V1105" s="22"/>
      <c r="W1105" s="22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4"/>
      <c r="L1106" s="14"/>
      <c r="M1106" s="14"/>
      <c r="N1106" s="14"/>
      <c r="O1106" s="14"/>
      <c r="P1106" s="14"/>
      <c r="Q1106" s="14"/>
      <c r="R1106" s="14"/>
      <c r="S1106" s="22"/>
      <c r="T1106" s="22"/>
      <c r="U1106" s="22"/>
      <c r="V1106" s="22"/>
      <c r="W1106" s="22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4"/>
      <c r="L1107" s="14"/>
      <c r="M1107" s="14"/>
      <c r="N1107" s="14"/>
      <c r="O1107" s="14"/>
      <c r="P1107" s="14"/>
      <c r="Q1107" s="14"/>
      <c r="R1107" s="14"/>
      <c r="S1107" s="22"/>
      <c r="T1107" s="22"/>
      <c r="U1107" s="22"/>
      <c r="V1107" s="22"/>
      <c r="W1107" s="22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4"/>
      <c r="L1108" s="14"/>
      <c r="M1108" s="14"/>
      <c r="N1108" s="14"/>
      <c r="O1108" s="14"/>
      <c r="P1108" s="14"/>
      <c r="Q1108" s="14"/>
      <c r="R1108" s="14"/>
      <c r="S1108" s="22"/>
      <c r="T1108" s="22"/>
      <c r="U1108" s="22"/>
      <c r="V1108" s="22"/>
      <c r="W1108" s="22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4"/>
      <c r="L1109" s="14"/>
      <c r="M1109" s="14"/>
      <c r="N1109" s="14"/>
      <c r="O1109" s="14"/>
      <c r="P1109" s="14"/>
      <c r="Q1109" s="14"/>
      <c r="R1109" s="14"/>
      <c r="S1109" s="22"/>
      <c r="T1109" s="22"/>
      <c r="U1109" s="22"/>
      <c r="V1109" s="22"/>
      <c r="W1109" s="22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4"/>
      <c r="L1110" s="14"/>
      <c r="M1110" s="14"/>
      <c r="N1110" s="14"/>
      <c r="O1110" s="14"/>
      <c r="P1110" s="14"/>
      <c r="Q1110" s="14"/>
      <c r="R1110" s="14"/>
      <c r="S1110" s="22"/>
      <c r="T1110" s="22"/>
      <c r="U1110" s="22"/>
      <c r="V1110" s="22"/>
      <c r="W1110" s="22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4"/>
      <c r="L1111" s="14"/>
      <c r="M1111" s="14"/>
      <c r="N1111" s="14"/>
      <c r="O1111" s="14"/>
      <c r="P1111" s="14"/>
      <c r="Q1111" s="14"/>
      <c r="R1111" s="14"/>
      <c r="S1111" s="22"/>
      <c r="T1111" s="22"/>
      <c r="U1111" s="22"/>
      <c r="V1111" s="22"/>
      <c r="W1111" s="22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4"/>
      <c r="L1112" s="14"/>
      <c r="M1112" s="14"/>
      <c r="N1112" s="14"/>
      <c r="O1112" s="14"/>
      <c r="P1112" s="14"/>
      <c r="Q1112" s="14"/>
      <c r="R1112" s="14"/>
      <c r="S1112" s="22"/>
      <c r="T1112" s="22"/>
      <c r="U1112" s="22"/>
      <c r="V1112" s="22"/>
      <c r="W1112" s="22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4"/>
      <c r="L1113" s="14"/>
      <c r="M1113" s="14"/>
      <c r="N1113" s="14"/>
      <c r="O1113" s="14"/>
      <c r="P1113" s="14"/>
      <c r="Q1113" s="14"/>
      <c r="R1113" s="14"/>
      <c r="S1113" s="22"/>
      <c r="T1113" s="22"/>
      <c r="U1113" s="22"/>
      <c r="V1113" s="22"/>
      <c r="W1113" s="22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4"/>
      <c r="L1114" s="14"/>
      <c r="M1114" s="14"/>
      <c r="N1114" s="14"/>
      <c r="O1114" s="14"/>
      <c r="P1114" s="14"/>
      <c r="Q1114" s="14"/>
      <c r="R1114" s="14"/>
      <c r="S1114" s="22"/>
      <c r="T1114" s="22"/>
      <c r="U1114" s="22"/>
      <c r="V1114" s="22"/>
      <c r="W1114" s="22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4"/>
      <c r="L1115" s="14"/>
      <c r="M1115" s="14"/>
      <c r="N1115" s="14"/>
      <c r="O1115" s="14"/>
      <c r="P1115" s="14"/>
      <c r="Q1115" s="14"/>
      <c r="R1115" s="14"/>
      <c r="S1115" s="22"/>
      <c r="T1115" s="22"/>
      <c r="U1115" s="22"/>
      <c r="V1115" s="22"/>
      <c r="W1115" s="22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4"/>
      <c r="L1116" s="14"/>
      <c r="M1116" s="14"/>
      <c r="N1116" s="14"/>
      <c r="O1116" s="14"/>
      <c r="P1116" s="14"/>
      <c r="Q1116" s="14"/>
      <c r="R1116" s="14"/>
      <c r="S1116" s="22"/>
      <c r="T1116" s="22"/>
      <c r="U1116" s="22"/>
      <c r="V1116" s="22"/>
      <c r="W1116" s="22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4"/>
      <c r="L1117" s="14"/>
      <c r="M1117" s="14"/>
      <c r="N1117" s="14"/>
      <c r="O1117" s="14"/>
      <c r="P1117" s="14"/>
      <c r="Q1117" s="14"/>
      <c r="R1117" s="14"/>
      <c r="S1117" s="22"/>
      <c r="T1117" s="22"/>
      <c r="U1117" s="22"/>
      <c r="V1117" s="22"/>
      <c r="W1117" s="22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4"/>
      <c r="L1118" s="14"/>
      <c r="M1118" s="14"/>
      <c r="N1118" s="14"/>
      <c r="O1118" s="14"/>
      <c r="P1118" s="14"/>
      <c r="Q1118" s="14"/>
      <c r="R1118" s="14"/>
      <c r="S1118" s="22"/>
      <c r="T1118" s="22"/>
      <c r="U1118" s="22"/>
      <c r="V1118" s="22"/>
      <c r="W1118" s="22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4"/>
      <c r="L1119" s="14"/>
      <c r="M1119" s="14"/>
      <c r="N1119" s="14"/>
      <c r="O1119" s="14"/>
      <c r="P1119" s="14"/>
      <c r="Q1119" s="14"/>
      <c r="R1119" s="14"/>
      <c r="S1119" s="22"/>
      <c r="T1119" s="22"/>
      <c r="U1119" s="22"/>
      <c r="V1119" s="22"/>
      <c r="W1119" s="22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4"/>
      <c r="L1120" s="14"/>
      <c r="M1120" s="14"/>
      <c r="N1120" s="14"/>
      <c r="O1120" s="14"/>
      <c r="P1120" s="14"/>
      <c r="Q1120" s="14"/>
      <c r="R1120" s="14"/>
      <c r="S1120" s="22"/>
      <c r="T1120" s="22"/>
      <c r="U1120" s="22"/>
      <c r="V1120" s="22"/>
      <c r="W1120" s="22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4"/>
      <c r="L1121" s="14"/>
      <c r="M1121" s="14"/>
      <c r="N1121" s="14"/>
      <c r="O1121" s="14"/>
      <c r="P1121" s="14"/>
      <c r="Q1121" s="14"/>
      <c r="R1121" s="14"/>
      <c r="S1121" s="22"/>
      <c r="T1121" s="22"/>
      <c r="U1121" s="22"/>
      <c r="V1121" s="22"/>
      <c r="W1121" s="22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4"/>
      <c r="L1122" s="14"/>
      <c r="M1122" s="14"/>
      <c r="N1122" s="14"/>
      <c r="O1122" s="14"/>
      <c r="P1122" s="14"/>
      <c r="Q1122" s="14"/>
      <c r="R1122" s="14"/>
      <c r="S1122" s="22"/>
      <c r="T1122" s="22"/>
      <c r="U1122" s="22"/>
      <c r="V1122" s="22"/>
      <c r="W1122" s="22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4"/>
      <c r="L1123" s="14"/>
      <c r="M1123" s="14"/>
      <c r="N1123" s="14"/>
      <c r="O1123" s="14"/>
      <c r="P1123" s="14"/>
      <c r="Q1123" s="14"/>
      <c r="R1123" s="14"/>
      <c r="S1123" s="22"/>
      <c r="T1123" s="22"/>
      <c r="U1123" s="22"/>
      <c r="V1123" s="22"/>
      <c r="W1123" s="22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4"/>
      <c r="L1124" s="14"/>
      <c r="M1124" s="14"/>
      <c r="N1124" s="14"/>
      <c r="O1124" s="14"/>
      <c r="P1124" s="14"/>
      <c r="Q1124" s="14"/>
      <c r="R1124" s="14"/>
      <c r="S1124" s="22"/>
      <c r="T1124" s="22"/>
      <c r="U1124" s="22"/>
      <c r="V1124" s="22"/>
      <c r="W1124" s="22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4"/>
      <c r="L1125" s="14"/>
      <c r="M1125" s="14"/>
      <c r="N1125" s="14"/>
      <c r="O1125" s="14"/>
      <c r="P1125" s="14"/>
      <c r="Q1125" s="14"/>
      <c r="R1125" s="14"/>
      <c r="S1125" s="22"/>
      <c r="T1125" s="22"/>
      <c r="U1125" s="22"/>
      <c r="V1125" s="22"/>
      <c r="W1125" s="22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4"/>
      <c r="L1126" s="14"/>
      <c r="M1126" s="14"/>
      <c r="N1126" s="14"/>
      <c r="O1126" s="14"/>
      <c r="P1126" s="14"/>
      <c r="Q1126" s="14"/>
      <c r="R1126" s="14"/>
      <c r="S1126" s="22"/>
      <c r="T1126" s="22"/>
      <c r="U1126" s="22"/>
      <c r="V1126" s="22"/>
      <c r="W1126" s="22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4"/>
      <c r="L1127" s="14"/>
      <c r="M1127" s="14"/>
      <c r="N1127" s="14"/>
      <c r="O1127" s="14"/>
      <c r="P1127" s="14"/>
      <c r="Q1127" s="14"/>
      <c r="R1127" s="14"/>
      <c r="S1127" s="22"/>
      <c r="T1127" s="22"/>
      <c r="U1127" s="22"/>
      <c r="V1127" s="22"/>
      <c r="W1127" s="22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4"/>
      <c r="L1128" s="14"/>
      <c r="M1128" s="14"/>
      <c r="N1128" s="14"/>
      <c r="O1128" s="14"/>
      <c r="P1128" s="14"/>
      <c r="Q1128" s="14"/>
      <c r="R1128" s="14"/>
      <c r="S1128" s="22"/>
      <c r="T1128" s="22"/>
      <c r="U1128" s="22"/>
      <c r="V1128" s="22"/>
      <c r="W1128" s="22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4"/>
      <c r="L1129" s="14"/>
      <c r="M1129" s="14"/>
      <c r="N1129" s="14"/>
      <c r="O1129" s="14"/>
      <c r="P1129" s="14"/>
      <c r="Q1129" s="14"/>
      <c r="R1129" s="14"/>
      <c r="S1129" s="22"/>
      <c r="T1129" s="22"/>
      <c r="U1129" s="22"/>
      <c r="V1129" s="22"/>
      <c r="W1129" s="22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4"/>
      <c r="L1130" s="14"/>
      <c r="M1130" s="14"/>
      <c r="N1130" s="14"/>
      <c r="O1130" s="14"/>
      <c r="P1130" s="14"/>
      <c r="Q1130" s="14"/>
      <c r="R1130" s="14"/>
      <c r="S1130" s="22"/>
      <c r="T1130" s="22"/>
      <c r="U1130" s="22"/>
      <c r="V1130" s="22"/>
      <c r="W1130" s="22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4"/>
      <c r="L1131" s="14"/>
      <c r="M1131" s="14"/>
      <c r="N1131" s="14"/>
      <c r="O1131" s="14"/>
      <c r="P1131" s="14"/>
      <c r="Q1131" s="14"/>
      <c r="R1131" s="14"/>
      <c r="S1131" s="22"/>
      <c r="T1131" s="22"/>
      <c r="U1131" s="22"/>
      <c r="V1131" s="22"/>
      <c r="W1131" s="22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4"/>
      <c r="L1132" s="14"/>
      <c r="M1132" s="14"/>
      <c r="N1132" s="14"/>
      <c r="O1132" s="14"/>
      <c r="P1132" s="14"/>
      <c r="Q1132" s="14"/>
      <c r="R1132" s="14"/>
      <c r="S1132" s="22"/>
      <c r="T1132" s="22"/>
      <c r="U1132" s="22"/>
      <c r="V1132" s="22"/>
      <c r="W1132" s="22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4"/>
      <c r="L1133" s="14"/>
      <c r="M1133" s="14"/>
      <c r="N1133" s="14"/>
      <c r="O1133" s="14"/>
      <c r="P1133" s="14"/>
      <c r="Q1133" s="14"/>
      <c r="R1133" s="14"/>
      <c r="S1133" s="22"/>
      <c r="T1133" s="22"/>
      <c r="U1133" s="22"/>
      <c r="V1133" s="22"/>
      <c r="W1133" s="22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4"/>
      <c r="L1134" s="14"/>
      <c r="M1134" s="14"/>
      <c r="N1134" s="14"/>
      <c r="O1134" s="14"/>
      <c r="P1134" s="14"/>
      <c r="Q1134" s="14"/>
      <c r="R1134" s="14"/>
      <c r="S1134" s="22"/>
      <c r="T1134" s="22"/>
      <c r="U1134" s="22"/>
      <c r="V1134" s="22"/>
      <c r="W1134" s="22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4"/>
      <c r="L1135" s="14"/>
      <c r="M1135" s="14"/>
      <c r="N1135" s="14"/>
      <c r="O1135" s="14"/>
      <c r="P1135" s="14"/>
      <c r="Q1135" s="14"/>
      <c r="R1135" s="14"/>
      <c r="S1135" s="22"/>
      <c r="T1135" s="22"/>
      <c r="U1135" s="22"/>
      <c r="V1135" s="22"/>
      <c r="W1135" s="22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4"/>
      <c r="L1136" s="14"/>
      <c r="M1136" s="14"/>
      <c r="N1136" s="14"/>
      <c r="O1136" s="14"/>
      <c r="P1136" s="14"/>
      <c r="Q1136" s="14"/>
      <c r="R1136" s="14"/>
      <c r="S1136" s="22"/>
      <c r="T1136" s="22"/>
      <c r="U1136" s="22"/>
      <c r="V1136" s="22"/>
      <c r="W1136" s="22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4"/>
      <c r="L1137" s="14"/>
      <c r="M1137" s="14"/>
      <c r="N1137" s="14"/>
      <c r="O1137" s="14"/>
      <c r="P1137" s="14"/>
      <c r="Q1137" s="14"/>
      <c r="R1137" s="14"/>
      <c r="S1137" s="22"/>
      <c r="T1137" s="22"/>
      <c r="U1137" s="22"/>
      <c r="V1137" s="22"/>
      <c r="W1137" s="22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4"/>
      <c r="L1138" s="14"/>
      <c r="M1138" s="14"/>
      <c r="N1138" s="14"/>
      <c r="O1138" s="14"/>
      <c r="P1138" s="14"/>
      <c r="Q1138" s="14"/>
      <c r="R1138" s="14"/>
      <c r="S1138" s="22"/>
      <c r="T1138" s="22"/>
      <c r="U1138" s="22"/>
      <c r="V1138" s="22"/>
      <c r="W1138" s="22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4"/>
      <c r="L1139" s="14"/>
      <c r="M1139" s="14"/>
      <c r="N1139" s="14"/>
      <c r="O1139" s="14"/>
      <c r="P1139" s="14"/>
      <c r="Q1139" s="14"/>
      <c r="R1139" s="14"/>
      <c r="S1139" s="22"/>
      <c r="T1139" s="22"/>
      <c r="U1139" s="22"/>
      <c r="V1139" s="22"/>
      <c r="W1139" s="22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4"/>
      <c r="L1140" s="14"/>
      <c r="M1140" s="14"/>
      <c r="N1140" s="14"/>
      <c r="O1140" s="14"/>
      <c r="P1140" s="14"/>
      <c r="Q1140" s="14"/>
      <c r="R1140" s="14"/>
      <c r="S1140" s="22"/>
      <c r="T1140" s="22"/>
      <c r="U1140" s="22"/>
      <c r="V1140" s="22"/>
      <c r="W1140" s="22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4"/>
      <c r="L1141" s="14"/>
      <c r="M1141" s="14"/>
      <c r="N1141" s="14"/>
      <c r="O1141" s="14"/>
      <c r="P1141" s="14"/>
      <c r="Q1141" s="14"/>
      <c r="R1141" s="14"/>
      <c r="S1141" s="22"/>
      <c r="T1141" s="22"/>
      <c r="U1141" s="22"/>
      <c r="V1141" s="22"/>
      <c r="W1141" s="22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4"/>
      <c r="L1142" s="14"/>
      <c r="M1142" s="14"/>
      <c r="N1142" s="14"/>
      <c r="O1142" s="14"/>
      <c r="P1142" s="14"/>
      <c r="Q1142" s="14"/>
      <c r="R1142" s="14"/>
      <c r="S1142" s="22"/>
      <c r="T1142" s="22"/>
      <c r="U1142" s="22"/>
      <c r="V1142" s="22"/>
      <c r="W1142" s="22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4"/>
      <c r="L1143" s="14"/>
      <c r="M1143" s="14"/>
      <c r="N1143" s="14"/>
      <c r="O1143" s="14"/>
      <c r="P1143" s="14"/>
      <c r="Q1143" s="14"/>
      <c r="R1143" s="14"/>
      <c r="S1143" s="22"/>
      <c r="T1143" s="22"/>
      <c r="U1143" s="22"/>
      <c r="V1143" s="22"/>
      <c r="W1143" s="22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4"/>
      <c r="L1144" s="14"/>
      <c r="M1144" s="14"/>
      <c r="N1144" s="14"/>
      <c r="O1144" s="14"/>
      <c r="P1144" s="14"/>
      <c r="Q1144" s="14"/>
      <c r="R1144" s="14"/>
      <c r="S1144" s="22"/>
      <c r="T1144" s="22"/>
      <c r="U1144" s="22"/>
      <c r="V1144" s="22"/>
      <c r="W1144" s="22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4"/>
      <c r="L1145" s="14"/>
      <c r="M1145" s="14"/>
      <c r="N1145" s="14"/>
      <c r="O1145" s="14"/>
      <c r="P1145" s="14"/>
      <c r="Q1145" s="14"/>
      <c r="R1145" s="14"/>
      <c r="S1145" s="22"/>
      <c r="T1145" s="22"/>
      <c r="U1145" s="22"/>
      <c r="V1145" s="22"/>
      <c r="W1145" s="22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4"/>
      <c r="L1146" s="14"/>
      <c r="M1146" s="14"/>
      <c r="N1146" s="14"/>
      <c r="O1146" s="14"/>
      <c r="P1146" s="14"/>
      <c r="Q1146" s="14"/>
      <c r="R1146" s="14"/>
      <c r="S1146" s="22"/>
      <c r="T1146" s="22"/>
      <c r="U1146" s="22"/>
      <c r="V1146" s="22"/>
      <c r="W1146" s="22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4"/>
      <c r="L1147" s="14"/>
      <c r="M1147" s="14"/>
      <c r="N1147" s="14"/>
      <c r="O1147" s="14"/>
      <c r="P1147" s="14"/>
      <c r="Q1147" s="14"/>
      <c r="R1147" s="14"/>
      <c r="S1147" s="22"/>
      <c r="T1147" s="22"/>
      <c r="U1147" s="22"/>
      <c r="V1147" s="22"/>
      <c r="W1147" s="22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4"/>
      <c r="L1148" s="14"/>
      <c r="M1148" s="14"/>
      <c r="N1148" s="14"/>
      <c r="O1148" s="14"/>
      <c r="P1148" s="14"/>
      <c r="Q1148" s="14"/>
      <c r="R1148" s="14"/>
      <c r="S1148" s="22"/>
      <c r="T1148" s="22"/>
      <c r="U1148" s="22"/>
      <c r="V1148" s="22"/>
      <c r="W1148" s="22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4"/>
      <c r="L1149" s="14"/>
      <c r="M1149" s="14"/>
      <c r="N1149" s="14"/>
      <c r="O1149" s="14"/>
      <c r="P1149" s="14"/>
      <c r="Q1149" s="14"/>
      <c r="R1149" s="14"/>
      <c r="S1149" s="22"/>
      <c r="T1149" s="22"/>
      <c r="U1149" s="22"/>
      <c r="V1149" s="22"/>
      <c r="W1149" s="22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4"/>
      <c r="L1150" s="14"/>
      <c r="M1150" s="14"/>
      <c r="N1150" s="14"/>
      <c r="O1150" s="14"/>
      <c r="P1150" s="14"/>
      <c r="Q1150" s="14"/>
      <c r="R1150" s="14"/>
      <c r="S1150" s="22"/>
      <c r="T1150" s="22"/>
      <c r="U1150" s="22"/>
      <c r="V1150" s="22"/>
      <c r="W1150" s="22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4"/>
      <c r="L1151" s="14"/>
      <c r="M1151" s="14"/>
      <c r="N1151" s="14"/>
      <c r="O1151" s="14"/>
      <c r="P1151" s="14"/>
      <c r="Q1151" s="14"/>
      <c r="R1151" s="14"/>
      <c r="S1151" s="22"/>
      <c r="T1151" s="22"/>
      <c r="U1151" s="22"/>
      <c r="V1151" s="22"/>
      <c r="W1151" s="22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4"/>
      <c r="L1152" s="14"/>
      <c r="M1152" s="14"/>
      <c r="N1152" s="14"/>
      <c r="O1152" s="14"/>
      <c r="P1152" s="14"/>
      <c r="Q1152" s="14"/>
      <c r="R1152" s="14"/>
      <c r="S1152" s="22"/>
      <c r="T1152" s="22"/>
      <c r="U1152" s="22"/>
      <c r="V1152" s="22"/>
      <c r="W1152" s="22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4"/>
      <c r="L1153" s="14"/>
      <c r="M1153" s="14"/>
      <c r="N1153" s="14"/>
      <c r="O1153" s="14"/>
      <c r="P1153" s="14"/>
      <c r="Q1153" s="14"/>
      <c r="R1153" s="14"/>
      <c r="S1153" s="22"/>
      <c r="T1153" s="22"/>
      <c r="U1153" s="22"/>
      <c r="V1153" s="22"/>
      <c r="W1153" s="22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4"/>
      <c r="L1154" s="14"/>
      <c r="M1154" s="14"/>
      <c r="N1154" s="14"/>
      <c r="O1154" s="14"/>
      <c r="P1154" s="14"/>
      <c r="Q1154" s="14"/>
      <c r="R1154" s="14"/>
      <c r="S1154" s="22"/>
      <c r="T1154" s="22"/>
      <c r="U1154" s="22"/>
      <c r="V1154" s="22"/>
      <c r="W1154" s="22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4"/>
      <c r="L1155" s="14"/>
      <c r="M1155" s="14"/>
      <c r="N1155" s="14"/>
      <c r="O1155" s="14"/>
      <c r="P1155" s="14"/>
      <c r="Q1155" s="14"/>
      <c r="R1155" s="14"/>
      <c r="S1155" s="22"/>
      <c r="T1155" s="22"/>
      <c r="U1155" s="22"/>
      <c r="V1155" s="22"/>
      <c r="W1155" s="22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4"/>
      <c r="L1156" s="14"/>
      <c r="M1156" s="14"/>
      <c r="N1156" s="14"/>
      <c r="O1156" s="14"/>
      <c r="P1156" s="14"/>
      <c r="Q1156" s="14"/>
      <c r="R1156" s="14"/>
      <c r="S1156" s="22"/>
      <c r="T1156" s="22"/>
      <c r="U1156" s="22"/>
      <c r="V1156" s="22"/>
      <c r="W1156" s="22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4"/>
      <c r="L1157" s="14"/>
      <c r="M1157" s="14"/>
      <c r="N1157" s="14"/>
      <c r="O1157" s="14"/>
      <c r="P1157" s="14"/>
      <c r="Q1157" s="14"/>
      <c r="R1157" s="14"/>
      <c r="S1157" s="22"/>
      <c r="T1157" s="22"/>
      <c r="U1157" s="22"/>
      <c r="V1157" s="22"/>
      <c r="W1157" s="22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4"/>
      <c r="L1158" s="14"/>
      <c r="M1158" s="14"/>
      <c r="N1158" s="14"/>
      <c r="O1158" s="14"/>
      <c r="P1158" s="14"/>
      <c r="Q1158" s="14"/>
      <c r="R1158" s="14"/>
      <c r="S1158" s="22"/>
      <c r="T1158" s="22"/>
      <c r="U1158" s="22"/>
      <c r="V1158" s="22"/>
      <c r="W1158" s="22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4"/>
      <c r="L1159" s="14"/>
      <c r="M1159" s="14"/>
      <c r="N1159" s="14"/>
      <c r="O1159" s="14"/>
      <c r="P1159" s="14"/>
      <c r="Q1159" s="14"/>
      <c r="R1159" s="14"/>
      <c r="S1159" s="22"/>
      <c r="T1159" s="22"/>
      <c r="U1159" s="22"/>
      <c r="V1159" s="22"/>
      <c r="W1159" s="22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4"/>
      <c r="L1160" s="14"/>
      <c r="M1160" s="14"/>
      <c r="N1160" s="14"/>
      <c r="O1160" s="14"/>
      <c r="P1160" s="14"/>
      <c r="Q1160" s="14"/>
      <c r="R1160" s="14"/>
      <c r="S1160" s="22"/>
      <c r="T1160" s="22"/>
      <c r="U1160" s="22"/>
      <c r="V1160" s="22"/>
      <c r="W1160" s="22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4"/>
      <c r="L1161" s="14"/>
      <c r="M1161" s="14"/>
      <c r="N1161" s="14"/>
      <c r="O1161" s="14"/>
      <c r="P1161" s="14"/>
      <c r="Q1161" s="14"/>
      <c r="R1161" s="14"/>
      <c r="S1161" s="22"/>
      <c r="T1161" s="22"/>
      <c r="U1161" s="22"/>
      <c r="V1161" s="22"/>
      <c r="W1161" s="22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4"/>
      <c r="L1162" s="14"/>
      <c r="M1162" s="14"/>
      <c r="N1162" s="14"/>
      <c r="O1162" s="14"/>
      <c r="P1162" s="14"/>
      <c r="Q1162" s="14"/>
      <c r="R1162" s="14"/>
      <c r="S1162" s="22"/>
      <c r="T1162" s="22"/>
      <c r="U1162" s="22"/>
      <c r="V1162" s="22"/>
      <c r="W1162" s="22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4"/>
      <c r="L1163" s="14"/>
      <c r="M1163" s="14"/>
      <c r="N1163" s="14"/>
      <c r="O1163" s="14"/>
      <c r="P1163" s="14"/>
      <c r="Q1163" s="14"/>
      <c r="R1163" s="14"/>
      <c r="S1163" s="22"/>
      <c r="T1163" s="22"/>
      <c r="U1163" s="22"/>
      <c r="V1163" s="22"/>
      <c r="W1163" s="22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4"/>
      <c r="L1164" s="14"/>
      <c r="M1164" s="14"/>
      <c r="N1164" s="14"/>
      <c r="O1164" s="14"/>
      <c r="P1164" s="14"/>
      <c r="Q1164" s="14"/>
      <c r="R1164" s="14"/>
      <c r="S1164" s="22"/>
      <c r="T1164" s="22"/>
      <c r="U1164" s="22"/>
      <c r="V1164" s="22"/>
      <c r="W1164" s="22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4"/>
      <c r="L1165" s="14"/>
      <c r="M1165" s="14"/>
      <c r="N1165" s="14"/>
      <c r="O1165" s="14"/>
      <c r="P1165" s="14"/>
      <c r="Q1165" s="14"/>
      <c r="R1165" s="14"/>
      <c r="S1165" s="22"/>
      <c r="T1165" s="22"/>
      <c r="U1165" s="22"/>
      <c r="V1165" s="22"/>
      <c r="W1165" s="22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4"/>
      <c r="L1166" s="14"/>
      <c r="M1166" s="14"/>
      <c r="N1166" s="14"/>
      <c r="O1166" s="14"/>
      <c r="P1166" s="14"/>
      <c r="Q1166" s="14"/>
      <c r="R1166" s="14"/>
      <c r="S1166" s="22"/>
      <c r="T1166" s="22"/>
      <c r="U1166" s="22"/>
      <c r="V1166" s="22"/>
      <c r="W1166" s="22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4"/>
      <c r="L1167" s="14"/>
      <c r="M1167" s="14"/>
      <c r="N1167" s="14"/>
      <c r="O1167" s="14"/>
      <c r="P1167" s="14"/>
      <c r="Q1167" s="14"/>
      <c r="R1167" s="14"/>
      <c r="S1167" s="22"/>
      <c r="T1167" s="22"/>
      <c r="U1167" s="22"/>
      <c r="V1167" s="22"/>
      <c r="W1167" s="22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4"/>
      <c r="L1168" s="14"/>
      <c r="M1168" s="14"/>
      <c r="N1168" s="14"/>
      <c r="O1168" s="14"/>
      <c r="P1168" s="14"/>
      <c r="Q1168" s="14"/>
      <c r="R1168" s="14"/>
      <c r="S1168" s="22"/>
      <c r="T1168" s="22"/>
      <c r="U1168" s="22"/>
      <c r="V1168" s="22"/>
      <c r="W1168" s="22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4"/>
      <c r="L1169" s="14"/>
      <c r="M1169" s="14"/>
      <c r="N1169" s="14"/>
      <c r="O1169" s="14"/>
      <c r="P1169" s="14"/>
      <c r="Q1169" s="14"/>
      <c r="R1169" s="14"/>
      <c r="S1169" s="22"/>
      <c r="T1169" s="22"/>
      <c r="U1169" s="22"/>
      <c r="V1169" s="22"/>
      <c r="W1169" s="22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4"/>
      <c r="L1170" s="14"/>
      <c r="M1170" s="14"/>
      <c r="N1170" s="14"/>
      <c r="O1170" s="14"/>
      <c r="P1170" s="14"/>
      <c r="Q1170" s="14"/>
      <c r="R1170" s="14"/>
      <c r="S1170" s="22"/>
      <c r="T1170" s="22"/>
      <c r="U1170" s="22"/>
      <c r="V1170" s="22"/>
      <c r="W1170" s="22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4"/>
      <c r="L1171" s="14"/>
      <c r="M1171" s="14"/>
      <c r="N1171" s="14"/>
      <c r="O1171" s="14"/>
      <c r="P1171" s="14"/>
      <c r="Q1171" s="14"/>
      <c r="R1171" s="14"/>
      <c r="S1171" s="22"/>
      <c r="T1171" s="22"/>
      <c r="U1171" s="22"/>
      <c r="V1171" s="22"/>
      <c r="W1171" s="22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4"/>
      <c r="L1172" s="14"/>
      <c r="M1172" s="14"/>
      <c r="N1172" s="14"/>
      <c r="O1172" s="14"/>
      <c r="P1172" s="14"/>
      <c r="Q1172" s="14"/>
      <c r="R1172" s="14"/>
      <c r="S1172" s="22"/>
      <c r="T1172" s="22"/>
      <c r="U1172" s="22"/>
      <c r="V1172" s="22"/>
      <c r="W1172" s="22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4"/>
      <c r="L1173" s="14"/>
      <c r="M1173" s="14"/>
      <c r="N1173" s="14"/>
      <c r="O1173" s="14"/>
      <c r="P1173" s="14"/>
      <c r="Q1173" s="14"/>
      <c r="R1173" s="14"/>
      <c r="S1173" s="22"/>
      <c r="T1173" s="22"/>
      <c r="U1173" s="22"/>
      <c r="V1173" s="22"/>
      <c r="W1173" s="22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4"/>
      <c r="L1174" s="14"/>
      <c r="M1174" s="14"/>
      <c r="N1174" s="14"/>
      <c r="O1174" s="14"/>
      <c r="P1174" s="14"/>
      <c r="Q1174" s="14"/>
      <c r="R1174" s="14"/>
      <c r="S1174" s="22"/>
      <c r="T1174" s="22"/>
      <c r="U1174" s="22"/>
      <c r="V1174" s="22"/>
      <c r="W1174" s="22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4"/>
      <c r="L1175" s="14"/>
      <c r="M1175" s="14"/>
      <c r="N1175" s="14"/>
      <c r="O1175" s="14"/>
      <c r="P1175" s="14"/>
      <c r="Q1175" s="14"/>
      <c r="R1175" s="14"/>
      <c r="S1175" s="22"/>
      <c r="T1175" s="22"/>
      <c r="U1175" s="22"/>
      <c r="V1175" s="22"/>
      <c r="W1175" s="22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4"/>
      <c r="L1176" s="14"/>
      <c r="M1176" s="14"/>
      <c r="N1176" s="14"/>
      <c r="O1176" s="14"/>
      <c r="P1176" s="14"/>
      <c r="Q1176" s="14"/>
      <c r="R1176" s="14"/>
      <c r="S1176" s="22"/>
      <c r="T1176" s="22"/>
      <c r="U1176" s="22"/>
      <c r="V1176" s="22"/>
      <c r="W1176" s="22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4"/>
      <c r="L1177" s="14"/>
      <c r="M1177" s="14"/>
      <c r="N1177" s="14"/>
      <c r="O1177" s="14"/>
      <c r="P1177" s="14"/>
      <c r="Q1177" s="14"/>
      <c r="R1177" s="14"/>
      <c r="S1177" s="22"/>
      <c r="T1177" s="22"/>
      <c r="U1177" s="22"/>
      <c r="V1177" s="22"/>
      <c r="W1177" s="22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4"/>
      <c r="L1178" s="14"/>
      <c r="M1178" s="14"/>
      <c r="N1178" s="14"/>
      <c r="O1178" s="14"/>
      <c r="P1178" s="14"/>
      <c r="Q1178" s="14"/>
      <c r="R1178" s="14"/>
      <c r="S1178" s="22"/>
      <c r="T1178" s="22"/>
      <c r="U1178" s="22"/>
      <c r="V1178" s="22"/>
      <c r="W1178" s="22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4"/>
      <c r="L1179" s="14"/>
      <c r="M1179" s="14"/>
      <c r="N1179" s="14"/>
      <c r="O1179" s="14"/>
      <c r="P1179" s="14"/>
      <c r="Q1179" s="14"/>
      <c r="R1179" s="14"/>
      <c r="S1179" s="22"/>
      <c r="T1179" s="22"/>
      <c r="U1179" s="22"/>
      <c r="V1179" s="22"/>
      <c r="W1179" s="22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4"/>
      <c r="L1180" s="14"/>
      <c r="M1180" s="14"/>
      <c r="N1180" s="14"/>
      <c r="O1180" s="14"/>
      <c r="P1180" s="14"/>
      <c r="Q1180" s="14"/>
      <c r="R1180" s="14"/>
      <c r="S1180" s="22"/>
      <c r="T1180" s="22"/>
      <c r="U1180" s="22"/>
      <c r="V1180" s="22"/>
      <c r="W1180" s="22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4"/>
      <c r="L1181" s="14"/>
      <c r="M1181" s="14"/>
      <c r="N1181" s="14"/>
      <c r="O1181" s="14"/>
      <c r="P1181" s="14"/>
      <c r="Q1181" s="14"/>
      <c r="R1181" s="14"/>
      <c r="S1181" s="22"/>
      <c r="T1181" s="22"/>
      <c r="U1181" s="22"/>
      <c r="V1181" s="22"/>
      <c r="W1181" s="22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4"/>
      <c r="L1182" s="14"/>
      <c r="M1182" s="14"/>
      <c r="N1182" s="14"/>
      <c r="O1182" s="14"/>
      <c r="P1182" s="14"/>
      <c r="Q1182" s="14"/>
      <c r="R1182" s="14"/>
      <c r="S1182" s="22"/>
      <c r="T1182" s="22"/>
      <c r="U1182" s="22"/>
      <c r="V1182" s="22"/>
      <c r="W1182" s="22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4"/>
      <c r="L1183" s="14"/>
      <c r="M1183" s="14"/>
      <c r="N1183" s="14"/>
      <c r="O1183" s="14"/>
      <c r="P1183" s="14"/>
      <c r="Q1183" s="14"/>
      <c r="R1183" s="14"/>
      <c r="S1183" s="22"/>
      <c r="T1183" s="22"/>
      <c r="U1183" s="22"/>
      <c r="V1183" s="22"/>
      <c r="W1183" s="22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4"/>
      <c r="L1184" s="14"/>
      <c r="M1184" s="14"/>
      <c r="N1184" s="14"/>
      <c r="O1184" s="14"/>
      <c r="P1184" s="14"/>
      <c r="Q1184" s="14"/>
      <c r="R1184" s="14"/>
      <c r="S1184" s="22"/>
      <c r="T1184" s="22"/>
      <c r="U1184" s="22"/>
      <c r="V1184" s="22"/>
      <c r="W1184" s="22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4"/>
      <c r="L1185" s="14"/>
      <c r="M1185" s="14"/>
      <c r="N1185" s="14"/>
      <c r="O1185" s="14"/>
      <c r="P1185" s="14"/>
      <c r="Q1185" s="14"/>
      <c r="R1185" s="14"/>
      <c r="S1185" s="22"/>
      <c r="T1185" s="22"/>
      <c r="U1185" s="22"/>
      <c r="V1185" s="22"/>
      <c r="W1185" s="22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4"/>
      <c r="L1186" s="14"/>
      <c r="M1186" s="14"/>
      <c r="N1186" s="14"/>
      <c r="O1186" s="14"/>
      <c r="P1186" s="14"/>
      <c r="Q1186" s="14"/>
      <c r="R1186" s="14"/>
      <c r="S1186" s="22"/>
      <c r="T1186" s="22"/>
      <c r="U1186" s="22"/>
      <c r="V1186" s="22"/>
      <c r="W1186" s="22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4"/>
      <c r="L1187" s="14"/>
      <c r="M1187" s="14"/>
      <c r="N1187" s="14"/>
      <c r="O1187" s="14"/>
      <c r="P1187" s="14"/>
      <c r="Q1187" s="14"/>
      <c r="R1187" s="14"/>
      <c r="S1187" s="22"/>
      <c r="T1187" s="22"/>
      <c r="U1187" s="22"/>
      <c r="V1187" s="22"/>
      <c r="W1187" s="22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4"/>
      <c r="L1188" s="14"/>
      <c r="M1188" s="14"/>
      <c r="N1188" s="14"/>
      <c r="O1188" s="14"/>
      <c r="P1188" s="14"/>
      <c r="Q1188" s="14"/>
      <c r="R1188" s="14"/>
      <c r="S1188" s="22"/>
      <c r="T1188" s="22"/>
      <c r="U1188" s="22"/>
      <c r="V1188" s="22"/>
      <c r="W1188" s="22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4"/>
      <c r="L1189" s="14"/>
      <c r="M1189" s="14"/>
      <c r="N1189" s="14"/>
      <c r="O1189" s="14"/>
      <c r="P1189" s="14"/>
      <c r="Q1189" s="14"/>
      <c r="R1189" s="14"/>
      <c r="S1189" s="22"/>
      <c r="T1189" s="22"/>
      <c r="U1189" s="22"/>
      <c r="V1189" s="22"/>
      <c r="W1189" s="22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4"/>
      <c r="L1190" s="14"/>
      <c r="M1190" s="14"/>
      <c r="N1190" s="14"/>
      <c r="O1190" s="14"/>
      <c r="P1190" s="14"/>
      <c r="Q1190" s="14"/>
      <c r="R1190" s="14"/>
      <c r="S1190" s="22"/>
      <c r="T1190" s="22"/>
      <c r="U1190" s="22"/>
      <c r="V1190" s="22"/>
      <c r="W1190" s="22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4"/>
      <c r="L1191" s="14"/>
      <c r="M1191" s="14"/>
      <c r="N1191" s="14"/>
      <c r="O1191" s="14"/>
      <c r="P1191" s="14"/>
      <c r="Q1191" s="14"/>
      <c r="R1191" s="14"/>
      <c r="S1191" s="22"/>
      <c r="T1191" s="22"/>
      <c r="U1191" s="22"/>
      <c r="V1191" s="22"/>
      <c r="W1191" s="22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4"/>
      <c r="L1192" s="14"/>
      <c r="M1192" s="14"/>
      <c r="N1192" s="14"/>
      <c r="O1192" s="14"/>
      <c r="P1192" s="14"/>
      <c r="Q1192" s="14"/>
      <c r="R1192" s="14"/>
      <c r="S1192" s="22"/>
      <c r="T1192" s="22"/>
      <c r="U1192" s="22"/>
      <c r="V1192" s="22"/>
      <c r="W1192" s="22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4"/>
      <c r="L1193" s="14"/>
      <c r="M1193" s="14"/>
      <c r="N1193" s="14"/>
      <c r="O1193" s="14"/>
      <c r="P1193" s="14"/>
      <c r="Q1193" s="14"/>
      <c r="R1193" s="14"/>
      <c r="S1193" s="22"/>
      <c r="T1193" s="22"/>
      <c r="U1193" s="22"/>
      <c r="V1193" s="22"/>
      <c r="W1193" s="22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4"/>
      <c r="L1194" s="14"/>
      <c r="M1194" s="14"/>
      <c r="N1194" s="14"/>
      <c r="O1194" s="14"/>
      <c r="P1194" s="14"/>
      <c r="Q1194" s="14"/>
      <c r="R1194" s="14"/>
      <c r="S1194" s="22"/>
      <c r="T1194" s="22"/>
      <c r="U1194" s="22"/>
      <c r="V1194" s="22"/>
      <c r="W1194" s="22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4"/>
      <c r="L1195" s="14"/>
      <c r="M1195" s="14"/>
      <c r="N1195" s="14"/>
      <c r="O1195" s="14"/>
      <c r="P1195" s="14"/>
      <c r="Q1195" s="14"/>
      <c r="R1195" s="14"/>
      <c r="S1195" s="22"/>
      <c r="T1195" s="22"/>
      <c r="U1195" s="22"/>
      <c r="V1195" s="22"/>
      <c r="W1195" s="22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4"/>
      <c r="L1196" s="14"/>
      <c r="M1196" s="14"/>
      <c r="N1196" s="14"/>
      <c r="O1196" s="14"/>
      <c r="P1196" s="14"/>
      <c r="Q1196" s="14"/>
      <c r="R1196" s="14"/>
      <c r="S1196" s="22"/>
      <c r="T1196" s="22"/>
      <c r="U1196" s="22"/>
      <c r="V1196" s="22"/>
      <c r="W1196" s="22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4"/>
      <c r="L1197" s="14"/>
      <c r="M1197" s="14"/>
      <c r="N1197" s="14"/>
      <c r="O1197" s="14"/>
      <c r="P1197" s="14"/>
      <c r="Q1197" s="14"/>
      <c r="R1197" s="14"/>
      <c r="S1197" s="22"/>
      <c r="T1197" s="22"/>
      <c r="U1197" s="22"/>
      <c r="V1197" s="22"/>
      <c r="W1197" s="22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4"/>
      <c r="L1198" s="14"/>
      <c r="M1198" s="14"/>
      <c r="N1198" s="14"/>
      <c r="O1198" s="14"/>
      <c r="P1198" s="14"/>
      <c r="Q1198" s="14"/>
      <c r="R1198" s="14"/>
      <c r="S1198" s="22"/>
      <c r="T1198" s="22"/>
      <c r="U1198" s="22"/>
      <c r="V1198" s="22"/>
      <c r="W1198" s="22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4"/>
      <c r="L1199" s="14"/>
      <c r="M1199" s="14"/>
      <c r="N1199" s="14"/>
      <c r="O1199" s="14"/>
      <c r="P1199" s="14"/>
      <c r="Q1199" s="14"/>
      <c r="R1199" s="14"/>
      <c r="S1199" s="22"/>
      <c r="T1199" s="22"/>
      <c r="U1199" s="22"/>
      <c r="V1199" s="22"/>
      <c r="W1199" s="22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4"/>
      <c r="L1200" s="14"/>
      <c r="M1200" s="14"/>
      <c r="N1200" s="14"/>
      <c r="O1200" s="14"/>
      <c r="P1200" s="14"/>
      <c r="Q1200" s="14"/>
      <c r="R1200" s="14"/>
      <c r="S1200" s="22"/>
      <c r="T1200" s="22"/>
      <c r="U1200" s="22"/>
      <c r="V1200" s="22"/>
      <c r="W1200" s="22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4"/>
      <c r="L1201" s="14"/>
      <c r="M1201" s="14"/>
      <c r="N1201" s="14"/>
      <c r="O1201" s="14"/>
      <c r="P1201" s="14"/>
      <c r="Q1201" s="14"/>
      <c r="R1201" s="14"/>
      <c r="S1201" s="22"/>
      <c r="T1201" s="22"/>
      <c r="U1201" s="22"/>
      <c r="V1201" s="22"/>
      <c r="W1201" s="22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4"/>
      <c r="L1202" s="14"/>
      <c r="M1202" s="14"/>
      <c r="N1202" s="14"/>
      <c r="O1202" s="14"/>
      <c r="P1202" s="14"/>
      <c r="Q1202" s="14"/>
      <c r="R1202" s="14"/>
      <c r="S1202" s="22"/>
      <c r="T1202" s="22"/>
      <c r="U1202" s="22"/>
      <c r="V1202" s="22"/>
      <c r="W1202" s="22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4"/>
      <c r="L1203" s="14"/>
      <c r="M1203" s="14"/>
      <c r="N1203" s="14"/>
      <c r="O1203" s="14"/>
      <c r="P1203" s="14"/>
      <c r="Q1203" s="14"/>
      <c r="R1203" s="14"/>
      <c r="S1203" s="22"/>
      <c r="T1203" s="22"/>
      <c r="U1203" s="22"/>
      <c r="V1203" s="22"/>
      <c r="W1203" s="22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4"/>
      <c r="L1204" s="14"/>
      <c r="M1204" s="14"/>
      <c r="N1204" s="14"/>
      <c r="O1204" s="14"/>
      <c r="P1204" s="14"/>
      <c r="Q1204" s="14"/>
      <c r="R1204" s="14"/>
      <c r="S1204" s="22"/>
      <c r="T1204" s="22"/>
      <c r="U1204" s="22"/>
      <c r="V1204" s="22"/>
      <c r="W1204" s="22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4"/>
      <c r="L1205" s="14"/>
      <c r="M1205" s="14"/>
      <c r="N1205" s="14"/>
      <c r="O1205" s="14"/>
      <c r="P1205" s="14"/>
      <c r="Q1205" s="14"/>
      <c r="R1205" s="14"/>
      <c r="S1205" s="22"/>
      <c r="T1205" s="22"/>
      <c r="U1205" s="22"/>
      <c r="V1205" s="22"/>
      <c r="W1205" s="22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4"/>
      <c r="L1206" s="14"/>
      <c r="M1206" s="14"/>
      <c r="N1206" s="14"/>
      <c r="O1206" s="14"/>
      <c r="P1206" s="14"/>
      <c r="Q1206" s="14"/>
      <c r="R1206" s="14"/>
      <c r="S1206" s="22"/>
      <c r="T1206" s="22"/>
      <c r="U1206" s="22"/>
      <c r="V1206" s="22"/>
      <c r="W1206" s="22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4"/>
      <c r="L1207" s="14"/>
      <c r="M1207" s="14"/>
      <c r="N1207" s="14"/>
      <c r="O1207" s="14"/>
      <c r="P1207" s="14"/>
      <c r="Q1207" s="14"/>
      <c r="R1207" s="14"/>
      <c r="S1207" s="22"/>
      <c r="T1207" s="22"/>
      <c r="U1207" s="22"/>
      <c r="V1207" s="22"/>
      <c r="W1207" s="22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4"/>
      <c r="L1208" s="14"/>
      <c r="M1208" s="14"/>
      <c r="N1208" s="14"/>
      <c r="O1208" s="14"/>
      <c r="P1208" s="14"/>
      <c r="Q1208" s="14"/>
      <c r="R1208" s="14"/>
      <c r="S1208" s="22"/>
      <c r="T1208" s="22"/>
      <c r="U1208" s="22"/>
      <c r="V1208" s="22"/>
      <c r="W1208" s="22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4"/>
      <c r="L1209" s="14"/>
      <c r="M1209" s="14"/>
      <c r="N1209" s="14"/>
      <c r="O1209" s="14"/>
      <c r="P1209" s="14"/>
      <c r="Q1209" s="14"/>
      <c r="R1209" s="14"/>
      <c r="S1209" s="22"/>
      <c r="T1209" s="22"/>
      <c r="U1209" s="22"/>
      <c r="V1209" s="22"/>
      <c r="W1209" s="22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4"/>
      <c r="L1210" s="14"/>
      <c r="M1210" s="14"/>
      <c r="N1210" s="14"/>
      <c r="O1210" s="14"/>
      <c r="P1210" s="14"/>
      <c r="Q1210" s="14"/>
      <c r="R1210" s="14"/>
      <c r="S1210" s="22"/>
      <c r="T1210" s="22"/>
      <c r="U1210" s="22"/>
      <c r="V1210" s="22"/>
      <c r="W1210" s="22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4"/>
      <c r="L1211" s="14"/>
      <c r="M1211" s="14"/>
      <c r="N1211" s="14"/>
      <c r="O1211" s="14"/>
      <c r="P1211" s="14"/>
      <c r="Q1211" s="14"/>
      <c r="R1211" s="14"/>
      <c r="S1211" s="22"/>
      <c r="T1211" s="22"/>
      <c r="U1211" s="22"/>
      <c r="V1211" s="22"/>
      <c r="W1211" s="22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11" t="s">
        <v>622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13" t="s">
        <v>54</v>
      </c>
      <c r="L2" s="13" t="s">
        <v>55</v>
      </c>
      <c r="M2" s="13" t="s">
        <v>56</v>
      </c>
      <c r="N2" s="13" t="s">
        <v>57</v>
      </c>
      <c r="O2" s="13" t="s">
        <v>58</v>
      </c>
      <c r="P2" s="13" t="s">
        <v>59</v>
      </c>
      <c r="Q2" s="13" t="s">
        <v>60</v>
      </c>
      <c r="R2" s="13" t="s">
        <v>61</v>
      </c>
    </row>
    <row r="3" ht="20.25" spans="1:18">
      <c r="A3" s="5" t="s">
        <v>623</v>
      </c>
      <c r="B3" s="5" t="s">
        <v>624</v>
      </c>
      <c r="C3" s="5">
        <v>7956.544</v>
      </c>
      <c r="D3" s="5">
        <v>9305.477</v>
      </c>
      <c r="E3" s="5">
        <v>1</v>
      </c>
      <c r="F3" s="6">
        <v>0</v>
      </c>
      <c r="G3" s="6">
        <v>0</v>
      </c>
      <c r="H3" s="6">
        <v>1</v>
      </c>
      <c r="I3" s="6">
        <v>1.037</v>
      </c>
      <c r="J3" s="6">
        <v>15.383</v>
      </c>
      <c r="K3" s="14">
        <v>3</v>
      </c>
      <c r="L3" s="14">
        <v>0</v>
      </c>
      <c r="M3" s="14">
        <v>0</v>
      </c>
      <c r="N3" s="14">
        <v>-1</v>
      </c>
      <c r="O3" s="14">
        <v>0</v>
      </c>
      <c r="P3" s="14">
        <v>27.184</v>
      </c>
      <c r="Q3" s="14">
        <v>0</v>
      </c>
      <c r="R3" s="14">
        <v>0</v>
      </c>
    </row>
    <row r="4" ht="20.25" spans="1:18">
      <c r="A4" s="5" t="s">
        <v>625</v>
      </c>
      <c r="B4" s="5" t="s">
        <v>626</v>
      </c>
      <c r="C4" s="5">
        <v>677.784</v>
      </c>
      <c r="D4" s="5">
        <v>784.796</v>
      </c>
      <c r="E4" s="5">
        <v>1</v>
      </c>
      <c r="F4" s="6">
        <v>0</v>
      </c>
      <c r="G4" s="6">
        <v>0</v>
      </c>
      <c r="H4" s="6">
        <v>1</v>
      </c>
      <c r="I4" s="6">
        <v>0.153</v>
      </c>
      <c r="J4" s="6">
        <v>13.768</v>
      </c>
      <c r="K4" s="14">
        <v>2</v>
      </c>
      <c r="L4" s="14">
        <v>1</v>
      </c>
      <c r="M4" s="14">
        <v>0</v>
      </c>
      <c r="N4" s="14">
        <v>0</v>
      </c>
      <c r="O4" s="14">
        <v>0</v>
      </c>
      <c r="P4" s="14">
        <v>2.679</v>
      </c>
      <c r="Q4" s="14">
        <v>0</v>
      </c>
      <c r="R4" s="14">
        <v>0</v>
      </c>
    </row>
    <row r="5" ht="20.25" spans="1:18">
      <c r="A5" s="7" t="s">
        <v>627</v>
      </c>
      <c r="B5" s="7" t="s">
        <v>628</v>
      </c>
      <c r="C5" s="7">
        <v>3992.156</v>
      </c>
      <c r="D5" s="7">
        <v>4272.19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0.096</v>
      </c>
      <c r="K5" s="14">
        <v>0</v>
      </c>
      <c r="L5" s="14">
        <v>1</v>
      </c>
      <c r="M5" s="14">
        <v>1</v>
      </c>
      <c r="N5" s="14">
        <v>-1</v>
      </c>
      <c r="O5" s="14">
        <v>0</v>
      </c>
      <c r="P5" s="14">
        <v>1.192</v>
      </c>
      <c r="Q5" s="14">
        <v>0</v>
      </c>
      <c r="R5" s="14">
        <v>0</v>
      </c>
    </row>
    <row r="6" ht="20.25" spans="1:18">
      <c r="A6" s="8" t="s">
        <v>629</v>
      </c>
      <c r="B6" s="8" t="s">
        <v>630</v>
      </c>
      <c r="C6" s="8">
        <v>19070</v>
      </c>
      <c r="D6" s="8">
        <v>20086.545</v>
      </c>
      <c r="E6" s="8">
        <v>0</v>
      </c>
      <c r="F6" s="8">
        <v>0</v>
      </c>
      <c r="G6" s="8">
        <v>0</v>
      </c>
      <c r="H6" s="8">
        <v>1</v>
      </c>
      <c r="I6" s="6">
        <v>0.978</v>
      </c>
      <c r="J6" s="6">
        <v>5.99</v>
      </c>
      <c r="K6" s="14">
        <v>1</v>
      </c>
      <c r="L6" s="14">
        <v>1</v>
      </c>
      <c r="M6" s="14">
        <v>0</v>
      </c>
      <c r="N6" s="14">
        <v>0</v>
      </c>
      <c r="O6" s="14">
        <v>0</v>
      </c>
      <c r="P6" s="14">
        <v>17.014</v>
      </c>
      <c r="Q6" s="14">
        <v>0</v>
      </c>
      <c r="R6" s="14">
        <v>0</v>
      </c>
    </row>
    <row r="7" ht="20.25" spans="1:18">
      <c r="A7" s="8" t="s">
        <v>631</v>
      </c>
      <c r="B7" s="8" t="s">
        <v>632</v>
      </c>
      <c r="C7" s="8">
        <v>7917.317</v>
      </c>
      <c r="D7" s="8">
        <v>9043.257</v>
      </c>
      <c r="E7" s="8">
        <v>0</v>
      </c>
      <c r="F7" s="8">
        <v>0</v>
      </c>
      <c r="G7" s="8">
        <v>0</v>
      </c>
      <c r="H7" s="8">
        <v>1</v>
      </c>
      <c r="I7" s="6">
        <v>5.504</v>
      </c>
      <c r="J7" s="6">
        <v>17.269</v>
      </c>
      <c r="K7" s="14">
        <v>4</v>
      </c>
      <c r="L7" s="14">
        <v>2</v>
      </c>
      <c r="M7" s="14">
        <v>0</v>
      </c>
      <c r="N7" s="14">
        <v>1</v>
      </c>
      <c r="O7" s="14">
        <v>0</v>
      </c>
      <c r="P7" s="14">
        <v>-12.819</v>
      </c>
      <c r="Q7" s="14">
        <v>0</v>
      </c>
      <c r="R7" s="14">
        <v>0</v>
      </c>
    </row>
    <row r="8" ht="20.25" spans="1:18">
      <c r="A8" s="8" t="s">
        <v>633</v>
      </c>
      <c r="B8" s="8" t="s">
        <v>634</v>
      </c>
      <c r="C8" s="8">
        <v>7564.682</v>
      </c>
      <c r="D8" s="8">
        <v>8271.257</v>
      </c>
      <c r="E8" s="8">
        <v>0</v>
      </c>
      <c r="F8" s="8">
        <v>0</v>
      </c>
      <c r="G8" s="8">
        <v>0</v>
      </c>
      <c r="H8" s="8">
        <v>1</v>
      </c>
      <c r="I8" s="6">
        <v>1.86</v>
      </c>
      <c r="J8" s="6">
        <v>10.243</v>
      </c>
      <c r="K8" s="14">
        <v>4</v>
      </c>
      <c r="L8" s="14">
        <v>1</v>
      </c>
      <c r="M8" s="14">
        <v>0</v>
      </c>
      <c r="N8" s="14">
        <v>0</v>
      </c>
      <c r="O8" s="14">
        <v>0</v>
      </c>
      <c r="P8" s="14">
        <v>-8.7</v>
      </c>
      <c r="Q8" s="14">
        <v>0</v>
      </c>
      <c r="R8" s="14">
        <v>0</v>
      </c>
    </row>
    <row r="9" ht="20.25" spans="1:18">
      <c r="A9" s="8" t="s">
        <v>635</v>
      </c>
      <c r="B9" s="8" t="s">
        <v>636</v>
      </c>
      <c r="C9" s="8">
        <v>5178.75</v>
      </c>
      <c r="D9" s="8">
        <v>6062.939</v>
      </c>
      <c r="E9" s="8">
        <v>0</v>
      </c>
      <c r="F9" s="8">
        <v>0</v>
      </c>
      <c r="G9" s="8">
        <v>0</v>
      </c>
      <c r="H9" s="8">
        <v>1</v>
      </c>
      <c r="I9" s="6">
        <v>10.975</v>
      </c>
      <c r="J9" s="6">
        <v>23.958</v>
      </c>
      <c r="K9" s="14">
        <v>4</v>
      </c>
      <c r="L9" s="14">
        <v>1</v>
      </c>
      <c r="M9" s="14">
        <v>-1</v>
      </c>
      <c r="N9" s="14">
        <v>1</v>
      </c>
      <c r="O9" s="14">
        <v>0</v>
      </c>
      <c r="P9" s="14">
        <v>12.307</v>
      </c>
      <c r="Q9" s="14">
        <v>0</v>
      </c>
      <c r="R9" s="14">
        <v>0</v>
      </c>
    </row>
    <row r="10" ht="20.25" spans="1:18">
      <c r="A10" s="8" t="s">
        <v>637</v>
      </c>
      <c r="B10" s="8" t="s">
        <v>638</v>
      </c>
      <c r="C10" s="8">
        <v>3596.516</v>
      </c>
      <c r="D10" s="8">
        <v>4054.079</v>
      </c>
      <c r="E10" s="8">
        <v>0</v>
      </c>
      <c r="F10" s="8">
        <v>0</v>
      </c>
      <c r="G10" s="8">
        <v>0</v>
      </c>
      <c r="H10" s="8">
        <v>1</v>
      </c>
      <c r="I10" s="6">
        <v>7.736</v>
      </c>
      <c r="J10" s="6">
        <v>18.149</v>
      </c>
      <c r="K10" s="14">
        <v>4</v>
      </c>
      <c r="L10" s="14">
        <v>1</v>
      </c>
      <c r="M10" s="14">
        <v>-1</v>
      </c>
      <c r="N10" s="14">
        <v>1</v>
      </c>
      <c r="O10" s="14">
        <v>0</v>
      </c>
      <c r="P10" s="14">
        <v>13.764</v>
      </c>
      <c r="Q10" s="14">
        <v>0</v>
      </c>
      <c r="R10" s="14">
        <v>0</v>
      </c>
    </row>
    <row r="11" ht="20.25" spans="1:18">
      <c r="A11" s="8" t="s">
        <v>639</v>
      </c>
      <c r="B11" s="8" t="s">
        <v>640</v>
      </c>
      <c r="C11" s="8">
        <v>2522.926</v>
      </c>
      <c r="D11" s="8">
        <v>2787.771</v>
      </c>
      <c r="E11" s="8">
        <v>0</v>
      </c>
      <c r="F11" s="8">
        <v>0</v>
      </c>
      <c r="G11" s="8">
        <v>0</v>
      </c>
      <c r="H11" s="8">
        <v>1</v>
      </c>
      <c r="I11" s="6">
        <v>5.242</v>
      </c>
      <c r="J11" s="6">
        <v>14.245</v>
      </c>
      <c r="K11" s="14">
        <v>4</v>
      </c>
      <c r="L11" s="14">
        <v>0</v>
      </c>
      <c r="M11" s="14">
        <v>-1</v>
      </c>
      <c r="N11" s="14">
        <v>1</v>
      </c>
      <c r="O11" s="14">
        <v>0</v>
      </c>
      <c r="P11" s="14">
        <v>9.803</v>
      </c>
      <c r="Q11" s="14">
        <v>0</v>
      </c>
      <c r="R11" s="14">
        <v>0</v>
      </c>
    </row>
    <row r="12" ht="20.25" spans="1:18">
      <c r="A12" s="8" t="s">
        <v>641</v>
      </c>
      <c r="B12" s="8" t="s">
        <v>642</v>
      </c>
      <c r="C12" s="8">
        <v>5352.732</v>
      </c>
      <c r="D12" s="8">
        <v>6469.409</v>
      </c>
      <c r="E12" s="8">
        <v>0</v>
      </c>
      <c r="F12" s="8">
        <v>0</v>
      </c>
      <c r="G12" s="8">
        <v>0</v>
      </c>
      <c r="H12" s="8">
        <v>1</v>
      </c>
      <c r="I12" s="6">
        <v>11.964</v>
      </c>
      <c r="J12" s="6">
        <v>27.16</v>
      </c>
      <c r="K12" s="14">
        <v>4</v>
      </c>
      <c r="L12" s="14">
        <v>2</v>
      </c>
      <c r="M12" s="14">
        <v>-1</v>
      </c>
      <c r="N12" s="14">
        <v>0</v>
      </c>
      <c r="O12" s="14">
        <v>0</v>
      </c>
      <c r="P12" s="14">
        <v>4.761</v>
      </c>
      <c r="Q12" s="14">
        <v>0</v>
      </c>
      <c r="R12" s="14">
        <v>0</v>
      </c>
    </row>
    <row r="13" ht="20.25" spans="1:18">
      <c r="A13" s="8" t="s">
        <v>643</v>
      </c>
      <c r="B13" s="8" t="s">
        <v>644</v>
      </c>
      <c r="C13" s="8">
        <v>58433.371</v>
      </c>
      <c r="D13" s="8">
        <v>77214.023</v>
      </c>
      <c r="E13" s="8">
        <v>0</v>
      </c>
      <c r="F13" s="8">
        <v>0</v>
      </c>
      <c r="G13" s="8">
        <v>0</v>
      </c>
      <c r="H13" s="8">
        <v>1</v>
      </c>
      <c r="I13" s="10">
        <v>2.211</v>
      </c>
      <c r="J13" s="10">
        <v>25.996</v>
      </c>
      <c r="K13" s="14">
        <v>2</v>
      </c>
      <c r="L13" s="14">
        <v>0</v>
      </c>
      <c r="M13" s="14">
        <v>0</v>
      </c>
      <c r="N13" s="14">
        <v>-1</v>
      </c>
      <c r="O13" s="14">
        <v>0</v>
      </c>
      <c r="P13" s="14">
        <v>-669.329</v>
      </c>
      <c r="Q13" s="14">
        <v>0</v>
      </c>
      <c r="R13" s="14">
        <v>0</v>
      </c>
    </row>
    <row r="14" ht="20.25" spans="1:18">
      <c r="A14" s="8" t="s">
        <v>645</v>
      </c>
      <c r="B14" s="8" t="s">
        <v>646</v>
      </c>
      <c r="C14" s="8">
        <v>30695.313</v>
      </c>
      <c r="D14" s="8">
        <v>47795.324</v>
      </c>
      <c r="E14" s="8">
        <v>0</v>
      </c>
      <c r="F14" s="8">
        <v>0</v>
      </c>
      <c r="G14" s="8">
        <v>0</v>
      </c>
      <c r="H14" s="8">
        <v>1</v>
      </c>
      <c r="I14" s="10">
        <v>7.022</v>
      </c>
      <c r="J14" s="10">
        <v>40.287</v>
      </c>
      <c r="K14" s="14">
        <v>3</v>
      </c>
      <c r="L14" s="14">
        <v>0</v>
      </c>
      <c r="M14" s="14">
        <v>0</v>
      </c>
      <c r="N14" s="14">
        <v>0</v>
      </c>
      <c r="O14" s="14">
        <v>0</v>
      </c>
      <c r="P14" s="14">
        <v>-167.51</v>
      </c>
      <c r="Q14" s="14">
        <v>0</v>
      </c>
      <c r="R14" s="14">
        <v>0</v>
      </c>
    </row>
    <row r="15" ht="20.25" spans="1:18">
      <c r="A15" s="9" t="s">
        <v>647</v>
      </c>
      <c r="B15" s="9" t="s">
        <v>648</v>
      </c>
      <c r="C15" s="9">
        <v>2202.643</v>
      </c>
      <c r="D15" s="9">
        <v>2338.731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1.144</v>
      </c>
      <c r="Q15" s="14">
        <v>0</v>
      </c>
      <c r="R15" s="14">
        <v>0</v>
      </c>
    </row>
    <row r="16" ht="20.25" spans="1:18">
      <c r="A16" s="9" t="s">
        <v>649</v>
      </c>
      <c r="B16" s="9" t="s">
        <v>650</v>
      </c>
      <c r="C16" s="9">
        <v>2555.057</v>
      </c>
      <c r="D16" s="9">
        <v>2731.402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1.877</v>
      </c>
      <c r="Q16" s="14">
        <v>0</v>
      </c>
      <c r="R16" s="14">
        <v>0</v>
      </c>
    </row>
    <row r="17" ht="20.25" spans="1:18">
      <c r="A17" s="9" t="s">
        <v>651</v>
      </c>
      <c r="B17" s="9" t="s">
        <v>652</v>
      </c>
      <c r="C17" s="9">
        <v>3386.49</v>
      </c>
      <c r="D17" s="9">
        <v>3873.706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1</v>
      </c>
      <c r="N17" s="14">
        <v>-1</v>
      </c>
      <c r="O17" s="14">
        <v>0</v>
      </c>
      <c r="P17" s="14">
        <v>4.596</v>
      </c>
      <c r="Q17" s="14">
        <v>0</v>
      </c>
      <c r="R17" s="14">
        <v>0</v>
      </c>
    </row>
    <row r="18" ht="20.25" spans="1:18">
      <c r="A18" s="9" t="s">
        <v>653</v>
      </c>
      <c r="B18" s="9" t="s">
        <v>654</v>
      </c>
      <c r="C18" s="9">
        <v>3611.732</v>
      </c>
      <c r="D18" s="9">
        <v>3787.772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1</v>
      </c>
      <c r="L18" s="14">
        <v>2</v>
      </c>
      <c r="M18" s="14">
        <v>0</v>
      </c>
      <c r="N18" s="14">
        <v>0</v>
      </c>
      <c r="O18" s="14">
        <v>0</v>
      </c>
      <c r="P18" s="14">
        <v>0.093</v>
      </c>
      <c r="Q18" s="14">
        <v>0</v>
      </c>
      <c r="R18" s="14">
        <v>0</v>
      </c>
    </row>
    <row r="19" ht="20.25" spans="1:18">
      <c r="A19" s="9" t="s">
        <v>655</v>
      </c>
      <c r="B19" s="9" t="s">
        <v>656</v>
      </c>
      <c r="C19" s="9">
        <v>2627.982</v>
      </c>
      <c r="D19" s="9">
        <v>3237.309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2</v>
      </c>
      <c r="L19" s="14">
        <v>0</v>
      </c>
      <c r="M19" s="14">
        <v>1</v>
      </c>
      <c r="N19" s="14">
        <v>-1</v>
      </c>
      <c r="O19" s="14">
        <v>0</v>
      </c>
      <c r="P19" s="14">
        <v>7.748</v>
      </c>
      <c r="Q19" s="14">
        <v>0</v>
      </c>
      <c r="R19" s="14">
        <v>0</v>
      </c>
    </row>
    <row r="20" ht="20.25" spans="1:18">
      <c r="A20" s="9" t="s">
        <v>657</v>
      </c>
      <c r="B20" s="9" t="s">
        <v>658</v>
      </c>
      <c r="C20" s="9">
        <v>7877.744</v>
      </c>
      <c r="D20" s="9">
        <v>8385.914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1</v>
      </c>
      <c r="N20" s="14">
        <v>-1</v>
      </c>
      <c r="O20" s="14">
        <v>0</v>
      </c>
      <c r="P20" s="14">
        <v>5.059</v>
      </c>
      <c r="Q20" s="14">
        <v>0</v>
      </c>
      <c r="R20" s="14">
        <v>0</v>
      </c>
    </row>
    <row r="21" ht="20.25" spans="1:18">
      <c r="A21" s="9" t="s">
        <v>659</v>
      </c>
      <c r="B21" s="9" t="s">
        <v>660</v>
      </c>
      <c r="C21" s="9">
        <v>2544.073</v>
      </c>
      <c r="D21" s="9">
        <v>3003.527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4</v>
      </c>
      <c r="L21" s="14">
        <v>0</v>
      </c>
      <c r="M21" s="14">
        <v>0</v>
      </c>
      <c r="N21" s="14">
        <v>1</v>
      </c>
      <c r="O21" s="14">
        <v>0</v>
      </c>
      <c r="P21" s="14">
        <v>3.728</v>
      </c>
      <c r="Q21" s="14">
        <v>0</v>
      </c>
      <c r="R21" s="14">
        <v>0</v>
      </c>
    </row>
    <row r="22" ht="20.25" spans="1:18">
      <c r="A22" s="9" t="s">
        <v>661</v>
      </c>
      <c r="B22" s="9" t="s">
        <v>662</v>
      </c>
      <c r="C22" s="9">
        <v>5006.691</v>
      </c>
      <c r="D22" s="9">
        <v>5673.784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8.715</v>
      </c>
      <c r="Q22" s="14">
        <v>0</v>
      </c>
      <c r="R22" s="14">
        <v>0</v>
      </c>
    </row>
    <row r="23" ht="20.25" spans="1:18">
      <c r="A23" s="9" t="s">
        <v>663</v>
      </c>
      <c r="B23" s="9" t="s">
        <v>664</v>
      </c>
      <c r="C23" s="9">
        <v>967.581</v>
      </c>
      <c r="D23" s="9">
        <v>1188.864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3.163</v>
      </c>
      <c r="Q23" s="14">
        <v>0</v>
      </c>
      <c r="R23" s="14">
        <v>1</v>
      </c>
    </row>
    <row r="24" ht="20.25" spans="1:18">
      <c r="A24" s="9" t="s">
        <v>665</v>
      </c>
      <c r="B24" s="9" t="s">
        <v>666</v>
      </c>
      <c r="C24" s="9">
        <v>108.005</v>
      </c>
      <c r="D24" s="9">
        <v>109.257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0</v>
      </c>
      <c r="M24" s="14">
        <v>1</v>
      </c>
      <c r="N24" s="14">
        <v>0</v>
      </c>
      <c r="O24" s="14">
        <v>0</v>
      </c>
      <c r="P24" s="14">
        <v>-0.013</v>
      </c>
      <c r="Q24" s="14">
        <v>0</v>
      </c>
      <c r="R24" s="14">
        <v>0</v>
      </c>
    </row>
    <row r="25" ht="20.25" spans="1:18">
      <c r="A25" s="9" t="s">
        <v>667</v>
      </c>
      <c r="B25" s="9" t="s">
        <v>668</v>
      </c>
      <c r="C25" s="9">
        <v>105.615</v>
      </c>
      <c r="D25" s="9">
        <v>106.544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-0.001</v>
      </c>
      <c r="Q25" s="14">
        <v>0</v>
      </c>
      <c r="R25" s="14">
        <v>0</v>
      </c>
    </row>
    <row r="26" ht="20.25" spans="1:18">
      <c r="A26" s="9" t="s">
        <v>669</v>
      </c>
      <c r="B26" s="9" t="s">
        <v>670</v>
      </c>
      <c r="C26" s="9">
        <v>116.909</v>
      </c>
      <c r="D26" s="9">
        <v>121.057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0.059</v>
      </c>
      <c r="Q26" s="14">
        <v>0</v>
      </c>
      <c r="R26" s="14">
        <v>0</v>
      </c>
    </row>
    <row r="27" ht="20.25" spans="1:18">
      <c r="A27" s="6" t="s">
        <v>671</v>
      </c>
      <c r="B27" s="6" t="s">
        <v>672</v>
      </c>
      <c r="C27" s="6">
        <v>19269.094</v>
      </c>
      <c r="D27" s="6">
        <v>20809.172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7.159</v>
      </c>
      <c r="K27" s="14">
        <v>4</v>
      </c>
      <c r="L27" s="14">
        <v>2</v>
      </c>
      <c r="M27" s="14">
        <v>0</v>
      </c>
      <c r="N27" s="14">
        <v>0</v>
      </c>
      <c r="O27" s="14">
        <v>0</v>
      </c>
      <c r="P27" s="14">
        <v>19.189</v>
      </c>
      <c r="Q27" s="14">
        <v>0</v>
      </c>
      <c r="R27" s="14">
        <v>1</v>
      </c>
    </row>
    <row r="28" ht="20.25" spans="1:18">
      <c r="A28" s="6" t="s">
        <v>673</v>
      </c>
      <c r="B28" s="6" t="s">
        <v>674</v>
      </c>
      <c r="C28" s="6">
        <v>2763.31</v>
      </c>
      <c r="D28" s="6">
        <v>3462.731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13.43</v>
      </c>
      <c r="K28" s="14">
        <v>2</v>
      </c>
      <c r="L28" s="14">
        <v>0</v>
      </c>
      <c r="M28" s="14">
        <v>0</v>
      </c>
      <c r="N28" s="14">
        <v>0</v>
      </c>
      <c r="O28" s="14">
        <v>0</v>
      </c>
      <c r="P28" s="14">
        <v>11.257</v>
      </c>
      <c r="Q28" s="14">
        <v>0</v>
      </c>
      <c r="R28" s="14">
        <v>0</v>
      </c>
    </row>
    <row r="29" ht="20.25" spans="1:18">
      <c r="A29" s="6" t="s">
        <v>675</v>
      </c>
      <c r="B29" s="6" t="s">
        <v>676</v>
      </c>
      <c r="C29" s="6">
        <v>734.442</v>
      </c>
      <c r="D29" s="6">
        <v>821.798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5.976</v>
      </c>
      <c r="K29" s="14">
        <v>2</v>
      </c>
      <c r="L29" s="14">
        <v>0</v>
      </c>
      <c r="M29" s="14">
        <v>0</v>
      </c>
      <c r="N29" s="14">
        <v>-1</v>
      </c>
      <c r="O29" s="14">
        <v>0</v>
      </c>
      <c r="P29" s="14">
        <v>0.866</v>
      </c>
      <c r="Q29" s="14">
        <v>-1</v>
      </c>
      <c r="R29" s="14">
        <v>0</v>
      </c>
    </row>
    <row r="30" ht="20.25" spans="1:18">
      <c r="A30" s="6" t="s">
        <v>677</v>
      </c>
      <c r="B30" s="6" t="s">
        <v>678</v>
      </c>
      <c r="C30" s="6">
        <v>10603.946</v>
      </c>
      <c r="D30" s="6">
        <v>12722.094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11.817</v>
      </c>
      <c r="K30" s="14">
        <v>2</v>
      </c>
      <c r="L30" s="14">
        <v>1</v>
      </c>
      <c r="M30" s="14">
        <v>0</v>
      </c>
      <c r="N30" s="14">
        <v>0</v>
      </c>
      <c r="O30" s="14">
        <v>0</v>
      </c>
      <c r="P30" s="14">
        <v>30.538</v>
      </c>
      <c r="Q30" s="14">
        <v>0</v>
      </c>
      <c r="R30" s="14">
        <v>-1</v>
      </c>
    </row>
    <row r="31" ht="20.25" spans="1:18">
      <c r="A31" s="6" t="s">
        <v>679</v>
      </c>
      <c r="B31" s="6" t="s">
        <v>680</v>
      </c>
      <c r="C31" s="6">
        <v>3251.693</v>
      </c>
      <c r="D31" s="6">
        <v>3759.478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7.041</v>
      </c>
      <c r="K31" s="14">
        <v>2</v>
      </c>
      <c r="L31" s="14">
        <v>2</v>
      </c>
      <c r="M31" s="14">
        <v>0</v>
      </c>
      <c r="N31" s="14">
        <v>0</v>
      </c>
      <c r="O31" s="14">
        <v>0</v>
      </c>
      <c r="P31" s="14">
        <v>7.168</v>
      </c>
      <c r="Q31" s="14">
        <v>0</v>
      </c>
      <c r="R31" s="14">
        <v>1</v>
      </c>
    </row>
    <row r="32" ht="20.25" spans="1:18">
      <c r="A32" s="6" t="s">
        <v>681</v>
      </c>
      <c r="B32" s="6" t="s">
        <v>682</v>
      </c>
      <c r="C32" s="6">
        <v>75009.766</v>
      </c>
      <c r="D32" s="6">
        <v>81104.945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5.183</v>
      </c>
      <c r="K32" s="14">
        <v>4</v>
      </c>
      <c r="L32" s="14">
        <v>0</v>
      </c>
      <c r="M32" s="14">
        <v>0</v>
      </c>
      <c r="N32" s="14">
        <v>0</v>
      </c>
      <c r="O32" s="14">
        <v>0</v>
      </c>
      <c r="P32" s="14">
        <v>29.577</v>
      </c>
      <c r="Q32" s="14">
        <v>0</v>
      </c>
      <c r="R32" s="14">
        <v>0</v>
      </c>
    </row>
    <row r="33" ht="20.25" spans="1:18">
      <c r="A33" s="6" t="s">
        <v>683</v>
      </c>
      <c r="B33" s="6" t="s">
        <v>684</v>
      </c>
      <c r="C33" s="6">
        <v>2754.966</v>
      </c>
      <c r="D33" s="6">
        <v>3439.576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4.275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21.831</v>
      </c>
      <c r="Q33" s="14">
        <v>0</v>
      </c>
      <c r="R33" s="14">
        <v>1</v>
      </c>
    </row>
    <row r="34" ht="20.25" spans="1:18">
      <c r="A34" s="6" t="s">
        <v>685</v>
      </c>
      <c r="B34" s="6" t="s">
        <v>686</v>
      </c>
      <c r="C34" s="6">
        <v>3028.182</v>
      </c>
      <c r="D34" s="6">
        <v>3433.034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10.936</v>
      </c>
      <c r="K34" s="14">
        <v>2</v>
      </c>
      <c r="L34" s="14">
        <v>2</v>
      </c>
      <c r="M34" s="14">
        <v>1</v>
      </c>
      <c r="N34" s="14">
        <v>-1</v>
      </c>
      <c r="O34" s="14">
        <v>0</v>
      </c>
      <c r="P34" s="14">
        <v>3.508</v>
      </c>
      <c r="Q34" s="14">
        <v>0</v>
      </c>
      <c r="R34" s="14">
        <v>0</v>
      </c>
    </row>
    <row r="35" ht="20.25" spans="1:18">
      <c r="A35" s="6" t="s">
        <v>687</v>
      </c>
      <c r="B35" s="6" t="s">
        <v>688</v>
      </c>
      <c r="C35" s="6">
        <v>116804.602</v>
      </c>
      <c r="D35" s="6">
        <v>127885.797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2.784</v>
      </c>
      <c r="K35" s="14">
        <v>3</v>
      </c>
      <c r="L35" s="14">
        <v>2</v>
      </c>
      <c r="M35" s="14">
        <v>1</v>
      </c>
      <c r="N35" s="14">
        <v>-1</v>
      </c>
      <c r="O35" s="14">
        <v>0</v>
      </c>
      <c r="P35" s="14">
        <v>62.746</v>
      </c>
      <c r="Q35" s="14">
        <v>0</v>
      </c>
      <c r="R35" s="14">
        <v>0</v>
      </c>
    </row>
    <row r="36" ht="20.25" spans="1:18">
      <c r="A36" s="6" t="s">
        <v>689</v>
      </c>
      <c r="B36" s="6" t="s">
        <v>690</v>
      </c>
      <c r="C36" s="6">
        <v>16467.963</v>
      </c>
      <c r="D36" s="6">
        <v>17406.145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2.151</v>
      </c>
      <c r="K36" s="14">
        <v>0</v>
      </c>
      <c r="L36" s="14">
        <v>0</v>
      </c>
      <c r="M36" s="14">
        <v>0</v>
      </c>
      <c r="N36" s="14">
        <v>-1</v>
      </c>
      <c r="O36" s="14">
        <v>1</v>
      </c>
      <c r="P36" s="14">
        <v>5.75</v>
      </c>
      <c r="Q36" s="14">
        <v>0</v>
      </c>
      <c r="R36" s="14">
        <v>0</v>
      </c>
    </row>
    <row r="37" ht="20.25" spans="1:18">
      <c r="A37" s="6" t="s">
        <v>691</v>
      </c>
      <c r="B37" s="6" t="s">
        <v>692</v>
      </c>
      <c r="C37" s="6">
        <v>2914.182</v>
      </c>
      <c r="D37" s="6">
        <v>3287.215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7.604</v>
      </c>
      <c r="K37" s="14">
        <v>0</v>
      </c>
      <c r="L37" s="14">
        <v>0</v>
      </c>
      <c r="M37" s="14">
        <v>1</v>
      </c>
      <c r="N37" s="14">
        <v>-1</v>
      </c>
      <c r="O37" s="14">
        <v>0</v>
      </c>
      <c r="P37" s="14">
        <v>7.577</v>
      </c>
      <c r="Q37" s="14">
        <v>0</v>
      </c>
      <c r="R37" s="14">
        <v>0</v>
      </c>
    </row>
    <row r="38" ht="20.25" spans="1:18">
      <c r="A38" s="6" t="s">
        <v>693</v>
      </c>
      <c r="B38" s="6" t="s">
        <v>694</v>
      </c>
      <c r="C38" s="6">
        <v>14150.013</v>
      </c>
      <c r="D38" s="6">
        <v>16871.83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10.81</v>
      </c>
      <c r="K38" s="14">
        <v>1</v>
      </c>
      <c r="L38" s="14">
        <v>0</v>
      </c>
      <c r="M38" s="14">
        <v>0</v>
      </c>
      <c r="N38" s="14">
        <v>-1</v>
      </c>
      <c r="O38" s="14">
        <v>0</v>
      </c>
      <c r="P38" s="14">
        <v>15.552</v>
      </c>
      <c r="Q38" s="14">
        <v>0</v>
      </c>
      <c r="R38" s="14">
        <v>0</v>
      </c>
    </row>
    <row r="39" ht="20.25" spans="1:18">
      <c r="A39" s="6" t="s">
        <v>695</v>
      </c>
      <c r="B39" s="6" t="s">
        <v>696</v>
      </c>
      <c r="C39" s="6">
        <v>246199.109</v>
      </c>
      <c r="D39" s="6">
        <v>280313.313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8.285</v>
      </c>
      <c r="K39" s="14">
        <v>2</v>
      </c>
      <c r="L39" s="14">
        <v>0</v>
      </c>
      <c r="M39" s="14">
        <v>0</v>
      </c>
      <c r="N39" s="14">
        <v>-1</v>
      </c>
      <c r="O39" s="14">
        <v>0</v>
      </c>
      <c r="P39" s="14">
        <v>213.006</v>
      </c>
      <c r="Q39" s="14">
        <v>0</v>
      </c>
      <c r="R39" s="14">
        <v>0</v>
      </c>
    </row>
    <row r="40" ht="20.25" spans="1:18">
      <c r="A40" s="6" t="s">
        <v>697</v>
      </c>
      <c r="B40" s="6" t="s">
        <v>698</v>
      </c>
      <c r="C40" s="6">
        <v>5038.736</v>
      </c>
      <c r="D40" s="6">
        <v>5611.457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1.856</v>
      </c>
      <c r="K40" s="14">
        <v>0</v>
      </c>
      <c r="L40" s="14">
        <v>2</v>
      </c>
      <c r="M40" s="14">
        <v>0</v>
      </c>
      <c r="N40" s="14">
        <v>-1</v>
      </c>
      <c r="O40" s="14">
        <v>0</v>
      </c>
      <c r="P40" s="14">
        <v>3.42</v>
      </c>
      <c r="Q40" s="14">
        <v>0</v>
      </c>
      <c r="R40" s="14">
        <v>0</v>
      </c>
    </row>
    <row r="41" ht="20.25" spans="1:18">
      <c r="A41" s="6" t="s">
        <v>699</v>
      </c>
      <c r="B41" s="6" t="s">
        <v>700</v>
      </c>
      <c r="C41" s="6">
        <v>12378.219</v>
      </c>
      <c r="D41" s="6">
        <v>13330.043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3.484</v>
      </c>
      <c r="K41" s="14">
        <v>1</v>
      </c>
      <c r="L41" s="14">
        <v>1</v>
      </c>
      <c r="M41" s="14">
        <v>1</v>
      </c>
      <c r="N41" s="14">
        <v>-1</v>
      </c>
      <c r="O41" s="14">
        <v>0</v>
      </c>
      <c r="P41" s="14">
        <v>5.041</v>
      </c>
      <c r="Q41" s="14">
        <v>0</v>
      </c>
      <c r="R41" s="14">
        <v>0</v>
      </c>
    </row>
    <row r="42" ht="20.25" spans="1:18">
      <c r="A42" s="6" t="s">
        <v>701</v>
      </c>
      <c r="B42" s="6" t="s">
        <v>702</v>
      </c>
      <c r="C42" s="6">
        <v>3246.745</v>
      </c>
      <c r="D42" s="6">
        <v>3728.455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3.715</v>
      </c>
      <c r="K42" s="14">
        <v>0</v>
      </c>
      <c r="L42" s="14">
        <v>0</v>
      </c>
      <c r="M42" s="14">
        <v>0</v>
      </c>
      <c r="N42" s="14">
        <v>-1</v>
      </c>
      <c r="O42" s="14">
        <v>0</v>
      </c>
      <c r="P42" s="14">
        <v>1.885</v>
      </c>
      <c r="Q42" s="14">
        <v>0</v>
      </c>
      <c r="R42" s="14">
        <v>0</v>
      </c>
    </row>
    <row r="43" ht="20.25" spans="1:18">
      <c r="A43" s="6" t="s">
        <v>703</v>
      </c>
      <c r="B43" s="6" t="s">
        <v>704</v>
      </c>
      <c r="C43" s="6">
        <v>21332.141</v>
      </c>
      <c r="D43" s="6">
        <v>22975.99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4.767</v>
      </c>
      <c r="K43" s="14">
        <v>3</v>
      </c>
      <c r="L43" s="14">
        <v>1</v>
      </c>
      <c r="M43" s="14">
        <v>0</v>
      </c>
      <c r="N43" s="14">
        <v>-1</v>
      </c>
      <c r="O43" s="14">
        <v>0</v>
      </c>
      <c r="P43" s="14">
        <v>30.568</v>
      </c>
      <c r="Q43" s="14">
        <v>0</v>
      </c>
      <c r="R43" s="14">
        <v>0</v>
      </c>
    </row>
    <row r="44" ht="20.25" spans="1:18">
      <c r="A44" s="10" t="s">
        <v>705</v>
      </c>
      <c r="B44" s="10" t="s">
        <v>706</v>
      </c>
      <c r="C44" s="10">
        <v>3573.218</v>
      </c>
      <c r="D44" s="10">
        <v>3873.404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6.067</v>
      </c>
      <c r="K44" s="14">
        <v>2</v>
      </c>
      <c r="L44" s="14">
        <v>2</v>
      </c>
      <c r="M44" s="14">
        <v>0</v>
      </c>
      <c r="N44" s="14">
        <v>-1</v>
      </c>
      <c r="O44" s="14">
        <v>0</v>
      </c>
      <c r="P44" s="14">
        <v>-5.626</v>
      </c>
      <c r="Q44" s="14">
        <v>0</v>
      </c>
      <c r="R44" s="14">
        <v>0</v>
      </c>
    </row>
    <row r="45" ht="20.25" spans="1:18">
      <c r="A45" s="6" t="s">
        <v>707</v>
      </c>
      <c r="B45" s="6" t="s">
        <v>708</v>
      </c>
      <c r="C45" s="6">
        <v>141.965</v>
      </c>
      <c r="D45" s="6">
        <v>342.917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3.162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0.18</v>
      </c>
      <c r="Q45" s="14">
        <v>0</v>
      </c>
      <c r="R45" s="14">
        <v>0</v>
      </c>
    </row>
    <row r="46" ht="20.25" spans="1:18">
      <c r="A46" s="6" t="s">
        <v>709</v>
      </c>
      <c r="B46" s="6" t="s">
        <v>710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 s="14">
        <v>5.059</v>
      </c>
      <c r="Q46" s="14">
        <v>0</v>
      </c>
      <c r="R46" s="14">
        <v>0</v>
      </c>
    </row>
    <row r="47" ht="20.25" spans="1:18">
      <c r="A47" s="6" t="s">
        <v>711</v>
      </c>
      <c r="B47" s="6" t="s">
        <v>712</v>
      </c>
      <c r="C47" s="6">
        <v>6642.917</v>
      </c>
      <c r="D47" s="6">
        <v>7657.521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10.557</v>
      </c>
      <c r="K47" s="14">
        <v>4</v>
      </c>
      <c r="L47" s="14">
        <v>2</v>
      </c>
      <c r="M47" s="14">
        <v>0</v>
      </c>
      <c r="N47" s="14">
        <v>1</v>
      </c>
      <c r="O47" s="14">
        <v>0</v>
      </c>
      <c r="P47" s="14">
        <v>16.562</v>
      </c>
      <c r="Q47" s="14">
        <v>0</v>
      </c>
      <c r="R47" s="14">
        <v>0</v>
      </c>
    </row>
    <row r="48" ht="20.25" spans="1:18">
      <c r="A48" s="6" t="s">
        <v>713</v>
      </c>
      <c r="B48" s="6" t="s">
        <v>714</v>
      </c>
      <c r="C48" s="6">
        <v>4152.346</v>
      </c>
      <c r="D48" s="6">
        <v>4621.366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7.889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 s="14">
        <v>6.798</v>
      </c>
      <c r="Q48" s="14">
        <v>0</v>
      </c>
      <c r="R48" s="14">
        <v>0</v>
      </c>
    </row>
    <row r="49" ht="20.25" spans="1:18">
      <c r="A49" s="6" t="s">
        <v>715</v>
      </c>
      <c r="B49" s="6" t="s">
        <v>716</v>
      </c>
      <c r="C49" s="6">
        <v>1214.177</v>
      </c>
      <c r="D49" s="6">
        <v>1376.244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4.621</v>
      </c>
      <c r="K49" s="14">
        <v>0</v>
      </c>
      <c r="L49" s="14">
        <v>2</v>
      </c>
      <c r="M49" s="14">
        <v>1</v>
      </c>
      <c r="N49" s="14">
        <v>-1</v>
      </c>
      <c r="O49" s="14">
        <v>0</v>
      </c>
      <c r="P49" s="14">
        <v>-1.25</v>
      </c>
      <c r="Q49" s="14">
        <v>0</v>
      </c>
      <c r="R49" s="14">
        <v>0</v>
      </c>
    </row>
    <row r="50" ht="20.25" spans="1:18">
      <c r="A50" s="6" t="s">
        <v>717</v>
      </c>
      <c r="B50" s="6" t="s">
        <v>718</v>
      </c>
      <c r="C50" s="6">
        <v>1343.238</v>
      </c>
      <c r="D50" s="6">
        <v>1790.533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22.913</v>
      </c>
      <c r="K50" s="14">
        <v>2</v>
      </c>
      <c r="L50" s="14">
        <v>0</v>
      </c>
      <c r="M50" s="14">
        <v>0</v>
      </c>
      <c r="N50" s="14">
        <v>-1</v>
      </c>
      <c r="O50" s="14">
        <v>0</v>
      </c>
      <c r="P50" s="14">
        <v>8.773</v>
      </c>
      <c r="Q50" s="14">
        <v>0</v>
      </c>
      <c r="R50" s="14">
        <v>0</v>
      </c>
    </row>
    <row r="51" ht="20.25" spans="1:18">
      <c r="A51" s="6" t="s">
        <v>719</v>
      </c>
      <c r="B51" s="6" t="s">
        <v>720</v>
      </c>
      <c r="C51" s="6">
        <v>773.395</v>
      </c>
      <c r="D51" s="6">
        <v>1244.754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36.189</v>
      </c>
      <c r="K51" s="14">
        <v>2</v>
      </c>
      <c r="L51" s="14">
        <v>0</v>
      </c>
      <c r="M51" s="14">
        <v>0</v>
      </c>
      <c r="N51" s="14">
        <v>-1</v>
      </c>
      <c r="O51" s="14">
        <v>0</v>
      </c>
      <c r="P51" s="14">
        <v>6.046</v>
      </c>
      <c r="Q51" s="14">
        <v>0</v>
      </c>
      <c r="R51" s="14">
        <v>0</v>
      </c>
    </row>
    <row r="52" ht="20.25" spans="1:18">
      <c r="A52" s="6" t="s">
        <v>721</v>
      </c>
      <c r="B52" s="6" t="s">
        <v>722</v>
      </c>
      <c r="C52" s="6">
        <v>6997.731</v>
      </c>
      <c r="D52" s="6">
        <v>7585.237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5.678</v>
      </c>
      <c r="K52" s="14">
        <v>3</v>
      </c>
      <c r="L52" s="14">
        <v>1</v>
      </c>
      <c r="M52" s="14">
        <v>0</v>
      </c>
      <c r="N52" s="14">
        <v>1</v>
      </c>
      <c r="O52" s="14">
        <v>0</v>
      </c>
      <c r="P52" s="14">
        <v>7.432</v>
      </c>
      <c r="Q52" s="14">
        <v>1</v>
      </c>
      <c r="R52" s="14">
        <v>0</v>
      </c>
    </row>
    <row r="53" ht="20.25" spans="1:18">
      <c r="A53" s="6" t="s">
        <v>723</v>
      </c>
      <c r="B53" s="6" t="s">
        <v>724</v>
      </c>
      <c r="C53" s="6">
        <v>720.742</v>
      </c>
      <c r="D53" s="6">
        <v>832.28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10.02</v>
      </c>
      <c r="K53" s="14">
        <v>2</v>
      </c>
      <c r="L53" s="14">
        <v>0</v>
      </c>
      <c r="M53" s="14">
        <v>1</v>
      </c>
      <c r="N53" s="14">
        <v>0</v>
      </c>
      <c r="O53" s="14">
        <v>0</v>
      </c>
      <c r="P53" s="14">
        <v>0.296</v>
      </c>
      <c r="Q53" s="14">
        <v>0</v>
      </c>
      <c r="R53" s="14">
        <v>0</v>
      </c>
    </row>
    <row r="54" ht="20.25" spans="1:18">
      <c r="A54" s="6" t="s">
        <v>725</v>
      </c>
      <c r="B54" s="6" t="s">
        <v>726</v>
      </c>
      <c r="C54" s="6">
        <v>13345.192</v>
      </c>
      <c r="D54" s="6">
        <v>14821.116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3.575</v>
      </c>
      <c r="K54" s="14">
        <v>0</v>
      </c>
      <c r="L54" s="14">
        <v>0</v>
      </c>
      <c r="M54" s="14">
        <v>1</v>
      </c>
      <c r="N54" s="14">
        <v>-1</v>
      </c>
      <c r="O54" s="14">
        <v>0</v>
      </c>
      <c r="P54" s="14">
        <v>-11.852</v>
      </c>
      <c r="Q54" s="14">
        <v>0</v>
      </c>
      <c r="R54" s="14">
        <v>0</v>
      </c>
    </row>
    <row r="55" ht="20.25" spans="1:18">
      <c r="A55" s="6" t="s">
        <v>727</v>
      </c>
      <c r="B55" s="6" t="s">
        <v>728</v>
      </c>
      <c r="C55" s="6">
        <v>2921.874</v>
      </c>
      <c r="D55" s="6">
        <v>3180.521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5.989</v>
      </c>
      <c r="K55" s="14">
        <v>2</v>
      </c>
      <c r="L55" s="14">
        <v>2</v>
      </c>
      <c r="M55" s="14">
        <v>0</v>
      </c>
      <c r="N55" s="14">
        <v>0</v>
      </c>
      <c r="O55" s="14">
        <v>0</v>
      </c>
      <c r="P55" s="14">
        <v>-3.308</v>
      </c>
      <c r="Q55" s="14">
        <v>0</v>
      </c>
      <c r="R55" s="14">
        <v>0</v>
      </c>
    </row>
    <row r="56" ht="20.25" spans="1:18">
      <c r="A56" s="6" t="s">
        <v>729</v>
      </c>
      <c r="B56" s="6" t="s">
        <v>730</v>
      </c>
      <c r="C56" s="6">
        <v>4336.371</v>
      </c>
      <c r="D56" s="6">
        <v>5073.071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2.069</v>
      </c>
      <c r="K56" s="14">
        <v>1</v>
      </c>
      <c r="L56" s="14">
        <v>2</v>
      </c>
      <c r="M56" s="14">
        <v>-1</v>
      </c>
      <c r="N56" s="14">
        <v>1</v>
      </c>
      <c r="O56" s="14">
        <v>0</v>
      </c>
      <c r="P56" s="14">
        <v>6.95</v>
      </c>
      <c r="Q56" s="14">
        <v>0</v>
      </c>
      <c r="R56" s="14">
        <v>0</v>
      </c>
    </row>
    <row r="57" ht="20.25" spans="1:18">
      <c r="A57" s="6" t="s">
        <v>731</v>
      </c>
      <c r="B57" s="6" t="s">
        <v>732</v>
      </c>
      <c r="C57" s="6">
        <v>6883.977</v>
      </c>
      <c r="D57" s="6">
        <v>7343.45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2.672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7.077</v>
      </c>
      <c r="Q57" s="14">
        <v>0</v>
      </c>
      <c r="R57" s="14">
        <v>-1</v>
      </c>
    </row>
    <row r="58" ht="20.25" spans="1:18">
      <c r="A58" s="6" t="s">
        <v>733</v>
      </c>
      <c r="B58" s="6" t="s">
        <v>734</v>
      </c>
      <c r="C58" s="6">
        <v>4840.232</v>
      </c>
      <c r="D58" s="6">
        <v>5417.675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4.211</v>
      </c>
      <c r="K58" s="14">
        <v>1</v>
      </c>
      <c r="L58" s="14">
        <v>1</v>
      </c>
      <c r="M58" s="14">
        <v>0</v>
      </c>
      <c r="N58" s="14">
        <v>0</v>
      </c>
      <c r="O58" s="14">
        <v>0</v>
      </c>
      <c r="P58" s="14">
        <v>10.823</v>
      </c>
      <c r="Q58" s="14">
        <v>0</v>
      </c>
      <c r="R58" s="14">
        <v>0</v>
      </c>
    </row>
    <row r="59" ht="20.25" spans="1:18">
      <c r="A59" s="6" t="s">
        <v>735</v>
      </c>
      <c r="B59" s="6" t="s">
        <v>736</v>
      </c>
      <c r="C59" s="6">
        <v>7428.158</v>
      </c>
      <c r="D59" s="6">
        <v>8240.909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8.226</v>
      </c>
      <c r="K59" s="14">
        <v>4</v>
      </c>
      <c r="L59" s="14">
        <v>0</v>
      </c>
      <c r="M59" s="14">
        <v>0</v>
      </c>
      <c r="N59" s="14">
        <v>0</v>
      </c>
      <c r="O59" s="14">
        <v>0</v>
      </c>
      <c r="P59" s="14">
        <v>-8.71</v>
      </c>
      <c r="Q59" s="14">
        <v>0</v>
      </c>
      <c r="R59" s="14">
        <v>1</v>
      </c>
    </row>
    <row r="60" ht="20.25" spans="1:18">
      <c r="A60" s="6" t="s">
        <v>737</v>
      </c>
      <c r="B60" s="6" t="s">
        <v>738</v>
      </c>
      <c r="C60" s="6">
        <v>13013.932</v>
      </c>
      <c r="D60" s="6">
        <v>14340.675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8.061</v>
      </c>
      <c r="K60" s="14">
        <v>4</v>
      </c>
      <c r="L60" s="14">
        <v>0</v>
      </c>
      <c r="M60" s="14">
        <v>0</v>
      </c>
      <c r="N60" s="14">
        <v>0</v>
      </c>
      <c r="O60" s="14">
        <v>0</v>
      </c>
      <c r="P60" s="14">
        <v>11.055</v>
      </c>
      <c r="Q60" s="14">
        <v>0</v>
      </c>
      <c r="R60" s="14">
        <v>0</v>
      </c>
    </row>
    <row r="61" ht="20.25" spans="1:18">
      <c r="A61" s="6" t="s">
        <v>739</v>
      </c>
      <c r="B61" s="6" t="s">
        <v>740</v>
      </c>
      <c r="C61" s="6">
        <v>9796.127</v>
      </c>
      <c r="D61" s="6">
        <v>11293.224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12.807</v>
      </c>
      <c r="K61" s="14">
        <v>3</v>
      </c>
      <c r="L61" s="14">
        <v>0</v>
      </c>
      <c r="M61" s="14">
        <v>0</v>
      </c>
      <c r="N61" s="14">
        <v>0</v>
      </c>
      <c r="O61" s="14">
        <v>0</v>
      </c>
      <c r="P61" s="14">
        <v>-49.614</v>
      </c>
      <c r="Q61" s="14">
        <v>0</v>
      </c>
      <c r="R61" s="14">
        <v>0</v>
      </c>
    </row>
    <row r="62" ht="20.25" spans="1:18">
      <c r="A62" s="6" t="s">
        <v>741</v>
      </c>
      <c r="B62" s="6" t="s">
        <v>742</v>
      </c>
      <c r="C62" s="6">
        <v>18790.117</v>
      </c>
      <c r="D62" s="6">
        <v>20276.111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6.887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14">
        <v>5.409</v>
      </c>
      <c r="Q62" s="14">
        <v>0</v>
      </c>
      <c r="R62" s="14">
        <v>0</v>
      </c>
    </row>
    <row r="63" ht="20.25" spans="1:18">
      <c r="A63" s="6" t="s">
        <v>743</v>
      </c>
      <c r="B63" s="6" t="s">
        <v>744</v>
      </c>
      <c r="C63" s="6">
        <v>1101.239</v>
      </c>
      <c r="D63" s="6">
        <v>1490.257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8.23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6.549</v>
      </c>
      <c r="Q63" s="14">
        <v>0</v>
      </c>
      <c r="R63" s="14">
        <v>0</v>
      </c>
    </row>
    <row r="64" ht="20.25" spans="1:18">
      <c r="A64" s="6" t="s">
        <v>745</v>
      </c>
      <c r="B64" s="6" t="s">
        <v>746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4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6" t="s">
        <v>747</v>
      </c>
      <c r="B65" s="6" t="s">
        <v>748</v>
      </c>
      <c r="C65" s="6">
        <v>2262.688</v>
      </c>
      <c r="D65" s="6">
        <v>2679.834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6.847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5.37</v>
      </c>
      <c r="Q65" s="14">
        <v>0</v>
      </c>
      <c r="R65" s="14">
        <v>0</v>
      </c>
    </row>
    <row r="66" ht="20.25" spans="1:18">
      <c r="A66" s="6" t="s">
        <v>749</v>
      </c>
      <c r="B66" s="6" t="s">
        <v>750</v>
      </c>
      <c r="C66" s="6">
        <v>9082.674</v>
      </c>
      <c r="D66" s="6">
        <v>9863.326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7.799</v>
      </c>
      <c r="K66" s="14">
        <v>2</v>
      </c>
      <c r="L66" s="14">
        <v>1</v>
      </c>
      <c r="M66" s="14">
        <v>1</v>
      </c>
      <c r="N66" s="14">
        <v>0</v>
      </c>
      <c r="O66" s="14">
        <v>0</v>
      </c>
      <c r="P66" s="14">
        <v>5.225</v>
      </c>
      <c r="Q66" s="14">
        <v>0</v>
      </c>
      <c r="R66" s="14">
        <v>0</v>
      </c>
    </row>
    <row r="67" ht="20.25" spans="1:18">
      <c r="A67" s="6" t="s">
        <v>751</v>
      </c>
      <c r="B67" s="6" t="s">
        <v>752</v>
      </c>
      <c r="C67" s="6">
        <v>5880.109</v>
      </c>
      <c r="D67" s="6">
        <v>6793.532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11.042</v>
      </c>
      <c r="K67" s="14">
        <v>4</v>
      </c>
      <c r="L67" s="14">
        <v>2</v>
      </c>
      <c r="M67" s="14">
        <v>-1</v>
      </c>
      <c r="N67" s="14">
        <v>1</v>
      </c>
      <c r="O67" s="14">
        <v>0</v>
      </c>
      <c r="P67" s="14">
        <v>6.706</v>
      </c>
      <c r="Q67" s="14">
        <v>1</v>
      </c>
      <c r="R67" s="14">
        <v>0</v>
      </c>
    </row>
    <row r="68" ht="20.25" spans="1:18">
      <c r="A68" s="6" t="s">
        <v>753</v>
      </c>
      <c r="B68" s="6" t="s">
        <v>754</v>
      </c>
      <c r="C68" s="6">
        <v>2242.509</v>
      </c>
      <c r="D68" s="6">
        <v>2821.127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19.91</v>
      </c>
      <c r="K68" s="14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-32.71</v>
      </c>
      <c r="Q68" s="14">
        <v>0</v>
      </c>
      <c r="R68" s="14">
        <v>0</v>
      </c>
    </row>
    <row r="69" ht="20.25" spans="1:18">
      <c r="A69" s="6" t="s">
        <v>755</v>
      </c>
      <c r="B69" s="6" t="s">
        <v>756</v>
      </c>
      <c r="C69" s="6">
        <v>5526.263</v>
      </c>
      <c r="D69" s="6">
        <v>6279.095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8.687</v>
      </c>
      <c r="K69" s="14">
        <v>3</v>
      </c>
      <c r="L69" s="14">
        <v>1</v>
      </c>
      <c r="M69" s="14">
        <v>0</v>
      </c>
      <c r="N69" s="14">
        <v>1</v>
      </c>
      <c r="O69" s="14">
        <v>0</v>
      </c>
      <c r="P69" s="14">
        <v>7.126</v>
      </c>
      <c r="Q69" s="14">
        <v>0</v>
      </c>
      <c r="R69" s="14">
        <v>0</v>
      </c>
    </row>
    <row r="70" ht="20.25" spans="1:18">
      <c r="A70" s="6" t="s">
        <v>757</v>
      </c>
      <c r="B70" s="6" t="s">
        <v>758</v>
      </c>
      <c r="C70" s="6">
        <v>6041.363</v>
      </c>
      <c r="D70" s="6">
        <v>7157.217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13.621</v>
      </c>
      <c r="K70" s="14">
        <v>4</v>
      </c>
      <c r="L70" s="14">
        <v>2</v>
      </c>
      <c r="M70" s="14">
        <v>-1</v>
      </c>
      <c r="N70" s="14">
        <v>1</v>
      </c>
      <c r="O70" s="14">
        <v>0</v>
      </c>
      <c r="P70" s="14">
        <v>11.452</v>
      </c>
      <c r="Q70" s="14">
        <v>0</v>
      </c>
      <c r="R70" s="14">
        <v>0</v>
      </c>
    </row>
    <row r="71" ht="20.25" spans="1:18">
      <c r="A71" s="6" t="s">
        <v>759</v>
      </c>
      <c r="B71" s="6" t="s">
        <v>760</v>
      </c>
      <c r="C71" s="6">
        <v>2406.1</v>
      </c>
      <c r="D71" s="6">
        <v>2707.743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5.865</v>
      </c>
      <c r="K71" s="14">
        <v>0</v>
      </c>
      <c r="L71" s="14">
        <v>0</v>
      </c>
      <c r="M71" s="14">
        <v>1</v>
      </c>
      <c r="N71" s="14">
        <v>-1</v>
      </c>
      <c r="O71" s="14">
        <v>0</v>
      </c>
      <c r="P71" s="14">
        <v>3.27</v>
      </c>
      <c r="Q71" s="14">
        <v>0</v>
      </c>
      <c r="R71" s="14">
        <v>0</v>
      </c>
    </row>
    <row r="72" ht="20.25" spans="1:18">
      <c r="A72" s="6" t="s">
        <v>761</v>
      </c>
      <c r="B72" s="6" t="s">
        <v>762</v>
      </c>
      <c r="C72" s="6">
        <v>1236.631</v>
      </c>
      <c r="D72" s="6">
        <v>1546.422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7.576</v>
      </c>
      <c r="K72" s="14">
        <v>2</v>
      </c>
      <c r="L72" s="14">
        <v>0</v>
      </c>
      <c r="M72" s="14">
        <v>0</v>
      </c>
      <c r="N72" s="14">
        <v>0</v>
      </c>
      <c r="O72" s="14">
        <v>0</v>
      </c>
      <c r="P72" s="14">
        <v>2.287</v>
      </c>
      <c r="Q72" s="14">
        <v>0</v>
      </c>
      <c r="R72" s="14">
        <v>0</v>
      </c>
    </row>
    <row r="73" ht="20.25" spans="1:18">
      <c r="A73" s="6" t="s">
        <v>763</v>
      </c>
      <c r="B73" s="6" t="s">
        <v>764</v>
      </c>
      <c r="C73" s="6">
        <v>5195.305</v>
      </c>
      <c r="D73" s="6">
        <v>6215.142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7.917</v>
      </c>
      <c r="K73" s="14">
        <v>0</v>
      </c>
      <c r="L73" s="14">
        <v>0</v>
      </c>
      <c r="M73" s="14">
        <v>1</v>
      </c>
      <c r="N73" s="14">
        <v>-1</v>
      </c>
      <c r="O73" s="14">
        <v>0</v>
      </c>
      <c r="P73" s="14">
        <v>1.943</v>
      </c>
      <c r="Q73" s="14">
        <v>0</v>
      </c>
      <c r="R73" s="14">
        <v>0</v>
      </c>
    </row>
    <row r="74" ht="20.25" spans="1:18">
      <c r="A74" s="6" t="s">
        <v>765</v>
      </c>
      <c r="B74" s="6" t="s">
        <v>766</v>
      </c>
      <c r="C74" s="6">
        <v>2299.879</v>
      </c>
      <c r="D74" s="6">
        <v>2764.144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16.093</v>
      </c>
      <c r="K74" s="14">
        <v>4</v>
      </c>
      <c r="L74" s="14">
        <v>2</v>
      </c>
      <c r="M74" s="14">
        <v>-1</v>
      </c>
      <c r="N74" s="14">
        <v>1</v>
      </c>
      <c r="O74" s="14">
        <v>0</v>
      </c>
      <c r="P74" s="14">
        <v>4.469</v>
      </c>
      <c r="Q74" s="14">
        <v>0</v>
      </c>
      <c r="R74" s="14">
        <v>0</v>
      </c>
    </row>
    <row r="75" ht="20.25" spans="1:18">
      <c r="A75" s="6" t="s">
        <v>767</v>
      </c>
      <c r="B75" s="6" t="s">
        <v>768</v>
      </c>
      <c r="C75" s="6">
        <v>5383.358</v>
      </c>
      <c r="D75" s="6">
        <v>6333.601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7.693</v>
      </c>
      <c r="K75" s="14">
        <v>1</v>
      </c>
      <c r="L75" s="14">
        <v>0</v>
      </c>
      <c r="M75" s="14">
        <v>1</v>
      </c>
      <c r="N75" s="14">
        <v>-1</v>
      </c>
      <c r="O75" s="14">
        <v>0</v>
      </c>
      <c r="P75" s="14">
        <v>-5.094</v>
      </c>
      <c r="Q75" s="14">
        <v>0</v>
      </c>
      <c r="R75" s="14">
        <v>0</v>
      </c>
    </row>
    <row r="76" ht="20.25" spans="1:18">
      <c r="A76" s="6" t="s">
        <v>769</v>
      </c>
      <c r="B76" s="6" t="s">
        <v>770</v>
      </c>
      <c r="C76" s="6">
        <v>5530.868</v>
      </c>
      <c r="D76" s="6">
        <v>5883.715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2.797</v>
      </c>
      <c r="K76" s="14">
        <v>4</v>
      </c>
      <c r="L76" s="14">
        <v>1</v>
      </c>
      <c r="M76" s="14">
        <v>-1</v>
      </c>
      <c r="N76" s="14">
        <v>1</v>
      </c>
      <c r="O76" s="14">
        <v>0</v>
      </c>
      <c r="P76" s="14">
        <v>2.314</v>
      </c>
      <c r="Q76" s="14">
        <v>0</v>
      </c>
      <c r="R76" s="14">
        <v>0</v>
      </c>
    </row>
    <row r="77" ht="20.25" spans="1:18">
      <c r="A77" s="6" t="s">
        <v>771</v>
      </c>
      <c r="B77" s="6" t="s">
        <v>772</v>
      </c>
      <c r="C77" s="6">
        <v>4355.467</v>
      </c>
      <c r="D77" s="6">
        <v>5090.691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10.675</v>
      </c>
      <c r="K77" s="14">
        <v>3</v>
      </c>
      <c r="L77" s="14">
        <v>2</v>
      </c>
      <c r="M77" s="14">
        <v>-1</v>
      </c>
      <c r="N77" s="14">
        <v>1</v>
      </c>
      <c r="O77" s="14">
        <v>0</v>
      </c>
      <c r="P77" s="14">
        <v>6.125</v>
      </c>
      <c r="Q77" s="14">
        <v>0</v>
      </c>
      <c r="R77" s="14">
        <v>0</v>
      </c>
    </row>
    <row r="78" ht="20.25" spans="1:18">
      <c r="A78" s="6" t="s">
        <v>773</v>
      </c>
      <c r="B78" s="6" t="s">
        <v>774</v>
      </c>
      <c r="C78" s="6">
        <v>1666.708</v>
      </c>
      <c r="D78" s="6">
        <v>1924.534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4.157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4">
        <v>-4.916</v>
      </c>
      <c r="Q78" s="14">
        <v>0</v>
      </c>
      <c r="R78" s="14">
        <v>-1</v>
      </c>
    </row>
    <row r="79" ht="20.25" spans="1:18">
      <c r="A79" s="6" t="s">
        <v>775</v>
      </c>
      <c r="B79" s="6" t="s">
        <v>776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4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6" t="s">
        <v>777</v>
      </c>
      <c r="B80" s="6" t="s">
        <v>778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14">
        <v>0</v>
      </c>
      <c r="L80" s="14">
        <v>1</v>
      </c>
      <c r="M80" s="14">
        <v>0</v>
      </c>
      <c r="N80" s="14">
        <v>0</v>
      </c>
      <c r="O80" s="14">
        <v>0</v>
      </c>
      <c r="P80" s="14">
        <v>7.598</v>
      </c>
      <c r="Q80" s="14">
        <v>0</v>
      </c>
      <c r="R80" s="14">
        <v>0</v>
      </c>
    </row>
    <row r="81" ht="20.25" spans="1:18">
      <c r="A81" s="10" t="s">
        <v>779</v>
      </c>
      <c r="B81" s="10" t="s">
        <v>780</v>
      </c>
      <c r="C81" s="10">
        <v>102.314</v>
      </c>
      <c r="D81" s="10">
        <v>102.703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0.004</v>
      </c>
      <c r="K81" s="14">
        <v>0</v>
      </c>
      <c r="L81" s="14">
        <v>0</v>
      </c>
      <c r="M81" s="14">
        <v>0</v>
      </c>
      <c r="N81" s="14">
        <v>-1</v>
      </c>
      <c r="O81" s="14">
        <v>0</v>
      </c>
      <c r="P81" s="14">
        <v>-0.001</v>
      </c>
      <c r="Q81" s="14">
        <v>0</v>
      </c>
      <c r="R81" s="14">
        <v>0</v>
      </c>
    </row>
    <row r="82" ht="20.25" spans="1:18">
      <c r="A82" s="10" t="s">
        <v>781</v>
      </c>
      <c r="B82" s="10" t="s">
        <v>782</v>
      </c>
      <c r="C82" s="10">
        <v>66367.047</v>
      </c>
      <c r="D82" s="10">
        <v>72292.258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5.487</v>
      </c>
      <c r="K82" s="14">
        <v>4</v>
      </c>
      <c r="L82" s="14">
        <v>1</v>
      </c>
      <c r="M82" s="14">
        <v>0</v>
      </c>
      <c r="N82" s="14">
        <v>0</v>
      </c>
      <c r="O82" s="14">
        <v>0</v>
      </c>
      <c r="P82" s="14">
        <v>33.116</v>
      </c>
      <c r="Q82" s="14">
        <v>0</v>
      </c>
      <c r="R82" s="14">
        <v>0</v>
      </c>
    </row>
    <row r="83" ht="20.25" spans="1:18">
      <c r="A83" s="10" t="s">
        <v>783</v>
      </c>
      <c r="B83" s="10" t="s">
        <v>784</v>
      </c>
      <c r="C83" s="10">
        <v>1188.417</v>
      </c>
      <c r="D83" s="10">
        <v>1889.406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9.212</v>
      </c>
      <c r="K83" s="14">
        <v>0</v>
      </c>
      <c r="L83" s="14">
        <v>1</v>
      </c>
      <c r="M83" s="14">
        <v>1</v>
      </c>
      <c r="N83" s="14">
        <v>-1</v>
      </c>
      <c r="O83" s="14">
        <v>0</v>
      </c>
      <c r="P83" s="14">
        <v>-4.48</v>
      </c>
      <c r="Q83" s="14">
        <v>0</v>
      </c>
      <c r="R83" s="14">
        <v>0</v>
      </c>
    </row>
    <row r="84" ht="20.25" spans="1:18">
      <c r="A84" s="10" t="s">
        <v>785</v>
      </c>
      <c r="B84" s="10" t="s">
        <v>786</v>
      </c>
      <c r="C84" s="10">
        <v>3200.732</v>
      </c>
      <c r="D84" s="10">
        <v>3950.275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9.199</v>
      </c>
      <c r="K84" s="14">
        <v>1</v>
      </c>
      <c r="L84" s="14">
        <v>2</v>
      </c>
      <c r="M84" s="14">
        <v>0</v>
      </c>
      <c r="N84" s="14">
        <v>1</v>
      </c>
      <c r="O84" s="14">
        <v>0</v>
      </c>
      <c r="P84" s="14">
        <v>10.388</v>
      </c>
      <c r="Q84" s="14">
        <v>0</v>
      </c>
      <c r="R84" s="14">
        <v>1</v>
      </c>
    </row>
    <row r="85" ht="20.25" spans="1:18">
      <c r="A85" s="10" t="s">
        <v>787</v>
      </c>
      <c r="B85" s="10" t="s">
        <v>788</v>
      </c>
      <c r="C85" s="10">
        <v>11671.314</v>
      </c>
      <c r="D85" s="10">
        <v>13567.929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8.208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10.497</v>
      </c>
      <c r="Q85" s="14">
        <v>0</v>
      </c>
      <c r="R85" s="14">
        <v>0</v>
      </c>
    </row>
    <row r="86" ht="20.25" spans="1:18">
      <c r="A86" s="10" t="s">
        <v>789</v>
      </c>
      <c r="B86" s="10" t="s">
        <v>790</v>
      </c>
      <c r="C86" s="10">
        <v>431.594</v>
      </c>
      <c r="D86" s="10">
        <v>567.773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12.438</v>
      </c>
      <c r="K86" s="14">
        <v>2</v>
      </c>
      <c r="L86" s="14">
        <v>2</v>
      </c>
      <c r="M86" s="14">
        <v>0</v>
      </c>
      <c r="N86" s="14">
        <v>0</v>
      </c>
      <c r="O86" s="14">
        <v>0</v>
      </c>
      <c r="P86" s="14">
        <v>1.405</v>
      </c>
      <c r="Q86" s="14">
        <v>0</v>
      </c>
      <c r="R86" s="14">
        <v>1</v>
      </c>
    </row>
    <row r="87" ht="20.25" spans="1:18">
      <c r="A87" s="10" t="s">
        <v>791</v>
      </c>
      <c r="B87" s="10" t="s">
        <v>792</v>
      </c>
      <c r="C87" s="10">
        <v>6971.077</v>
      </c>
      <c r="D87" s="10">
        <v>9808.025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20.285</v>
      </c>
      <c r="K87" s="14">
        <v>1</v>
      </c>
      <c r="L87" s="14">
        <v>2</v>
      </c>
      <c r="M87" s="14">
        <v>0</v>
      </c>
      <c r="N87" s="14">
        <v>0</v>
      </c>
      <c r="O87" s="14">
        <v>0</v>
      </c>
      <c r="P87" s="14">
        <v>27.853</v>
      </c>
      <c r="Q87" s="14">
        <v>0</v>
      </c>
      <c r="R87" s="14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2025-08-22T18:53:33Z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6A3CA8BCBC464A56B3270C6694004490_13</vt:lpwstr>
  </property>
  <property fmtid="{D5CDD505-2E9C-101B-9397-08002B2CF9AE}" pid="3" name="KSOProductBuildVer">
    <vt:lpwstr>2052-12.1.0.15712</vt:lpwstr>
  </property>
</Properties>
</file>