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<sst xmlns="http://schemas.openxmlformats.org/spreadsheetml/2006/main" count="813" uniqueCount="769">
  <si>
    <t>京沪深强转弱</t>
  </si>
  <si>
    <t>京沪深弱转强</t>
  </si>
  <si>
    <t>代码</t>
  </si>
  <si>
    <t>简称</t>
  </si>
  <si>
    <t>总市值</t>
  </si>
  <si>
    <t>深证100R</t>
  </si>
  <si>
    <t>127714.97亿</t>
  </si>
  <si>
    <t>高应收款</t>
  </si>
  <si>
    <t>190749.98亿</t>
  </si>
  <si>
    <t>全指能源</t>
  </si>
  <si>
    <t>38157.13亿</t>
  </si>
  <si>
    <t>红利指数</t>
  </si>
  <si>
    <t>106687.66亿</t>
  </si>
  <si>
    <t>酿酒</t>
  </si>
  <si>
    <t>32819.18亿</t>
  </si>
  <si>
    <t>电力</t>
  </si>
  <si>
    <t>31194.01亿</t>
  </si>
  <si>
    <t>贵州板块</t>
  </si>
  <si>
    <t>21123.28亿</t>
  </si>
  <si>
    <t>石油</t>
  </si>
  <si>
    <t>25031.56亿</t>
  </si>
  <si>
    <t>IP经济</t>
  </si>
  <si>
    <t>16316.78亿</t>
  </si>
  <si>
    <t>煤炭</t>
  </si>
  <si>
    <t>14466.72亿</t>
  </si>
  <si>
    <t>控制权变更</t>
  </si>
  <si>
    <t>9858.95亿</t>
  </si>
  <si>
    <t>次新股</t>
  </si>
  <si>
    <t>14332.77亿</t>
  </si>
  <si>
    <t>新进指标股</t>
  </si>
  <si>
    <t>9452.04亿</t>
  </si>
  <si>
    <t>运输服务</t>
  </si>
  <si>
    <t>13380.50亿</t>
  </si>
  <si>
    <t>已高送转</t>
  </si>
  <si>
    <t>5909.59亿</t>
  </si>
  <si>
    <t>交通设施</t>
  </si>
  <si>
    <t>9895.80亿</t>
  </si>
  <si>
    <t>酒店餐饮</t>
  </si>
  <si>
    <t>621.97亿</t>
  </si>
  <si>
    <t>电信运营</t>
  </si>
  <si>
    <t>9296.02亿</t>
  </si>
  <si>
    <t>国证基建</t>
  </si>
  <si>
    <t>--</t>
  </si>
  <si>
    <t>宁夏板块</t>
  </si>
  <si>
    <t>1927.76亿</t>
  </si>
  <si>
    <t>中小300</t>
  </si>
  <si>
    <t>水务</t>
  </si>
  <si>
    <t>1426.16亿</t>
  </si>
  <si>
    <t>深证300</t>
  </si>
  <si>
    <t>Ｂ股指数</t>
  </si>
  <si>
    <t>913.42亿</t>
  </si>
  <si>
    <t>配股预案</t>
  </si>
  <si>
    <t>28.00亿</t>
  </si>
  <si>
    <t>深主板50</t>
  </si>
  <si>
    <t>投资时钟</t>
  </si>
  <si>
    <t>深证治理</t>
  </si>
  <si>
    <t>深证红利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</si>
  <si>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</si>
  <si>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</si>
  <si>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</si>
  <si>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</si>
  <si>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</si>
  <si>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</si>
  <si>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</si>
  <si>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</si>
  <si>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</si>
  <si>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</si>
  <si>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</si>
  <si>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</si>
  <si>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</si>
  <si>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</si>
  <si>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</si>
  <si>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</si>
  <si>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</si>
  <si>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</si>
  <si>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</si>
  <si>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</si>
  <si>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</si>
  <si>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180R价值</t>
  </si>
  <si>
    <t>上证工业</t>
  </si>
  <si>
    <t>上证国企</t>
  </si>
  <si>
    <t>消费80</t>
  </si>
  <si>
    <t>工业等权</t>
  </si>
  <si>
    <t>可选等权</t>
  </si>
  <si>
    <t>380可选</t>
  </si>
  <si>
    <t>380公用</t>
  </si>
  <si>
    <t>农业主题</t>
  </si>
  <si>
    <t>上证环保</t>
  </si>
  <si>
    <t>中证环保</t>
  </si>
  <si>
    <t>国企一带一路</t>
  </si>
  <si>
    <t>结构调整</t>
  </si>
  <si>
    <t>300工业</t>
  </si>
  <si>
    <t>300金融</t>
  </si>
  <si>
    <t>内地地产</t>
  </si>
  <si>
    <t>内地低碳</t>
  </si>
  <si>
    <t>批零指数</t>
  </si>
  <si>
    <t>深证责任</t>
  </si>
  <si>
    <t>深证价值</t>
  </si>
  <si>
    <t>1000地产</t>
  </si>
  <si>
    <t>国证地产</t>
  </si>
  <si>
    <t>国证新能</t>
  </si>
  <si>
    <t>数据要素</t>
  </si>
  <si>
    <t>智能汽车</t>
  </si>
  <si>
    <t>央视生态</t>
  </si>
  <si>
    <t>中小价值</t>
  </si>
  <si>
    <t>深证能源</t>
  </si>
  <si>
    <t>深证环保</t>
  </si>
  <si>
    <t>深证农业</t>
  </si>
  <si>
    <t>深红利50</t>
  </si>
  <si>
    <t>深证F60</t>
  </si>
  <si>
    <t>深证下游</t>
  </si>
  <si>
    <t>养老产业</t>
  </si>
  <si>
    <t>300 金融</t>
  </si>
  <si>
    <t>800地产</t>
  </si>
  <si>
    <t>基建工程</t>
  </si>
  <si>
    <t>新能电池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</si>
  <si>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</si>
  <si>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</si>
  <si>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</si>
  <si>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</si>
  <si>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</si>
  <si>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</si>
  <si>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</si>
  <si>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</si>
  <si>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</si>
  <si>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</si>
  <si>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</si>
  <si>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</si>
  <si>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</si>
  <si>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</si>
  <si>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</si>
  <si>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</si>
  <si>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</si>
  <si>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</si>
  <si>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</si>
  <si>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</si>
  <si>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</si>
  <si>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</si>
  <si>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</si>
  <si>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</si>
  <si>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</si>
  <si>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</si>
  <si>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</si>
  <si>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</si>
  <si>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</si>
  <si>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</si>
  <si>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</si>
  <si>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</si>
  <si>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</si>
  <si>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</si>
  <si>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</si>
  <si>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</si>
  <si>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</si>
  <si>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</si>
  <si>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</si>
  <si>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</si>
  <si>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</si>
  <si>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材料等权</t>
  </si>
  <si>
    <t>医药等权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</si>
  <si>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</si>
  <si>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</si>
  <si>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</si>
  <si>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</si>
  <si>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</si>
  <si>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</si>
  <si>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</si>
  <si>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</si>
  <si>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</si>
  <si>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</si>
  <si>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</si>
  <si>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</si>
  <si>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</si>
  <si>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</si>
  <si>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</si>
  <si>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</si>
  <si>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</si>
  <si>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</si>
  <si>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</si>
  <si>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</si>
  <si>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</si>
  <si>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</si>
  <si>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</si>
  <si>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</si>
  <si>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</si>
  <si>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</si>
  <si>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</si>
  <si>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180动态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</si>
  <si>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</si>
  <si>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</si>
  <si>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</si>
  <si>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</si>
  <si>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</si>
  <si>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</si>
  <si>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</si>
  <si>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</si>
  <si>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</si>
  <si>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</si>
  <si>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</si>
  <si>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</si>
  <si>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</si>
  <si>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</si>
  <si>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上民红利</t>
  </si>
  <si>
    <t>市值百强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</si>
  <si>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</si>
  <si>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</si>
  <si>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</si>
  <si>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</si>
  <si>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</si>
  <si>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</si>
  <si>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</si>
  <si>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</si>
  <si>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</si>
  <si>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</si>
  <si>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</si>
  <si>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</si>
  <si>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</si>
  <si>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</si>
  <si>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</si>
  <si>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</si>
  <si>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</si>
  <si>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</si>
  <si>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</si>
  <si>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</si>
  <si>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</si>
  <si>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</si>
  <si>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</si>
  <si>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</si>
  <si>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</si>
  <si>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</si>
  <si>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</si>
  <si>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</si>
  <si>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</si>
  <si>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</si>
  <si>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</si>
  <si>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</si>
  <si>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</si>
  <si>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</si>
  <si>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</si>
  <si>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</si>
  <si>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</si>
  <si>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</si>
  <si>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</si>
  <si>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</si>
  <si>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</si>
  <si>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</si>
  <si>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</si>
  <si>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</si>
  <si>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</si>
  <si>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</si>
  <si>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</si>
  <si>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</si>
  <si>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</si>
  <si>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</si>
  <si>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</si>
  <si>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</si>
  <si>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</si>
  <si>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</si>
  <si>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</si>
  <si>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</si>
  <si>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</si>
  <si>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</si>
  <si>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</si>
  <si>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</si>
  <si>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</si>
  <si>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</si>
  <si>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</si>
  <si>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300医药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</si>
  <si>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</si>
  <si>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</si>
  <si>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</si>
  <si>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</si>
  <si>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</si>
  <si>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</si>
  <si>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</si>
  <si>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</si>
  <si>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</si>
  <si>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</si>
  <si>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</si>
  <si>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</si>
  <si>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</si>
  <si>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</si>
  <si>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</si>
  <si>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</si>
  <si>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</si>
  <si>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</si>
  <si>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</si>
  <si>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</si>
  <si>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</si>
  <si>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</si>
  <si>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</si>
  <si>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</si>
  <si>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</si>
  <si>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</si>
  <si>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</si>
  <si>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</si>
  <si>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</si>
  <si>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</si>
  <si>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</si>
  <si>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</si>
  <si>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</si>
  <si>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</si>
  <si>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</si>
  <si>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</si>
  <si>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</si>
  <si>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</si>
  <si>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</si>
  <si>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</si>
  <si>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</si>
  <si>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</si>
  <si>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</si>
  <si>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</si>
  <si>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</si>
  <si>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</si>
  <si>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</si>
  <si>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</si>
  <si>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</si>
  <si>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</si>
  <si>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</si>
  <si>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</si>
  <si>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</si>
  <si>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</si>
  <si>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</si>
  <si>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</si>
  <si>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</si>
  <si>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</si>
  <si>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</si>
  <si>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</si>
  <si>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</si>
  <si>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</si>
  <si>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</si>
  <si>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</si>
  <si>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</si>
  <si>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</si>
  <si>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</si>
  <si>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IT指数</t>
  </si>
  <si>
    <t>金融指数</t>
  </si>
  <si>
    <t>商务指数</t>
  </si>
  <si>
    <t>科研指数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</si>
  <si>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</si>
  <si>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</si>
  <si>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</si>
  <si>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</si>
  <si>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</si>
  <si>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</si>
  <si>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</si>
  <si>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</si>
  <si>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</si>
  <si>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</si>
  <si>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</si>
  <si>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</si>
  <si>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</si>
  <si>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</si>
  <si>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</si>
  <si>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</si>
  <si>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</si>
  <si>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</si>
  <si>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</si>
  <si>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</si>
  <si>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</si>
  <si>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</si>
  <si>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</si>
  <si>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</si>
  <si>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</si>
  <si>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</si>
  <si>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</si>
  <si>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</si>
  <si>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</si>
  <si>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</si>
  <si>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</si>
  <si>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</si>
  <si>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</si>
  <si>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</si>
  <si>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</si>
  <si>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</si>
  <si>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</si>
  <si>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</si>
  <si>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</si>
  <si>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</si>
  <si>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</si>
  <si>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</si>
  <si>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</si>
  <si>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</si>
  <si>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</si>
  <si>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</si>
  <si>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</si>
  <si>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</si>
  <si>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</si>
  <si>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</si>
  <si>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</si>
  <si>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</si>
  <si>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</si>
  <si>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</si>
  <si>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</si>
  <si>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</si>
  <si>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</si>
  <si>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</si>
  <si>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</si>
  <si>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</si>
  <si>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</si>
  <si>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</si>
  <si>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</si>
  <si>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</si>
  <si>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</si>
  <si>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</si>
  <si>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</si>
  <si>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</si>
  <si>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</si>
  <si>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</si>
  <si>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</si>
  <si>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</si>
  <si>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</si>
  <si>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</si>
  <si>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</si>
  <si>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</si>
  <si>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</si>
  <si>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</si>
  <si>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</si>
  <si>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</si>
  <si>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</si>
  <si>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</si>
  <si>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</si>
  <si>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</si>
  <si>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</si>
  <si>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</si>
  <si>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</si>
  <si>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</si>
  <si>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</si>
  <si>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</si>
  <si>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</si>
  <si>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</si>
  <si>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</si>
  <si>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</si>
  <si>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</si>
  <si>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</si>
  <si>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</si>
  <si>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</si>
  <si>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</si>
  <si>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</si>
  <si>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</si>
  <si>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</si>
  <si>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</si>
  <si>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</si>
  <si>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</si>
  <si>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</si>
  <si>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</si>
  <si>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</si>
  <si>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</si>
  <si>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新能源车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</si>
  <si>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</si>
  <si>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</si>
  <si>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</si>
  <si>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</si>
  <si>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</si>
  <si>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</si>
  <si>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</si>
  <si>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数字传媒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</si>
  <si>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</si>
  <si>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</si>
  <si>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</si>
  <si>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</si>
  <si>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</si>
  <si>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</si>
  <si>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</si>
  <si>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央视文化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</si>
  <si>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</si>
  <si>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</si>
  <si>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</si>
  <si>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</si>
  <si>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</si>
  <si>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</si>
  <si>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</si>
  <si>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</si>
  <si>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</si>
  <si>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</si>
  <si>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</si>
  <si>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</si>
  <si>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</si>
  <si>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</si>
  <si>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</si>
  <si>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</si>
  <si>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</si>
  <si>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</si>
  <si>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</si>
  <si>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</si>
  <si>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</si>
  <si>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</si>
  <si>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</si>
  <si>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</si>
  <si>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</si>
  <si>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</si>
  <si>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</si>
  <si>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</si>
  <si>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</si>
  <si>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</si>
  <si>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</si>
  <si>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</si>
  <si>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</si>
  <si>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</si>
  <si>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</si>
  <si>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</si>
  <si>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</si>
  <si>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</si>
  <si>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</si>
  <si>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</si>
  <si>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</si>
  <si>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</si>
  <si>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</si>
  <si>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</si>
  <si>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</si>
  <si>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</si>
  <si>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</si>
  <si>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</si>
  <si>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</si>
  <si>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</si>
  <si>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</si>
  <si>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</si>
  <si>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</si>
  <si>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</si>
  <si>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</si>
  <si>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</si>
  <si>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</si>
  <si>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</si>
  <si>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</si>
  <si>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</si>
  <si>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</si>
  <si>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</si>
  <si>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</si>
  <si>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</si>
  <si>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</si>
  <si>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</si>
  <si>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</si>
  <si>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</si>
  <si>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</si>
  <si>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</si>
  <si>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</si>
  <si>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</si>
  <si>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</si>
  <si>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</si>
  <si>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</si>
  <si>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</si>
  <si>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</si>
  <si>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</si>
  <si>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深证F120</t>
  </si>
  <si>
    <t>深证F200</t>
  </si>
  <si>
    <t>深证上游</t>
  </si>
  <si>
    <t>深证中游</t>
  </si>
  <si>
    <t>CSSW证券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</si>
  <si>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</si>
  <si>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</si>
  <si>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</si>
  <si>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</si>
  <si>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</si>
  <si>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</si>
  <si>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</si>
  <si>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</si>
  <si>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</si>
  <si>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</si>
  <si>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</si>
  <si>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</si>
  <si>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</si>
  <si>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</si>
  <si>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</si>
  <si>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</si>
  <si>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</si>
  <si>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</si>
  <si>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</si>
  <si>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</si>
  <si>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</si>
  <si>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</si>
  <si>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</si>
  <si>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</si>
  <si>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</si>
  <si>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</si>
  <si>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</si>
  <si>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</si>
  <si>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</si>
  <si>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</si>
  <si>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</si>
  <si>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</si>
  <si>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</si>
  <si>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</si>
  <si>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</si>
  <si>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</si>
  <si>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</si>
  <si>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</si>
  <si>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</si>
  <si>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</si>
  <si>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消费电子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</si>
  <si>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</si>
  <si>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</si>
  <si>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</si>
  <si>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</si>
  <si>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</si>
  <si>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</si>
  <si>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</si>
  <si>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</si>
  <si>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</si>
  <si>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</si>
  <si>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</si>
  <si>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I00</t>
  </si>
  <si>
    <t>矿石连续</t>
  </si>
  <si>
    <t>JM00</t>
  </si>
  <si>
    <t>焦煤连续</t>
  </si>
  <si>
    <t>OI00</t>
  </si>
  <si>
    <t>菜油连续</t>
  </si>
  <si>
    <t>HC00</t>
  </si>
  <si>
    <t>轧卷板连续</t>
  </si>
  <si>
    <t>B00</t>
  </si>
  <si>
    <t>豆二连续</t>
  </si>
  <si>
    <t>P00</t>
  </si>
  <si>
    <t>棕榈连续</t>
  </si>
  <si>
    <t>Y00</t>
  </si>
  <si>
    <t>豆油连续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</si>
  <si>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</si>
  <si>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</si>
  <si>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</si>
  <si>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</si>
  <si>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</si>
  <si>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</si>
  <si>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</si>
  <si>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</si>
  <si>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</si>
  <si>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</si>
  <si>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</si>
  <si>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</si>
  <si>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</si>
  <si>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</si>
  <si>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FU00</t>
  </si>
  <si>
    <t>燃油连续</t>
  </si>
  <si>
    <t>BB00</t>
  </si>
  <si>
    <t>胶合板连续</t>
  </si>
  <si>
    <t>C00</t>
  </si>
  <si>
    <t>玉米连续</t>
  </si>
  <si>
    <t>CS00</t>
  </si>
  <si>
    <t>淀粉连续</t>
  </si>
  <si>
    <t>JD00</t>
  </si>
  <si>
    <t>鸡蛋连续</t>
  </si>
  <si>
    <t>PG00</t>
  </si>
  <si>
    <t>液化气连续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</si>
  <si>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</si>
  <si>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</si>
  <si>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</si>
  <si>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</si>
  <si>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</si>
  <si>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</si>
  <si>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</si>
  <si>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</si>
  <si>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</si>
  <si>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</si>
  <si>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TF00</t>
  </si>
  <si>
    <t>5年国债连续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</si>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</sst>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0" xfId="0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4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"399004"</f>
        <v>399004</v>
      </c>
      <c r="B3" s="33" t="s">
        <v>5</v>
      </c>
      <c r="C3" s="33" t="s">
        <v>6</v>
      </c>
      <c r="D3" s="34" t="str">
        <f>"880570"</f>
        <v>880570</v>
      </c>
      <c r="E3" s="34" t="s">
        <v>7</v>
      </c>
      <c r="F3" s="34" t="s">
        <v>8</v>
      </c>
    </row>
    <row r="4" ht="13.5" spans="1:6">
      <c r="A4" s="33" t="str">
        <f>"000986"</f>
        <v>000986</v>
      </c>
      <c r="B4" s="33" t="s">
        <v>9</v>
      </c>
      <c r="C4" s="33" t="s">
        <v>10</v>
      </c>
      <c r="D4" s="34" t="str">
        <f>"000015"</f>
        <v>000015</v>
      </c>
      <c r="E4" s="34" t="s">
        <v>11</v>
      </c>
      <c r="F4" s="34" t="s">
        <v>12</v>
      </c>
    </row>
    <row r="5" ht="13.5" spans="1:6">
      <c r="A5" s="33" t="str">
        <f>"880380"</f>
        <v>880380</v>
      </c>
      <c r="B5" s="33" t="s">
        <v>13</v>
      </c>
      <c r="C5" s="33" t="s">
        <v>14</v>
      </c>
      <c r="D5" s="34" t="str">
        <f>"880305"</f>
        <v>880305</v>
      </c>
      <c r="E5" s="34" t="s">
        <v>15</v>
      </c>
      <c r="F5" s="34" t="s">
        <v>16</v>
      </c>
    </row>
    <row r="6" ht="13.5" spans="1:6">
      <c r="A6" s="33" t="str">
        <f>"880229"</f>
        <v>880229</v>
      </c>
      <c r="B6" s="33" t="s">
        <v>17</v>
      </c>
      <c r="C6" s="33" t="s">
        <v>18</v>
      </c>
      <c r="D6" s="34" t="str">
        <f>"880310"</f>
        <v>880310</v>
      </c>
      <c r="E6" s="34" t="s">
        <v>19</v>
      </c>
      <c r="F6" s="34" t="s">
        <v>20</v>
      </c>
    </row>
    <row r="7" ht="13.5" spans="1:6">
      <c r="A7" s="33" t="str">
        <f>"880617"</f>
        <v>880617</v>
      </c>
      <c r="B7" s="33" t="s">
        <v>21</v>
      </c>
      <c r="C7" s="33" t="s">
        <v>22</v>
      </c>
      <c r="D7" s="34" t="str">
        <f>"880301"</f>
        <v>880301</v>
      </c>
      <c r="E7" s="34" t="s">
        <v>23</v>
      </c>
      <c r="F7" s="34" t="s">
        <v>24</v>
      </c>
    </row>
    <row r="8" ht="13.5" spans="1:6">
      <c r="A8" s="33" t="str">
        <f>"880581"</f>
        <v>880581</v>
      </c>
      <c r="B8" s="33" t="s">
        <v>25</v>
      </c>
      <c r="C8" s="33" t="s">
        <v>26</v>
      </c>
      <c r="D8" s="34" t="str">
        <f>"880529"</f>
        <v>880529</v>
      </c>
      <c r="E8" s="34" t="s">
        <v>27</v>
      </c>
      <c r="F8" s="34" t="s">
        <v>28</v>
      </c>
    </row>
    <row r="9" ht="13.5" spans="1:6">
      <c r="A9" s="33" t="str">
        <f>"880603"</f>
        <v>880603</v>
      </c>
      <c r="B9" s="33" t="s">
        <v>29</v>
      </c>
      <c r="C9" s="33" t="s">
        <v>30</v>
      </c>
      <c r="D9" s="34" t="str">
        <f>"880459"</f>
        <v>880459</v>
      </c>
      <c r="E9" s="34" t="s">
        <v>31</v>
      </c>
      <c r="F9" s="34" t="s">
        <v>32</v>
      </c>
    </row>
    <row r="10" ht="13.5" spans="1:6">
      <c r="A10" s="33" t="str">
        <f>"880851"</f>
        <v>880851</v>
      </c>
      <c r="B10" s="33" t="s">
        <v>33</v>
      </c>
      <c r="C10" s="33" t="s">
        <v>34</v>
      </c>
      <c r="D10" s="34" t="str">
        <f>"880465"</f>
        <v>880465</v>
      </c>
      <c r="E10" s="34" t="s">
        <v>35</v>
      </c>
      <c r="F10" s="34" t="s">
        <v>36</v>
      </c>
    </row>
    <row r="11" ht="13.5" spans="1:6">
      <c r="A11" s="33" t="str">
        <f>"880423"</f>
        <v>880423</v>
      </c>
      <c r="B11" s="33" t="s">
        <v>37</v>
      </c>
      <c r="C11" s="33" t="s">
        <v>38</v>
      </c>
      <c r="D11" s="34" t="str">
        <f>"880452"</f>
        <v>880452</v>
      </c>
      <c r="E11" s="34" t="s">
        <v>39</v>
      </c>
      <c r="F11" s="34" t="s">
        <v>40</v>
      </c>
    </row>
    <row r="12" ht="13.5" spans="1:6">
      <c r="A12" s="33" t="str">
        <f>"399359"</f>
        <v>399359</v>
      </c>
      <c r="B12" s="33" t="s">
        <v>41</v>
      </c>
      <c r="C12" s="33" t="s">
        <v>42</v>
      </c>
      <c r="D12" s="34" t="str">
        <f>"880214"</f>
        <v>880214</v>
      </c>
      <c r="E12" s="34" t="s">
        <v>43</v>
      </c>
      <c r="F12" s="34" t="s">
        <v>44</v>
      </c>
    </row>
    <row r="13" ht="13.5" spans="1:6">
      <c r="A13" s="33" t="str">
        <f>"399008"</f>
        <v>399008</v>
      </c>
      <c r="B13" s="33" t="s">
        <v>45</v>
      </c>
      <c r="C13" s="33" t="s">
        <v>42</v>
      </c>
      <c r="D13" s="34" t="str">
        <f>"880454"</f>
        <v>880454</v>
      </c>
      <c r="E13" s="34" t="s">
        <v>46</v>
      </c>
      <c r="F13" s="34" t="s">
        <v>47</v>
      </c>
    </row>
    <row r="14" ht="13.5" spans="1:6">
      <c r="A14" s="33" t="str">
        <f>"399007"</f>
        <v>399007</v>
      </c>
      <c r="B14" s="33" t="s">
        <v>48</v>
      </c>
      <c r="C14" s="33" t="s">
        <v>42</v>
      </c>
      <c r="D14" s="34" t="str">
        <f>"000003"</f>
        <v>000003</v>
      </c>
      <c r="E14" s="34" t="s">
        <v>49</v>
      </c>
      <c r="F14" s="34" t="s">
        <v>50</v>
      </c>
    </row>
    <row r="15" ht="16.5" spans="1:6">
      <c r="A15" s="24"/>
      <c r="B15" s="24"/>
      <c r="C15" s="24"/>
      <c r="D15" s="34" t="str">
        <f>"880890"</f>
        <v>880890</v>
      </c>
      <c r="E15" s="34" t="s">
        <v>51</v>
      </c>
      <c r="F15" s="34" t="s">
        <v>52</v>
      </c>
    </row>
    <row r="16" ht="16.5" spans="1:6">
      <c r="A16" s="24"/>
      <c r="B16" s="24"/>
      <c r="C16" s="24"/>
      <c r="D16" s="34" t="str">
        <f>"999997"</f>
        <v>999997</v>
      </c>
      <c r="E16" s="34" t="s">
        <v>49</v>
      </c>
      <c r="F16" s="34" t="s">
        <v>42</v>
      </c>
    </row>
    <row r="17" ht="16.5" spans="1:6">
      <c r="A17" s="24"/>
      <c r="B17" s="24"/>
      <c r="C17" s="24"/>
      <c r="D17" s="34" t="str">
        <f>"399750"</f>
        <v>399750</v>
      </c>
      <c r="E17" s="34" t="s">
        <v>53</v>
      </c>
      <c r="F17" s="34" t="s">
        <v>42</v>
      </c>
    </row>
    <row r="18" ht="16.5" spans="1:6">
      <c r="A18" s="24"/>
      <c r="B18" s="24"/>
      <c r="C18" s="24"/>
      <c r="D18" s="34" t="str">
        <f>"399391"</f>
        <v>399391</v>
      </c>
      <c r="E18" s="34" t="s">
        <v>54</v>
      </c>
      <c r="F18" s="34" t="s">
        <v>42</v>
      </c>
    </row>
    <row r="19" ht="16.5" spans="1:6">
      <c r="A19" s="24"/>
      <c r="B19" s="24"/>
      <c r="C19" s="24"/>
      <c r="D19" s="34" t="str">
        <f>"399328"</f>
        <v>399328</v>
      </c>
      <c r="E19" s="34" t="s">
        <v>55</v>
      </c>
      <c r="F19" s="34" t="s">
        <v>42</v>
      </c>
    </row>
    <row r="20" ht="16.5" spans="1:6">
      <c r="A20" s="24"/>
      <c r="B20" s="24"/>
      <c r="C20" s="24"/>
      <c r="D20" s="34" t="str">
        <f>"399324"</f>
        <v>399324</v>
      </c>
      <c r="E20" s="34" t="s">
        <v>56</v>
      </c>
      <c r="F20" s="34" t="s">
        <v>42</v>
      </c>
    </row>
    <row r="21" ht="16.5" spans="1:6">
      <c r="A21" s="24"/>
      <c r="B21" s="24"/>
      <c r="C21" s="24"/>
      <c r="D21" s="34" t="str">
        <f>"000011"</f>
        <v>000011</v>
      </c>
      <c r="E21" s="34" t="s">
        <v>57</v>
      </c>
      <c r="F21" s="34" t="s">
        <v>42</v>
      </c>
    </row>
    <row r="22" ht="16.5" spans="1:6">
      <c r="A22" s="24"/>
      <c r="B22" s="24"/>
      <c r="C22" s="24"/>
      <c r="D22" s="35"/>
      <c r="E22" s="35"/>
      <c r="F22" s="35"/>
    </row>
    <row r="23" ht="16.5" spans="1:6">
      <c r="A23" s="24"/>
      <c r="B23" s="24"/>
      <c r="C23" s="24"/>
      <c r="D23" s="35"/>
      <c r="E23" s="35"/>
      <c r="F23" s="35"/>
    </row>
    <row r="24" ht="16.5" spans="1:6">
      <c r="A24" s="24"/>
      <c r="B24" s="24"/>
      <c r="C24" s="24"/>
      <c r="D24" s="35"/>
      <c r="E24" s="35"/>
      <c r="F24" s="35"/>
    </row>
    <row r="25" ht="16.5" spans="1:6">
      <c r="A25" s="24"/>
      <c r="B25" s="24"/>
      <c r="C25" s="24"/>
      <c r="D25" s="35"/>
      <c r="E25" s="35"/>
      <c r="F25" s="35"/>
    </row>
    <row r="26" ht="16.5" spans="1:6">
      <c r="A26" s="24"/>
      <c r="B26" s="24"/>
      <c r="C26" s="24"/>
      <c r="D26" s="35"/>
      <c r="E26" s="35"/>
      <c r="F26" s="35"/>
    </row>
    <row r="27" ht="16.5" spans="1:6">
      <c r="A27" s="24"/>
      <c r="B27" s="24"/>
      <c r="C27" s="24"/>
      <c r="D27" s="35"/>
      <c r="E27" s="35"/>
      <c r="F27" s="35"/>
    </row>
    <row r="28" ht="16.5" spans="1:6">
      <c r="A28" s="24"/>
      <c r="B28" s="24"/>
      <c r="C28" s="24"/>
      <c r="D28" s="35"/>
      <c r="E28" s="35"/>
      <c r="F28" s="35"/>
    </row>
    <row r="29" ht="16.5" spans="1:6">
      <c r="A29" s="24"/>
      <c r="B29" s="24"/>
      <c r="C29" s="24"/>
      <c r="D29" s="35"/>
      <c r="E29" s="35"/>
      <c r="F29" s="35"/>
    </row>
    <row r="30" ht="16.5" spans="1:6">
      <c r="A30" s="24"/>
      <c r="B30" s="24"/>
      <c r="C30" s="24"/>
      <c r="D30" s="35"/>
      <c r="E30" s="35"/>
      <c r="F30" s="35"/>
    </row>
    <row r="31" ht="16.5" spans="1:6">
      <c r="A31" s="24"/>
      <c r="B31" s="24"/>
      <c r="C31" s="24"/>
      <c r="D31" s="35"/>
      <c r="E31" s="35"/>
      <c r="F31" s="35"/>
    </row>
    <row r="32" ht="16.5" spans="1:6">
      <c r="A32" s="24"/>
      <c r="B32" s="24"/>
      <c r="C32" s="24"/>
      <c r="D32" s="35"/>
      <c r="E32" s="35"/>
      <c r="F32" s="35"/>
    </row>
    <row r="33" ht="16.5" spans="1:6">
      <c r="A33" s="24"/>
      <c r="B33" s="24"/>
      <c r="C33" s="24"/>
      <c r="D33" s="35"/>
      <c r="E33" s="35"/>
      <c r="F33" s="35"/>
    </row>
    <row r="34" ht="16.5" spans="1:6">
      <c r="A34" s="24"/>
      <c r="B34" s="24"/>
      <c r="C34" s="24"/>
      <c r="D34" s="35"/>
      <c r="E34" s="35"/>
      <c r="F34" s="35"/>
    </row>
    <row r="35" ht="16.5" spans="1:6">
      <c r="A35" s="24"/>
      <c r="B35" s="24"/>
      <c r="C35" s="24"/>
      <c r="D35" s="35"/>
      <c r="E35" s="35"/>
      <c r="F35" s="35"/>
    </row>
    <row r="36" ht="16.5" spans="1:6">
      <c r="A36" s="24"/>
      <c r="B36" s="24"/>
      <c r="C36" s="24"/>
      <c r="D36" s="35"/>
      <c r="E36" s="35"/>
      <c r="F36" s="35"/>
    </row>
    <row r="37" ht="16.5" spans="1:6">
      <c r="A37" s="24"/>
      <c r="B37" s="24"/>
      <c r="C37" s="24"/>
      <c r="D37" s="35"/>
      <c r="E37" s="35"/>
      <c r="F37" s="35"/>
    </row>
    <row r="38" ht="16.5" spans="1:6">
      <c r="A38" s="24"/>
      <c r="B38" s="24"/>
      <c r="C38" s="24"/>
      <c r="D38" s="35"/>
      <c r="E38" s="35"/>
      <c r="F38" s="35"/>
    </row>
    <row r="39" ht="16.5" spans="1:6">
      <c r="A39" s="24"/>
      <c r="B39" s="24"/>
      <c r="C39" s="24"/>
      <c r="D39" s="35"/>
      <c r="E39" s="35"/>
      <c r="F39" s="35"/>
    </row>
    <row r="40" ht="16.5" spans="1:6">
      <c r="A40" s="24"/>
      <c r="B40" s="24"/>
      <c r="C40" s="24"/>
      <c r="D40" s="35"/>
      <c r="E40" s="35"/>
      <c r="F40" s="35"/>
    </row>
    <row r="41" ht="16.5" spans="1:6">
      <c r="A41" s="24"/>
      <c r="B41" s="24"/>
      <c r="C41" s="24"/>
      <c r="D41" s="35"/>
      <c r="E41" s="35"/>
      <c r="F41" s="35"/>
    </row>
    <row r="42" ht="16.5" spans="1:6">
      <c r="A42" s="24"/>
      <c r="B42" s="24"/>
      <c r="C42" s="24"/>
      <c r="D42" s="35"/>
      <c r="E42" s="35"/>
      <c r="F42" s="35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5"/>
      <c r="E48" s="35"/>
      <c r="F48" s="35"/>
    </row>
    <row r="49" ht="16.5" spans="1:6">
      <c r="A49" s="24"/>
      <c r="B49" s="24"/>
      <c r="C49" s="24"/>
      <c r="D49" s="35"/>
      <c r="E49" s="35"/>
      <c r="F49" s="35"/>
    </row>
    <row r="50" ht="16.5" spans="1:6">
      <c r="A50" s="24"/>
      <c r="B50" s="24"/>
      <c r="C50" s="24"/>
      <c r="D50" s="35"/>
      <c r="E50" s="35"/>
      <c r="F50" s="35"/>
    </row>
    <row r="51" ht="16.5" spans="1:6">
      <c r="A51" s="24"/>
      <c r="B51" s="24"/>
      <c r="C51" s="24"/>
      <c r="D51" s="35"/>
      <c r="E51" s="35"/>
      <c r="F51" s="35"/>
    </row>
    <row r="52" ht="16.5" spans="1:6">
      <c r="A52" s="24"/>
      <c r="B52" s="24"/>
      <c r="C52" s="24"/>
      <c r="D52" s="35"/>
      <c r="E52" s="35"/>
      <c r="F52" s="35"/>
    </row>
    <row r="53" ht="16.5" spans="1:6">
      <c r="A53" s="24"/>
      <c r="B53" s="24"/>
      <c r="C53" s="24"/>
      <c r="D53" s="35"/>
      <c r="E53" s="35"/>
      <c r="F53" s="35"/>
    </row>
    <row r="54" ht="16.5" spans="1:6">
      <c r="A54" s="24"/>
      <c r="B54" s="24"/>
      <c r="C54" s="24"/>
      <c r="D54" s="35"/>
      <c r="E54" s="35"/>
      <c r="F54" s="35"/>
    </row>
    <row r="55" ht="16.5" spans="1:6">
      <c r="A55" s="24"/>
      <c r="B55" s="24"/>
      <c r="C55" s="24"/>
      <c r="D55" s="35"/>
      <c r="E55" s="35"/>
      <c r="F55" s="35"/>
    </row>
    <row r="56" ht="16.5" spans="1:6">
      <c r="A56" s="24"/>
      <c r="B56" s="24"/>
      <c r="C56" s="24"/>
      <c r="D56" s="35"/>
      <c r="E56" s="35"/>
      <c r="F56" s="35"/>
    </row>
    <row r="57" ht="16.5" spans="1:6">
      <c r="A57" s="24"/>
      <c r="B57" s="24"/>
      <c r="C57" s="24"/>
      <c r="D57" s="35"/>
      <c r="E57" s="35"/>
      <c r="F57" s="35"/>
    </row>
    <row r="58" ht="16.5" spans="1:6">
      <c r="A58" s="24"/>
      <c r="B58" s="24"/>
      <c r="C58" s="24"/>
      <c r="D58" s="35"/>
      <c r="E58" s="35"/>
      <c r="F58" s="35"/>
    </row>
    <row r="59" ht="16.5" spans="1:6">
      <c r="A59" s="24"/>
      <c r="B59" s="24"/>
      <c r="C59" s="24"/>
      <c r="D59" s="35"/>
      <c r="E59" s="35"/>
      <c r="F59" s="35"/>
    </row>
    <row r="60" ht="16.5" spans="1:6">
      <c r="A60" s="24"/>
      <c r="B60" s="24"/>
      <c r="C60" s="24"/>
      <c r="D60" s="35"/>
      <c r="E60" s="35"/>
      <c r="F60" s="35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35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" t="s">
        <v>59</v>
      </c>
      <c r="L1" s="1"/>
      <c r="M1" s="1"/>
      <c r="N1" s="1"/>
      <c r="O1" s="1"/>
      <c r="P1" s="1"/>
      <c r="Q1" s="1"/>
      <c r="R1" s="1"/>
    </row>
    <row r="2" ht="22.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</row>
    <row r="3" ht="16.5" spans="1:23">
      <c r="A3" s="16">
        <v>31</v>
      </c>
      <c r="B3" s="16" t="s">
        <v>78</v>
      </c>
      <c r="C3" s="16">
        <v>2887.983</v>
      </c>
      <c r="D3" s="16">
        <v>3213.541</v>
      </c>
      <c r="E3" s="16">
        <v>1</v>
      </c>
      <c r="F3" s="17">
        <v>0</v>
      </c>
      <c r="G3" s="17">
        <v>0</v>
      </c>
      <c r="H3" s="17">
        <v>1</v>
      </c>
      <c r="I3" s="17">
        <v>0.082</v>
      </c>
      <c r="J3" s="17">
        <v>10.205</v>
      </c>
      <c r="K3" s="20">
        <v>4</v>
      </c>
      <c r="L3" s="20">
        <v>2</v>
      </c>
      <c r="M3" s="20">
        <v>-1</v>
      </c>
      <c r="N3" s="20">
        <v>0</v>
      </c>
      <c r="O3" s="20">
        <v>0</v>
      </c>
      <c r="P3" s="20">
        <v>1.859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34</v>
      </c>
      <c r="B4" s="16" t="s">
        <v>79</v>
      </c>
      <c r="C4" s="16">
        <v>1933.32</v>
      </c>
      <c r="D4" s="16">
        <v>2142.454</v>
      </c>
      <c r="E4" s="16">
        <v>1</v>
      </c>
      <c r="F4" s="17">
        <v>0</v>
      </c>
      <c r="G4" s="17">
        <v>0</v>
      </c>
      <c r="H4" s="17">
        <v>1</v>
      </c>
      <c r="I4" s="17">
        <v>0.093</v>
      </c>
      <c r="J4" s="17">
        <v>9.845</v>
      </c>
      <c r="K4" s="20">
        <v>4</v>
      </c>
      <c r="L4" s="20">
        <v>2</v>
      </c>
      <c r="M4" s="20">
        <v>-1</v>
      </c>
      <c r="N4" s="20">
        <v>0</v>
      </c>
      <c r="O4" s="20">
        <v>0</v>
      </c>
      <c r="P4" s="20">
        <v>1.95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56</v>
      </c>
      <c r="B5" s="16" t="s">
        <v>80</v>
      </c>
      <c r="C5" s="16">
        <v>1076.348</v>
      </c>
      <c r="D5" s="16">
        <v>1168.397</v>
      </c>
      <c r="E5" s="16">
        <v>1</v>
      </c>
      <c r="F5" s="17">
        <v>0</v>
      </c>
      <c r="G5" s="17">
        <v>0</v>
      </c>
      <c r="H5" s="17">
        <v>1</v>
      </c>
      <c r="I5" s="17">
        <v>0.034</v>
      </c>
      <c r="J5" s="17">
        <v>7.909</v>
      </c>
      <c r="K5" s="20">
        <v>3</v>
      </c>
      <c r="L5" s="20">
        <v>1</v>
      </c>
      <c r="M5" s="20">
        <v>0</v>
      </c>
      <c r="N5" s="20">
        <v>0</v>
      </c>
      <c r="O5" s="20">
        <v>0</v>
      </c>
      <c r="P5" s="20">
        <v>0.084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6">
        <v>69</v>
      </c>
      <c r="B6" s="16" t="s">
        <v>81</v>
      </c>
      <c r="C6" s="16">
        <v>4501.303</v>
      </c>
      <c r="D6" s="16">
        <v>4947.725</v>
      </c>
      <c r="E6" s="16">
        <v>1</v>
      </c>
      <c r="F6" s="17">
        <v>0</v>
      </c>
      <c r="G6" s="17">
        <v>0</v>
      </c>
      <c r="H6" s="17">
        <v>1</v>
      </c>
      <c r="I6" s="17">
        <v>0.509</v>
      </c>
      <c r="J6" s="17">
        <v>9.485</v>
      </c>
      <c r="K6" s="20">
        <v>4</v>
      </c>
      <c r="L6" s="20">
        <v>2</v>
      </c>
      <c r="M6" s="20">
        <v>-1</v>
      </c>
      <c r="N6" s="20">
        <v>0</v>
      </c>
      <c r="O6" s="20">
        <v>0</v>
      </c>
      <c r="P6" s="20">
        <v>3.457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72</v>
      </c>
      <c r="B7" s="16" t="s">
        <v>82</v>
      </c>
      <c r="C7" s="16">
        <v>2533.534</v>
      </c>
      <c r="D7" s="16">
        <v>2807.94</v>
      </c>
      <c r="E7" s="16">
        <v>1</v>
      </c>
      <c r="F7" s="17">
        <v>0</v>
      </c>
      <c r="G7" s="17">
        <v>0</v>
      </c>
      <c r="H7" s="17">
        <v>1</v>
      </c>
      <c r="I7" s="17">
        <v>0.273</v>
      </c>
      <c r="J7" s="17">
        <v>10.018</v>
      </c>
      <c r="K7" s="20">
        <v>4</v>
      </c>
      <c r="L7" s="20">
        <v>2</v>
      </c>
      <c r="M7" s="20">
        <v>-1</v>
      </c>
      <c r="N7" s="20">
        <v>0</v>
      </c>
      <c r="O7" s="20">
        <v>0</v>
      </c>
      <c r="P7" s="20">
        <v>1.01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73</v>
      </c>
      <c r="B8" s="16" t="s">
        <v>83</v>
      </c>
      <c r="C8" s="16">
        <v>2885.862</v>
      </c>
      <c r="D8" s="16">
        <v>3252.25</v>
      </c>
      <c r="E8" s="16">
        <v>1</v>
      </c>
      <c r="F8" s="17">
        <v>0</v>
      </c>
      <c r="G8" s="17">
        <v>0</v>
      </c>
      <c r="H8" s="17">
        <v>1</v>
      </c>
      <c r="I8" s="17">
        <v>1.117</v>
      </c>
      <c r="J8" s="17">
        <v>12.257</v>
      </c>
      <c r="K8" s="20">
        <v>2</v>
      </c>
      <c r="L8" s="20">
        <v>2</v>
      </c>
      <c r="M8" s="20">
        <v>0</v>
      </c>
      <c r="N8" s="20">
        <v>-1</v>
      </c>
      <c r="O8" s="20">
        <v>0</v>
      </c>
      <c r="P8" s="20">
        <v>2.914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107</v>
      </c>
      <c r="B9" s="16" t="s">
        <v>84</v>
      </c>
      <c r="C9" s="16">
        <v>4895.033</v>
      </c>
      <c r="D9" s="16">
        <v>5449.821</v>
      </c>
      <c r="E9" s="16">
        <v>1</v>
      </c>
      <c r="F9" s="17">
        <v>0</v>
      </c>
      <c r="G9" s="17">
        <v>0</v>
      </c>
      <c r="H9" s="17">
        <v>1</v>
      </c>
      <c r="I9" s="17">
        <v>0.174</v>
      </c>
      <c r="J9" s="17">
        <v>10.336</v>
      </c>
      <c r="K9" s="20">
        <v>2</v>
      </c>
      <c r="L9" s="20">
        <v>2</v>
      </c>
      <c r="M9" s="20">
        <v>0</v>
      </c>
      <c r="N9" s="20">
        <v>0</v>
      </c>
      <c r="O9" s="20">
        <v>0</v>
      </c>
      <c r="P9" s="20">
        <v>0.932</v>
      </c>
      <c r="Q9" s="20">
        <v>0</v>
      </c>
      <c r="R9" s="20">
        <v>-1</v>
      </c>
      <c r="S9" s="21"/>
      <c r="T9" s="21"/>
      <c r="U9" s="21"/>
      <c r="V9" s="21"/>
      <c r="W9" s="21"/>
    </row>
    <row r="10" ht="16.5" spans="1:23">
      <c r="A10" s="16">
        <v>113</v>
      </c>
      <c r="B10" s="16" t="s">
        <v>85</v>
      </c>
      <c r="C10" s="16">
        <v>2487.738</v>
      </c>
      <c r="D10" s="16">
        <v>2680.866</v>
      </c>
      <c r="E10" s="16">
        <v>1</v>
      </c>
      <c r="F10" s="17">
        <v>0</v>
      </c>
      <c r="G10" s="17">
        <v>0</v>
      </c>
      <c r="H10" s="17">
        <v>1</v>
      </c>
      <c r="I10" s="17">
        <v>0.977</v>
      </c>
      <c r="J10" s="17">
        <v>8.111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-1.92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122</v>
      </c>
      <c r="B11" s="16" t="s">
        <v>86</v>
      </c>
      <c r="C11" s="16">
        <v>1441.645</v>
      </c>
      <c r="D11" s="16">
        <v>1585.263</v>
      </c>
      <c r="E11" s="16">
        <v>1</v>
      </c>
      <c r="F11" s="17">
        <v>0</v>
      </c>
      <c r="G11" s="17">
        <v>0</v>
      </c>
      <c r="H11" s="17">
        <v>1</v>
      </c>
      <c r="I11" s="17">
        <v>0.164</v>
      </c>
      <c r="J11" s="17">
        <v>9.209</v>
      </c>
      <c r="K11" s="20">
        <v>4</v>
      </c>
      <c r="L11" s="20">
        <v>2</v>
      </c>
      <c r="M11" s="20">
        <v>-1</v>
      </c>
      <c r="N11" s="20">
        <v>0</v>
      </c>
      <c r="O11" s="20">
        <v>0</v>
      </c>
      <c r="P11" s="20">
        <v>8.893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158</v>
      </c>
      <c r="B12" s="16" t="s">
        <v>87</v>
      </c>
      <c r="C12" s="16">
        <v>1019.235</v>
      </c>
      <c r="D12" s="16">
        <v>1171.3</v>
      </c>
      <c r="E12" s="16">
        <v>1</v>
      </c>
      <c r="F12" s="17">
        <v>0</v>
      </c>
      <c r="G12" s="17">
        <v>0</v>
      </c>
      <c r="H12" s="17">
        <v>1</v>
      </c>
      <c r="I12" s="17">
        <v>1.829</v>
      </c>
      <c r="J12" s="17">
        <v>14.574</v>
      </c>
      <c r="K12" s="20">
        <v>4</v>
      </c>
      <c r="L12" s="20">
        <v>1</v>
      </c>
      <c r="M12" s="20">
        <v>0</v>
      </c>
      <c r="N12" s="20">
        <v>0</v>
      </c>
      <c r="O12" s="20">
        <v>0</v>
      </c>
      <c r="P12" s="20">
        <v>9.201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827</v>
      </c>
      <c r="B13" s="16" t="s">
        <v>88</v>
      </c>
      <c r="C13" s="16">
        <v>1282.797</v>
      </c>
      <c r="D13" s="16">
        <v>1457.447</v>
      </c>
      <c r="E13" s="16">
        <v>1</v>
      </c>
      <c r="F13" s="17">
        <v>0</v>
      </c>
      <c r="G13" s="17">
        <v>0</v>
      </c>
      <c r="H13" s="17">
        <v>1</v>
      </c>
      <c r="I13" s="17">
        <v>2.263</v>
      </c>
      <c r="J13" s="17">
        <v>13.975</v>
      </c>
      <c r="K13" s="20">
        <v>4</v>
      </c>
      <c r="L13" s="20">
        <v>2</v>
      </c>
      <c r="M13" s="20">
        <v>-1</v>
      </c>
      <c r="N13" s="20">
        <v>0</v>
      </c>
      <c r="O13" s="20">
        <v>0</v>
      </c>
      <c r="P13" s="20">
        <v>1.679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859</v>
      </c>
      <c r="B14" s="16" t="s">
        <v>89</v>
      </c>
      <c r="C14" s="16">
        <v>1513.091</v>
      </c>
      <c r="D14" s="16">
        <v>1649.977</v>
      </c>
      <c r="E14" s="16">
        <v>1</v>
      </c>
      <c r="F14" s="17">
        <v>0</v>
      </c>
      <c r="G14" s="17">
        <v>0</v>
      </c>
      <c r="H14" s="17">
        <v>1</v>
      </c>
      <c r="I14" s="17">
        <v>0.182</v>
      </c>
      <c r="J14" s="17">
        <v>8.463</v>
      </c>
      <c r="K14" s="20">
        <v>1</v>
      </c>
      <c r="L14" s="20">
        <v>2</v>
      </c>
      <c r="M14" s="20">
        <v>0</v>
      </c>
      <c r="N14" s="20">
        <v>-1</v>
      </c>
      <c r="O14" s="20">
        <v>0</v>
      </c>
      <c r="P14" s="20">
        <v>-0.016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860</v>
      </c>
      <c r="B15" s="16" t="s">
        <v>90</v>
      </c>
      <c r="C15" s="16">
        <v>1077.625</v>
      </c>
      <c r="D15" s="16">
        <v>1160.157</v>
      </c>
      <c r="E15" s="16">
        <v>1</v>
      </c>
      <c r="F15" s="17">
        <v>0</v>
      </c>
      <c r="G15" s="17">
        <v>0</v>
      </c>
      <c r="H15" s="17">
        <v>1</v>
      </c>
      <c r="I15" s="17">
        <v>0.196</v>
      </c>
      <c r="J15" s="17">
        <v>7.296</v>
      </c>
      <c r="K15" s="20">
        <v>3</v>
      </c>
      <c r="L15" s="20">
        <v>0</v>
      </c>
      <c r="M15" s="20">
        <v>0</v>
      </c>
      <c r="N15" s="20">
        <v>0</v>
      </c>
      <c r="O15" s="20">
        <v>0</v>
      </c>
      <c r="P15" s="20">
        <v>0.002</v>
      </c>
      <c r="Q15" s="20">
        <v>0</v>
      </c>
      <c r="R15" s="20">
        <v>1</v>
      </c>
      <c r="S15" s="21"/>
      <c r="T15" s="21"/>
      <c r="U15" s="21"/>
      <c r="V15" s="21"/>
      <c r="W15" s="21"/>
    </row>
    <row r="16" ht="16.5" spans="1:23">
      <c r="A16" s="16">
        <v>910</v>
      </c>
      <c r="B16" s="16" t="s">
        <v>91</v>
      </c>
      <c r="C16" s="16">
        <v>1944.591</v>
      </c>
      <c r="D16" s="16">
        <v>2196.581</v>
      </c>
      <c r="E16" s="16">
        <v>1</v>
      </c>
      <c r="F16" s="17">
        <v>0</v>
      </c>
      <c r="G16" s="17">
        <v>0</v>
      </c>
      <c r="H16" s="17">
        <v>1</v>
      </c>
      <c r="I16" s="17">
        <v>1.115</v>
      </c>
      <c r="J16" s="17">
        <v>12.459</v>
      </c>
      <c r="K16" s="20">
        <v>3</v>
      </c>
      <c r="L16" s="20">
        <v>0</v>
      </c>
      <c r="M16" s="20">
        <v>0</v>
      </c>
      <c r="N16" s="20">
        <v>0</v>
      </c>
      <c r="O16" s="20">
        <v>0</v>
      </c>
      <c r="P16" s="20">
        <v>-3.625</v>
      </c>
      <c r="Q16" s="20">
        <v>0</v>
      </c>
      <c r="R16" s="20">
        <v>-1</v>
      </c>
      <c r="S16" s="21"/>
      <c r="T16" s="21"/>
      <c r="U16" s="21"/>
      <c r="V16" s="21"/>
      <c r="W16" s="21"/>
    </row>
    <row r="17" ht="16.5" spans="1:23">
      <c r="A17" s="16">
        <v>914</v>
      </c>
      <c r="B17" s="16" t="s">
        <v>92</v>
      </c>
      <c r="C17" s="16">
        <v>5919.702</v>
      </c>
      <c r="D17" s="16">
        <v>6822.629</v>
      </c>
      <c r="E17" s="16">
        <v>1</v>
      </c>
      <c r="F17" s="17">
        <v>0</v>
      </c>
      <c r="G17" s="17">
        <v>0</v>
      </c>
      <c r="H17" s="17">
        <v>1</v>
      </c>
      <c r="I17" s="17">
        <v>0.186</v>
      </c>
      <c r="J17" s="17">
        <v>13.396</v>
      </c>
      <c r="K17" s="20">
        <v>4</v>
      </c>
      <c r="L17" s="20">
        <v>1</v>
      </c>
      <c r="M17" s="20">
        <v>0</v>
      </c>
      <c r="N17" s="20">
        <v>0</v>
      </c>
      <c r="O17" s="20">
        <v>0</v>
      </c>
      <c r="P17" s="20">
        <v>2.3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6">
        <v>948</v>
      </c>
      <c r="B18" s="16" t="s">
        <v>93</v>
      </c>
      <c r="C18" s="16">
        <v>2361.808</v>
      </c>
      <c r="D18" s="16">
        <v>2715.791</v>
      </c>
      <c r="E18" s="16">
        <v>1</v>
      </c>
      <c r="F18" s="17">
        <v>0</v>
      </c>
      <c r="G18" s="17">
        <v>0</v>
      </c>
      <c r="H18" s="17">
        <v>1</v>
      </c>
      <c r="I18" s="17">
        <v>2.297</v>
      </c>
      <c r="J18" s="17">
        <v>15.032</v>
      </c>
      <c r="K18" s="20">
        <v>4</v>
      </c>
      <c r="L18" s="20">
        <v>2</v>
      </c>
      <c r="M18" s="20">
        <v>-1</v>
      </c>
      <c r="N18" s="20">
        <v>0</v>
      </c>
      <c r="O18" s="20">
        <v>0</v>
      </c>
      <c r="P18" s="20">
        <v>1.571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977</v>
      </c>
      <c r="B19" s="16" t="s">
        <v>94</v>
      </c>
      <c r="C19" s="16">
        <v>1420.545</v>
      </c>
      <c r="D19" s="16">
        <v>1611.694</v>
      </c>
      <c r="E19" s="16">
        <v>1</v>
      </c>
      <c r="F19" s="17">
        <v>0</v>
      </c>
      <c r="G19" s="17">
        <v>0</v>
      </c>
      <c r="H19" s="17">
        <v>1</v>
      </c>
      <c r="I19" s="17">
        <v>2.042</v>
      </c>
      <c r="J19" s="17">
        <v>13.66</v>
      </c>
      <c r="K19" s="20">
        <v>4</v>
      </c>
      <c r="L19" s="20">
        <v>1</v>
      </c>
      <c r="M19" s="20">
        <v>0</v>
      </c>
      <c r="N19" s="20">
        <v>0</v>
      </c>
      <c r="O19" s="20">
        <v>0</v>
      </c>
      <c r="P19" s="20">
        <v>-0.036</v>
      </c>
      <c r="Q19" s="20">
        <v>0</v>
      </c>
      <c r="R19" s="20">
        <v>1</v>
      </c>
      <c r="S19" s="21"/>
      <c r="T19" s="21"/>
      <c r="U19" s="21"/>
      <c r="V19" s="21"/>
      <c r="W19" s="21"/>
    </row>
    <row r="20" ht="16.5" spans="1:23">
      <c r="A20" s="16">
        <v>399236</v>
      </c>
      <c r="B20" s="16" t="s">
        <v>95</v>
      </c>
      <c r="C20" s="16">
        <v>1209.261</v>
      </c>
      <c r="D20" s="16">
        <v>1400.346</v>
      </c>
      <c r="E20" s="16">
        <v>1</v>
      </c>
      <c r="F20" s="17">
        <v>0</v>
      </c>
      <c r="G20" s="17">
        <v>0</v>
      </c>
      <c r="H20" s="17">
        <v>1</v>
      </c>
      <c r="I20" s="17">
        <v>1.311</v>
      </c>
      <c r="J20" s="17">
        <v>14.778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0.081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399324</v>
      </c>
      <c r="B21" s="16" t="s">
        <v>56</v>
      </c>
      <c r="C21" s="16">
        <v>8139.53</v>
      </c>
      <c r="D21" s="16">
        <v>8867.089</v>
      </c>
      <c r="E21" s="16">
        <v>1</v>
      </c>
      <c r="F21" s="17">
        <v>0</v>
      </c>
      <c r="G21" s="17">
        <v>0</v>
      </c>
      <c r="H21" s="17">
        <v>1</v>
      </c>
      <c r="I21" s="17">
        <v>0.017</v>
      </c>
      <c r="J21" s="17">
        <v>8.221</v>
      </c>
      <c r="K21" s="20">
        <v>4</v>
      </c>
      <c r="L21" s="20">
        <v>2</v>
      </c>
      <c r="M21" s="20">
        <v>-1</v>
      </c>
      <c r="N21" s="20">
        <v>1</v>
      </c>
      <c r="O21" s="20">
        <v>0</v>
      </c>
      <c r="P21" s="20">
        <v>1.956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399328</v>
      </c>
      <c r="B22" s="16" t="s">
        <v>55</v>
      </c>
      <c r="C22" s="16">
        <v>8378.028</v>
      </c>
      <c r="D22" s="16">
        <v>9322.842</v>
      </c>
      <c r="E22" s="16">
        <v>1</v>
      </c>
      <c r="F22" s="17">
        <v>0</v>
      </c>
      <c r="G22" s="17">
        <v>0</v>
      </c>
      <c r="H22" s="17">
        <v>1</v>
      </c>
      <c r="I22" s="17">
        <v>0.492</v>
      </c>
      <c r="J22" s="17">
        <v>10.576</v>
      </c>
      <c r="K22" s="20">
        <v>4</v>
      </c>
      <c r="L22" s="20">
        <v>1</v>
      </c>
      <c r="M22" s="20">
        <v>0</v>
      </c>
      <c r="N22" s="20">
        <v>0</v>
      </c>
      <c r="O22" s="20">
        <v>0</v>
      </c>
      <c r="P22" s="20">
        <v>0.009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399341</v>
      </c>
      <c r="B23" s="16" t="s">
        <v>96</v>
      </c>
      <c r="C23" s="16">
        <v>1404.451</v>
      </c>
      <c r="D23" s="16">
        <v>1542.947</v>
      </c>
      <c r="E23" s="16">
        <v>1</v>
      </c>
      <c r="F23" s="17">
        <v>0</v>
      </c>
      <c r="G23" s="17">
        <v>0</v>
      </c>
      <c r="H23" s="17">
        <v>1</v>
      </c>
      <c r="I23" s="17">
        <v>0.805</v>
      </c>
      <c r="J23" s="17">
        <v>9.709</v>
      </c>
      <c r="K23" s="20">
        <v>4</v>
      </c>
      <c r="L23" s="20">
        <v>0</v>
      </c>
      <c r="M23" s="20">
        <v>0</v>
      </c>
      <c r="N23" s="20">
        <v>1</v>
      </c>
      <c r="O23" s="20">
        <v>0</v>
      </c>
      <c r="P23" s="20">
        <v>0.002</v>
      </c>
      <c r="Q23" s="20">
        <v>0</v>
      </c>
      <c r="R23" s="20">
        <v>1</v>
      </c>
      <c r="S23" s="21"/>
      <c r="T23" s="21"/>
      <c r="U23" s="21"/>
      <c r="V23" s="21"/>
      <c r="W23" s="21"/>
    </row>
    <row r="24" ht="16.5" spans="1:23">
      <c r="A24" s="16">
        <v>399348</v>
      </c>
      <c r="B24" s="16" t="s">
        <v>97</v>
      </c>
      <c r="C24" s="16">
        <v>5606.746</v>
      </c>
      <c r="D24" s="16">
        <v>6166.596</v>
      </c>
      <c r="E24" s="16">
        <v>1</v>
      </c>
      <c r="F24" s="17">
        <v>0</v>
      </c>
      <c r="G24" s="17">
        <v>0</v>
      </c>
      <c r="H24" s="17">
        <v>1</v>
      </c>
      <c r="I24" s="17">
        <v>0.012</v>
      </c>
      <c r="J24" s="17">
        <v>9.089</v>
      </c>
      <c r="K24" s="20">
        <v>1</v>
      </c>
      <c r="L24" s="20">
        <v>2</v>
      </c>
      <c r="M24" s="20">
        <v>1</v>
      </c>
      <c r="N24" s="20">
        <v>-1</v>
      </c>
      <c r="O24" s="20">
        <v>0</v>
      </c>
      <c r="P24" s="20">
        <v>-0.711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399367</v>
      </c>
      <c r="B25" s="16" t="s">
        <v>98</v>
      </c>
      <c r="C25" s="16">
        <v>2484.633</v>
      </c>
      <c r="D25" s="16">
        <v>2817.573</v>
      </c>
      <c r="E25" s="16">
        <v>1</v>
      </c>
      <c r="F25" s="17">
        <v>0</v>
      </c>
      <c r="G25" s="17">
        <v>0</v>
      </c>
      <c r="H25" s="17">
        <v>1</v>
      </c>
      <c r="I25" s="17">
        <v>1.386</v>
      </c>
      <c r="J25" s="17">
        <v>13.039</v>
      </c>
      <c r="K25" s="20">
        <v>4</v>
      </c>
      <c r="L25" s="20">
        <v>1</v>
      </c>
      <c r="M25" s="20">
        <v>-1</v>
      </c>
      <c r="N25" s="20">
        <v>1</v>
      </c>
      <c r="O25" s="20">
        <v>0</v>
      </c>
      <c r="P25" s="20">
        <v>3.719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399393</v>
      </c>
      <c r="B26" s="16" t="s">
        <v>99</v>
      </c>
      <c r="C26" s="16">
        <v>2878.734</v>
      </c>
      <c r="D26" s="16">
        <v>3263.785</v>
      </c>
      <c r="E26" s="16">
        <v>1</v>
      </c>
      <c r="F26" s="17">
        <v>0</v>
      </c>
      <c r="G26" s="17">
        <v>0</v>
      </c>
      <c r="H26" s="17">
        <v>1</v>
      </c>
      <c r="I26" s="17">
        <v>1.958</v>
      </c>
      <c r="J26" s="17">
        <v>13.524</v>
      </c>
      <c r="K26" s="20">
        <v>0</v>
      </c>
      <c r="L26" s="20">
        <v>1</v>
      </c>
      <c r="M26" s="20">
        <v>0</v>
      </c>
      <c r="N26" s="20">
        <v>-1</v>
      </c>
      <c r="O26" s="20">
        <v>0</v>
      </c>
      <c r="P26" s="20">
        <v>-0.256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399412</v>
      </c>
      <c r="B27" s="16" t="s">
        <v>100</v>
      </c>
      <c r="C27" s="16">
        <v>2070.669</v>
      </c>
      <c r="D27" s="16">
        <v>2364.217</v>
      </c>
      <c r="E27" s="16">
        <v>1</v>
      </c>
      <c r="F27" s="17">
        <v>0</v>
      </c>
      <c r="G27" s="17">
        <v>0</v>
      </c>
      <c r="H27" s="17">
        <v>1</v>
      </c>
      <c r="I27" s="17">
        <v>1.228</v>
      </c>
      <c r="J27" s="17">
        <v>13.491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5.325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399418</v>
      </c>
      <c r="B28" s="16" t="s">
        <v>101</v>
      </c>
      <c r="C28" s="16">
        <v>3529.709</v>
      </c>
      <c r="D28" s="16">
        <v>4098.683</v>
      </c>
      <c r="E28" s="16">
        <v>1</v>
      </c>
      <c r="F28" s="17">
        <v>0</v>
      </c>
      <c r="G28" s="17">
        <v>0</v>
      </c>
      <c r="H28" s="17">
        <v>1</v>
      </c>
      <c r="I28" s="17">
        <v>1.722</v>
      </c>
      <c r="J28" s="17">
        <v>15.365</v>
      </c>
      <c r="K28" s="20">
        <v>3</v>
      </c>
      <c r="L28" s="20">
        <v>1</v>
      </c>
      <c r="M28" s="20">
        <v>0</v>
      </c>
      <c r="N28" s="20">
        <v>0</v>
      </c>
      <c r="O28" s="20">
        <v>0</v>
      </c>
      <c r="P28" s="20">
        <v>-1.764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399432</v>
      </c>
      <c r="B29" s="16" t="s">
        <v>102</v>
      </c>
      <c r="C29" s="16">
        <v>4354.223</v>
      </c>
      <c r="D29" s="16">
        <v>5141.182</v>
      </c>
      <c r="E29" s="16">
        <v>1</v>
      </c>
      <c r="F29" s="17">
        <v>0</v>
      </c>
      <c r="G29" s="17">
        <v>0</v>
      </c>
      <c r="H29" s="17">
        <v>1</v>
      </c>
      <c r="I29" s="17">
        <v>2.051</v>
      </c>
      <c r="J29" s="17">
        <v>17.044</v>
      </c>
      <c r="K29" s="20">
        <v>4</v>
      </c>
      <c r="L29" s="20">
        <v>2</v>
      </c>
      <c r="M29" s="20">
        <v>-1</v>
      </c>
      <c r="N29" s="20">
        <v>0</v>
      </c>
      <c r="O29" s="20">
        <v>0</v>
      </c>
      <c r="P29" s="20">
        <v>3.674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399556</v>
      </c>
      <c r="B30" s="16" t="s">
        <v>103</v>
      </c>
      <c r="C30" s="16">
        <v>2157.783</v>
      </c>
      <c r="D30" s="16">
        <v>2394.972</v>
      </c>
      <c r="E30" s="16">
        <v>1</v>
      </c>
      <c r="F30" s="17">
        <v>0</v>
      </c>
      <c r="G30" s="17">
        <v>0</v>
      </c>
      <c r="H30" s="17">
        <v>1</v>
      </c>
      <c r="I30" s="17">
        <v>1.741</v>
      </c>
      <c r="J30" s="17">
        <v>11.472</v>
      </c>
      <c r="K30" s="20">
        <v>3</v>
      </c>
      <c r="L30" s="20">
        <v>2</v>
      </c>
      <c r="M30" s="20">
        <v>0</v>
      </c>
      <c r="N30" s="20">
        <v>0</v>
      </c>
      <c r="O30" s="20">
        <v>0</v>
      </c>
      <c r="P30" s="20">
        <v>-0.03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6">
        <v>399604</v>
      </c>
      <c r="B31" s="16" t="s">
        <v>104</v>
      </c>
      <c r="C31" s="16">
        <v>1730.098</v>
      </c>
      <c r="D31" s="16">
        <v>1946.791</v>
      </c>
      <c r="E31" s="16">
        <v>1</v>
      </c>
      <c r="F31" s="17">
        <v>0</v>
      </c>
      <c r="G31" s="17">
        <v>0</v>
      </c>
      <c r="H31" s="17">
        <v>1</v>
      </c>
      <c r="I31" s="17">
        <v>0.737</v>
      </c>
      <c r="J31" s="17">
        <v>11.786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-1.87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399613</v>
      </c>
      <c r="B32" s="16" t="s">
        <v>105</v>
      </c>
      <c r="C32" s="16">
        <v>2611.397</v>
      </c>
      <c r="D32" s="16">
        <v>3056.945</v>
      </c>
      <c r="E32" s="16">
        <v>1</v>
      </c>
      <c r="F32" s="17">
        <v>0</v>
      </c>
      <c r="G32" s="17">
        <v>0</v>
      </c>
      <c r="H32" s="17">
        <v>1</v>
      </c>
      <c r="I32" s="17">
        <v>1.308</v>
      </c>
      <c r="J32" s="17">
        <v>15.692</v>
      </c>
      <c r="K32" s="20">
        <v>4</v>
      </c>
      <c r="L32" s="20">
        <v>2</v>
      </c>
      <c r="M32" s="20">
        <v>-1</v>
      </c>
      <c r="N32" s="20">
        <v>0</v>
      </c>
      <c r="O32" s="20">
        <v>0</v>
      </c>
      <c r="P32" s="20">
        <v>6.006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6">
        <v>399638</v>
      </c>
      <c r="B33" s="16" t="s">
        <v>106</v>
      </c>
      <c r="C33" s="16">
        <v>4675.689</v>
      </c>
      <c r="D33" s="16">
        <v>5553.135</v>
      </c>
      <c r="E33" s="16">
        <v>1</v>
      </c>
      <c r="F33" s="17">
        <v>0</v>
      </c>
      <c r="G33" s="17">
        <v>0</v>
      </c>
      <c r="H33" s="17">
        <v>1</v>
      </c>
      <c r="I33" s="17">
        <v>1.968</v>
      </c>
      <c r="J33" s="17">
        <v>17.458</v>
      </c>
      <c r="K33" s="20">
        <v>3</v>
      </c>
      <c r="L33" s="20">
        <v>0</v>
      </c>
      <c r="M33" s="20">
        <v>0</v>
      </c>
      <c r="N33" s="20">
        <v>-1</v>
      </c>
      <c r="O33" s="20">
        <v>0</v>
      </c>
      <c r="P33" s="20">
        <v>0.89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6">
        <v>399669</v>
      </c>
      <c r="B34" s="16" t="s">
        <v>107</v>
      </c>
      <c r="C34" s="16">
        <v>7521.739</v>
      </c>
      <c r="D34" s="16">
        <v>8169.653</v>
      </c>
      <c r="E34" s="16">
        <v>1</v>
      </c>
      <c r="F34" s="17">
        <v>0</v>
      </c>
      <c r="G34" s="17">
        <v>0</v>
      </c>
      <c r="H34" s="17">
        <v>1</v>
      </c>
      <c r="I34" s="17">
        <v>0.244</v>
      </c>
      <c r="J34" s="17">
        <v>8.155</v>
      </c>
      <c r="K34" s="20">
        <v>4</v>
      </c>
      <c r="L34" s="20">
        <v>2</v>
      </c>
      <c r="M34" s="20">
        <v>-1</v>
      </c>
      <c r="N34" s="20">
        <v>0</v>
      </c>
      <c r="O34" s="20">
        <v>0</v>
      </c>
      <c r="P34" s="20">
        <v>2.524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6">
        <v>399672</v>
      </c>
      <c r="B35" s="16" t="s">
        <v>108</v>
      </c>
      <c r="C35" s="16">
        <v>3637.179</v>
      </c>
      <c r="D35" s="16">
        <v>4017.11</v>
      </c>
      <c r="E35" s="16">
        <v>1</v>
      </c>
      <c r="F35" s="17">
        <v>0</v>
      </c>
      <c r="G35" s="17">
        <v>0</v>
      </c>
      <c r="H35" s="17">
        <v>1</v>
      </c>
      <c r="I35" s="17">
        <v>0.529</v>
      </c>
      <c r="J35" s="17">
        <v>9.937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3.572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6">
        <v>399701</v>
      </c>
      <c r="B36" s="16" t="s">
        <v>109</v>
      </c>
      <c r="C36" s="16">
        <v>6949.682</v>
      </c>
      <c r="D36" s="16">
        <v>7668.005</v>
      </c>
      <c r="E36" s="16">
        <v>1</v>
      </c>
      <c r="F36" s="17">
        <v>0</v>
      </c>
      <c r="G36" s="17">
        <v>0</v>
      </c>
      <c r="H36" s="17">
        <v>1</v>
      </c>
      <c r="I36" s="17">
        <v>0.405</v>
      </c>
      <c r="J36" s="17">
        <v>9.735</v>
      </c>
      <c r="K36" s="20">
        <v>4</v>
      </c>
      <c r="L36" s="20">
        <v>2</v>
      </c>
      <c r="M36" s="20">
        <v>0</v>
      </c>
      <c r="N36" s="20">
        <v>0</v>
      </c>
      <c r="O36" s="20">
        <v>0</v>
      </c>
      <c r="P36" s="20">
        <v>7.818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399706</v>
      </c>
      <c r="B37" s="16" t="s">
        <v>110</v>
      </c>
      <c r="C37" s="16">
        <v>5235.029</v>
      </c>
      <c r="D37" s="16">
        <v>5739.885</v>
      </c>
      <c r="E37" s="16">
        <v>1</v>
      </c>
      <c r="F37" s="17">
        <v>0</v>
      </c>
      <c r="G37" s="17">
        <v>0</v>
      </c>
      <c r="H37" s="17">
        <v>1</v>
      </c>
      <c r="I37" s="17">
        <v>0.524</v>
      </c>
      <c r="J37" s="17">
        <v>9.274</v>
      </c>
      <c r="K37" s="20">
        <v>4</v>
      </c>
      <c r="L37" s="20">
        <v>1</v>
      </c>
      <c r="M37" s="20">
        <v>0</v>
      </c>
      <c r="N37" s="20">
        <v>0</v>
      </c>
      <c r="O37" s="20">
        <v>0</v>
      </c>
      <c r="P37" s="20">
        <v>-0.277</v>
      </c>
      <c r="Q37" s="20">
        <v>0</v>
      </c>
      <c r="R37" s="20">
        <v>1</v>
      </c>
      <c r="S37" s="21"/>
      <c r="T37" s="21"/>
      <c r="U37" s="21"/>
      <c r="V37" s="21"/>
      <c r="W37" s="21"/>
    </row>
    <row r="38" ht="16.5" spans="1:23">
      <c r="A38" s="16">
        <v>399812</v>
      </c>
      <c r="B38" s="16" t="s">
        <v>111</v>
      </c>
      <c r="C38" s="16">
        <v>5812.409</v>
      </c>
      <c r="D38" s="16">
        <v>6472.529</v>
      </c>
      <c r="E38" s="16">
        <v>1</v>
      </c>
      <c r="F38" s="17">
        <v>0</v>
      </c>
      <c r="G38" s="17">
        <v>0</v>
      </c>
      <c r="H38" s="17">
        <v>1</v>
      </c>
      <c r="I38" s="17">
        <v>1.028</v>
      </c>
      <c r="J38" s="17">
        <v>11.122</v>
      </c>
      <c r="K38" s="20">
        <v>4</v>
      </c>
      <c r="L38" s="20">
        <v>2</v>
      </c>
      <c r="M38" s="20">
        <v>-1</v>
      </c>
      <c r="N38" s="20">
        <v>0</v>
      </c>
      <c r="O38" s="20">
        <v>0</v>
      </c>
      <c r="P38" s="20">
        <v>14.933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6">
        <v>399914</v>
      </c>
      <c r="B39" s="16" t="s">
        <v>112</v>
      </c>
      <c r="C39" s="16">
        <v>5919.702</v>
      </c>
      <c r="D39" s="16">
        <v>6822.628</v>
      </c>
      <c r="E39" s="16">
        <v>1</v>
      </c>
      <c r="F39" s="17">
        <v>0</v>
      </c>
      <c r="G39" s="17">
        <v>0</v>
      </c>
      <c r="H39" s="17">
        <v>1</v>
      </c>
      <c r="I39" s="17">
        <v>0.186</v>
      </c>
      <c r="J39" s="17">
        <v>13.396</v>
      </c>
      <c r="K39" s="20">
        <v>4</v>
      </c>
      <c r="L39" s="20">
        <v>2</v>
      </c>
      <c r="M39" s="20">
        <v>-1</v>
      </c>
      <c r="N39" s="20">
        <v>0</v>
      </c>
      <c r="O39" s="20">
        <v>0</v>
      </c>
      <c r="P39" s="20">
        <v>-0.249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6">
        <v>399965</v>
      </c>
      <c r="B40" s="16" t="s">
        <v>113</v>
      </c>
      <c r="C40" s="16">
        <v>2414.127</v>
      </c>
      <c r="D40" s="16">
        <v>2775.517</v>
      </c>
      <c r="E40" s="16">
        <v>1</v>
      </c>
      <c r="F40" s="17">
        <v>0</v>
      </c>
      <c r="G40" s="17">
        <v>0</v>
      </c>
      <c r="H40" s="17">
        <v>1</v>
      </c>
      <c r="I40" s="17">
        <v>2.3</v>
      </c>
      <c r="J40" s="17">
        <v>15.021</v>
      </c>
      <c r="K40" s="20">
        <v>0</v>
      </c>
      <c r="L40" s="20">
        <v>2</v>
      </c>
      <c r="M40" s="20">
        <v>0</v>
      </c>
      <c r="N40" s="20">
        <v>-1</v>
      </c>
      <c r="O40" s="20">
        <v>0</v>
      </c>
      <c r="P40" s="20">
        <v>0.084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6">
        <v>399995</v>
      </c>
      <c r="B41" s="16" t="s">
        <v>114</v>
      </c>
      <c r="C41" s="16">
        <v>3382.829</v>
      </c>
      <c r="D41" s="16">
        <v>3820.053</v>
      </c>
      <c r="E41" s="16">
        <v>1</v>
      </c>
      <c r="F41" s="17">
        <v>0</v>
      </c>
      <c r="G41" s="17">
        <v>0</v>
      </c>
      <c r="H41" s="17">
        <v>1</v>
      </c>
      <c r="I41" s="17">
        <v>0.01</v>
      </c>
      <c r="J41" s="17">
        <v>11.455</v>
      </c>
      <c r="K41" s="20">
        <v>3</v>
      </c>
      <c r="L41" s="20">
        <v>0</v>
      </c>
      <c r="M41" s="20">
        <v>0</v>
      </c>
      <c r="N41" s="20">
        <v>0</v>
      </c>
      <c r="O41" s="20">
        <v>0</v>
      </c>
      <c r="P41" s="20">
        <v>0.002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6">
        <v>980032</v>
      </c>
      <c r="B42" s="16" t="s">
        <v>115</v>
      </c>
      <c r="C42" s="16">
        <v>9150.11</v>
      </c>
      <c r="D42" s="16">
        <v>10897.401</v>
      </c>
      <c r="E42" s="16">
        <v>1</v>
      </c>
      <c r="F42" s="17">
        <v>0</v>
      </c>
      <c r="G42" s="17">
        <v>0</v>
      </c>
      <c r="H42" s="17">
        <v>1</v>
      </c>
      <c r="I42" s="17">
        <v>2.22</v>
      </c>
      <c r="J42" s="17">
        <v>17.898</v>
      </c>
      <c r="K42" s="20">
        <v>4</v>
      </c>
      <c r="L42" s="20">
        <v>1</v>
      </c>
      <c r="M42" s="20">
        <v>-1</v>
      </c>
      <c r="N42" s="20">
        <v>1</v>
      </c>
      <c r="O42" s="20">
        <v>0</v>
      </c>
      <c r="P42" s="20">
        <v>3.292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1</v>
      </c>
      <c r="B43" s="19" t="s">
        <v>116</v>
      </c>
      <c r="C43" s="19">
        <v>3200.678</v>
      </c>
      <c r="D43" s="19">
        <v>3529.199</v>
      </c>
      <c r="E43" s="19">
        <v>0</v>
      </c>
      <c r="F43" s="19">
        <v>0</v>
      </c>
      <c r="G43" s="19">
        <v>0</v>
      </c>
      <c r="H43" s="19">
        <v>1</v>
      </c>
      <c r="I43" s="17">
        <v>4.533</v>
      </c>
      <c r="J43" s="17">
        <v>13.42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2.518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2</v>
      </c>
      <c r="B44" s="19" t="s">
        <v>117</v>
      </c>
      <c r="C44" s="19">
        <v>3354.459</v>
      </c>
      <c r="D44" s="19">
        <v>3699.148</v>
      </c>
      <c r="E44" s="19">
        <v>0</v>
      </c>
      <c r="F44" s="19">
        <v>0</v>
      </c>
      <c r="G44" s="19">
        <v>0</v>
      </c>
      <c r="H44" s="19">
        <v>1</v>
      </c>
      <c r="I44" s="17">
        <v>4.54</v>
      </c>
      <c r="J44" s="17">
        <v>13.435</v>
      </c>
      <c r="K44" s="20">
        <v>4</v>
      </c>
      <c r="L44" s="20">
        <v>2</v>
      </c>
      <c r="M44" s="20">
        <v>-1</v>
      </c>
      <c r="N44" s="20">
        <v>0</v>
      </c>
      <c r="O44" s="20">
        <v>0</v>
      </c>
      <c r="P44" s="20">
        <v>9.633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4</v>
      </c>
      <c r="B45" s="19" t="s">
        <v>118</v>
      </c>
      <c r="C45" s="19">
        <v>2731.635</v>
      </c>
      <c r="D45" s="19">
        <v>3034.522</v>
      </c>
      <c r="E45" s="19">
        <v>0</v>
      </c>
      <c r="F45" s="19">
        <v>0</v>
      </c>
      <c r="G45" s="19">
        <v>0</v>
      </c>
      <c r="H45" s="19">
        <v>1</v>
      </c>
      <c r="I45" s="17">
        <v>6.116</v>
      </c>
      <c r="J45" s="17">
        <v>15.487</v>
      </c>
      <c r="K45" s="20">
        <v>4</v>
      </c>
      <c r="L45" s="20">
        <v>2</v>
      </c>
      <c r="M45" s="20">
        <v>-1</v>
      </c>
      <c r="N45" s="20">
        <v>0</v>
      </c>
      <c r="O45" s="20">
        <v>0</v>
      </c>
      <c r="P45" s="20">
        <v>5.536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5</v>
      </c>
      <c r="B46" s="19" t="s">
        <v>119</v>
      </c>
      <c r="C46" s="19">
        <v>2521.75</v>
      </c>
      <c r="D46" s="19">
        <v>2849.979</v>
      </c>
      <c r="E46" s="19">
        <v>0</v>
      </c>
      <c r="F46" s="19">
        <v>0</v>
      </c>
      <c r="G46" s="19">
        <v>0</v>
      </c>
      <c r="H46" s="19">
        <v>1</v>
      </c>
      <c r="I46" s="17">
        <v>2.592</v>
      </c>
      <c r="J46" s="17">
        <v>13.81</v>
      </c>
      <c r="K46" s="20">
        <v>4</v>
      </c>
      <c r="L46" s="20">
        <v>2</v>
      </c>
      <c r="M46" s="20">
        <v>-1</v>
      </c>
      <c r="N46" s="20">
        <v>0</v>
      </c>
      <c r="O46" s="20">
        <v>0</v>
      </c>
      <c r="P46" s="20">
        <v>3.692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8</v>
      </c>
      <c r="B47" s="19" t="s">
        <v>120</v>
      </c>
      <c r="C47" s="19">
        <v>3094.571</v>
      </c>
      <c r="D47" s="19">
        <v>3498.392</v>
      </c>
      <c r="E47" s="19">
        <v>0</v>
      </c>
      <c r="F47" s="19">
        <v>0</v>
      </c>
      <c r="G47" s="19">
        <v>0</v>
      </c>
      <c r="H47" s="19">
        <v>1</v>
      </c>
      <c r="I47" s="17">
        <v>1.151</v>
      </c>
      <c r="J47" s="17">
        <v>12.561</v>
      </c>
      <c r="K47" s="20">
        <v>3</v>
      </c>
      <c r="L47" s="20">
        <v>2</v>
      </c>
      <c r="M47" s="20">
        <v>0</v>
      </c>
      <c r="N47" s="20">
        <v>0</v>
      </c>
      <c r="O47" s="20">
        <v>0</v>
      </c>
      <c r="P47" s="20">
        <v>0.163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9">
        <v>9</v>
      </c>
      <c r="B48" s="19" t="s">
        <v>121</v>
      </c>
      <c r="C48" s="19">
        <v>5129.938</v>
      </c>
      <c r="D48" s="19">
        <v>5736.243</v>
      </c>
      <c r="E48" s="19">
        <v>0</v>
      </c>
      <c r="F48" s="19">
        <v>0</v>
      </c>
      <c r="G48" s="19">
        <v>0</v>
      </c>
      <c r="H48" s="19">
        <v>1</v>
      </c>
      <c r="I48" s="17">
        <v>5.396</v>
      </c>
      <c r="J48" s="17">
        <v>15.396</v>
      </c>
      <c r="K48" s="20">
        <v>4</v>
      </c>
      <c r="L48" s="20">
        <v>2</v>
      </c>
      <c r="M48" s="20">
        <v>-1</v>
      </c>
      <c r="N48" s="20">
        <v>0</v>
      </c>
      <c r="O48" s="20">
        <v>0</v>
      </c>
      <c r="P48" s="20">
        <v>3.558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10</v>
      </c>
      <c r="B49" s="19" t="s">
        <v>122</v>
      </c>
      <c r="C49" s="19">
        <v>8174.082</v>
      </c>
      <c r="D49" s="19">
        <v>8952.522</v>
      </c>
      <c r="E49" s="19">
        <v>0</v>
      </c>
      <c r="F49" s="19">
        <v>0</v>
      </c>
      <c r="G49" s="19">
        <v>0</v>
      </c>
      <c r="H49" s="19">
        <v>1</v>
      </c>
      <c r="I49" s="17">
        <v>3.064</v>
      </c>
      <c r="J49" s="17">
        <v>11.493</v>
      </c>
      <c r="K49" s="20">
        <v>4</v>
      </c>
      <c r="L49" s="20">
        <v>1</v>
      </c>
      <c r="M49" s="20">
        <v>-1</v>
      </c>
      <c r="N49" s="20">
        <v>0</v>
      </c>
      <c r="O49" s="20">
        <v>0</v>
      </c>
      <c r="P49" s="20">
        <v>2.286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13</v>
      </c>
      <c r="B50" s="19" t="s">
        <v>123</v>
      </c>
      <c r="C50" s="19">
        <v>296.849</v>
      </c>
      <c r="D50" s="19">
        <v>299.334</v>
      </c>
      <c r="E50" s="19">
        <v>0</v>
      </c>
      <c r="F50" s="19">
        <v>0</v>
      </c>
      <c r="G50" s="19">
        <v>0</v>
      </c>
      <c r="H50" s="19">
        <v>1</v>
      </c>
      <c r="I50" s="17">
        <v>0.341</v>
      </c>
      <c r="J50" s="17">
        <v>1.169</v>
      </c>
      <c r="K50" s="20">
        <v>4</v>
      </c>
      <c r="L50" s="20">
        <v>1</v>
      </c>
      <c r="M50" s="20">
        <v>0</v>
      </c>
      <c r="N50" s="20">
        <v>0</v>
      </c>
      <c r="O50" s="20">
        <v>0</v>
      </c>
      <c r="P50" s="20">
        <v>7.782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16</v>
      </c>
      <c r="B51" s="19" t="s">
        <v>124</v>
      </c>
      <c r="C51" s="19">
        <v>2573.493</v>
      </c>
      <c r="D51" s="19">
        <v>2796.081</v>
      </c>
      <c r="E51" s="19">
        <v>0</v>
      </c>
      <c r="F51" s="19">
        <v>0</v>
      </c>
      <c r="G51" s="19">
        <v>0</v>
      </c>
      <c r="H51" s="19">
        <v>1</v>
      </c>
      <c r="I51" s="17">
        <v>1.299</v>
      </c>
      <c r="J51" s="17">
        <v>9.156</v>
      </c>
      <c r="K51" s="20">
        <v>4</v>
      </c>
      <c r="L51" s="20">
        <v>1</v>
      </c>
      <c r="M51" s="20">
        <v>0</v>
      </c>
      <c r="N51" s="20">
        <v>0</v>
      </c>
      <c r="O51" s="20">
        <v>0</v>
      </c>
      <c r="P51" s="20">
        <v>-0.159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17</v>
      </c>
      <c r="B52" s="19" t="s">
        <v>125</v>
      </c>
      <c r="C52" s="19">
        <v>2704.747</v>
      </c>
      <c r="D52" s="19">
        <v>2982.558</v>
      </c>
      <c r="E52" s="19">
        <v>0</v>
      </c>
      <c r="F52" s="19">
        <v>0</v>
      </c>
      <c r="G52" s="19">
        <v>0</v>
      </c>
      <c r="H52" s="19">
        <v>1</v>
      </c>
      <c r="I52" s="17">
        <v>4.538</v>
      </c>
      <c r="J52" s="17">
        <v>13.43</v>
      </c>
      <c r="K52" s="20">
        <v>3</v>
      </c>
      <c r="L52" s="20">
        <v>1</v>
      </c>
      <c r="M52" s="20">
        <v>0</v>
      </c>
      <c r="N52" s="20">
        <v>0</v>
      </c>
      <c r="O52" s="20">
        <v>0</v>
      </c>
      <c r="P52" s="20">
        <v>-1.25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19</v>
      </c>
      <c r="B53" s="19" t="s">
        <v>126</v>
      </c>
      <c r="C53" s="19">
        <v>1078.095</v>
      </c>
      <c r="D53" s="19">
        <v>1166.141</v>
      </c>
      <c r="E53" s="19">
        <v>0</v>
      </c>
      <c r="F53" s="19">
        <v>0</v>
      </c>
      <c r="G53" s="19">
        <v>0</v>
      </c>
      <c r="H53" s="19">
        <v>1</v>
      </c>
      <c r="I53" s="17">
        <v>0.575</v>
      </c>
      <c r="J53" s="17">
        <v>8.082</v>
      </c>
      <c r="K53" s="20">
        <v>4</v>
      </c>
      <c r="L53" s="20">
        <v>1</v>
      </c>
      <c r="M53" s="20">
        <v>0</v>
      </c>
      <c r="N53" s="20">
        <v>0</v>
      </c>
      <c r="O53" s="20">
        <v>0</v>
      </c>
      <c r="P53" s="20">
        <v>1.077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20</v>
      </c>
      <c r="B54" s="19" t="s">
        <v>127</v>
      </c>
      <c r="C54" s="19">
        <v>1160.602</v>
      </c>
      <c r="D54" s="19">
        <v>1368.463</v>
      </c>
      <c r="E54" s="19">
        <v>0</v>
      </c>
      <c r="F54" s="19">
        <v>0</v>
      </c>
      <c r="G54" s="19">
        <v>0</v>
      </c>
      <c r="H54" s="19">
        <v>1</v>
      </c>
      <c r="I54" s="17">
        <v>10.363</v>
      </c>
      <c r="J54" s="17">
        <v>23.978</v>
      </c>
      <c r="K54" s="20">
        <v>4</v>
      </c>
      <c r="L54" s="20">
        <v>2</v>
      </c>
      <c r="M54" s="20">
        <v>0</v>
      </c>
      <c r="N54" s="20">
        <v>0</v>
      </c>
      <c r="O54" s="20">
        <v>0</v>
      </c>
      <c r="P54" s="20">
        <v>1.039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22</v>
      </c>
      <c r="B55" s="19" t="s">
        <v>128</v>
      </c>
      <c r="C55" s="19">
        <v>248.947</v>
      </c>
      <c r="D55" s="19">
        <v>250.905</v>
      </c>
      <c r="E55" s="19">
        <v>0</v>
      </c>
      <c r="F55" s="19">
        <v>0</v>
      </c>
      <c r="G55" s="19">
        <v>0</v>
      </c>
      <c r="H55" s="19">
        <v>1</v>
      </c>
      <c r="I55" s="17">
        <v>0.355</v>
      </c>
      <c r="J55" s="17">
        <v>1.133</v>
      </c>
      <c r="K55" s="20">
        <v>4</v>
      </c>
      <c r="L55" s="20">
        <v>1</v>
      </c>
      <c r="M55" s="20">
        <v>0</v>
      </c>
      <c r="N55" s="20">
        <v>0</v>
      </c>
      <c r="O55" s="20">
        <v>0</v>
      </c>
      <c r="P55" s="20">
        <v>0.703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26</v>
      </c>
      <c r="B56" s="19" t="s">
        <v>129</v>
      </c>
      <c r="C56" s="19">
        <v>3497.022</v>
      </c>
      <c r="D56" s="19">
        <v>3965.237</v>
      </c>
      <c r="E56" s="19">
        <v>0</v>
      </c>
      <c r="F56" s="19">
        <v>0</v>
      </c>
      <c r="G56" s="19">
        <v>0</v>
      </c>
      <c r="H56" s="19">
        <v>1</v>
      </c>
      <c r="I56" s="17">
        <v>5.396</v>
      </c>
      <c r="J56" s="17">
        <v>16.567</v>
      </c>
      <c r="K56" s="20">
        <v>4</v>
      </c>
      <c r="L56" s="20">
        <v>1</v>
      </c>
      <c r="M56" s="20">
        <v>-1</v>
      </c>
      <c r="N56" s="20">
        <v>0</v>
      </c>
      <c r="O56" s="20">
        <v>0</v>
      </c>
      <c r="P56" s="20">
        <v>4.69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28</v>
      </c>
      <c r="B57" s="19" t="s">
        <v>130</v>
      </c>
      <c r="C57" s="19">
        <v>3033.747</v>
      </c>
      <c r="D57" s="19">
        <v>3341.17</v>
      </c>
      <c r="E57" s="19">
        <v>0</v>
      </c>
      <c r="F57" s="19">
        <v>0</v>
      </c>
      <c r="G57" s="19">
        <v>0</v>
      </c>
      <c r="H57" s="19">
        <v>1</v>
      </c>
      <c r="I57" s="17">
        <v>3.203</v>
      </c>
      <c r="J57" s="17">
        <v>12.109</v>
      </c>
      <c r="K57" s="20">
        <v>3</v>
      </c>
      <c r="L57" s="20">
        <v>1</v>
      </c>
      <c r="M57" s="20">
        <v>0</v>
      </c>
      <c r="N57" s="20">
        <v>0</v>
      </c>
      <c r="O57" s="20">
        <v>0</v>
      </c>
      <c r="P57" s="20">
        <v>0.037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30</v>
      </c>
      <c r="B58" s="19" t="s">
        <v>131</v>
      </c>
      <c r="C58" s="19">
        <v>1976.811</v>
      </c>
      <c r="D58" s="19">
        <v>2173.342</v>
      </c>
      <c r="E58" s="19">
        <v>0</v>
      </c>
      <c r="F58" s="19">
        <v>0</v>
      </c>
      <c r="G58" s="19">
        <v>0</v>
      </c>
      <c r="H58" s="19">
        <v>1</v>
      </c>
      <c r="I58" s="17">
        <v>4</v>
      </c>
      <c r="J58" s="17">
        <v>12.681</v>
      </c>
      <c r="K58" s="20">
        <v>4</v>
      </c>
      <c r="L58" s="20">
        <v>2</v>
      </c>
      <c r="M58" s="20">
        <v>-1</v>
      </c>
      <c r="N58" s="20">
        <v>0</v>
      </c>
      <c r="O58" s="20">
        <v>0</v>
      </c>
      <c r="P58" s="20">
        <v>4.956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33</v>
      </c>
      <c r="B59" s="19" t="s">
        <v>132</v>
      </c>
      <c r="C59" s="19">
        <v>2204.258</v>
      </c>
      <c r="D59" s="19">
        <v>2520.536</v>
      </c>
      <c r="E59" s="19">
        <v>0</v>
      </c>
      <c r="F59" s="19">
        <v>0</v>
      </c>
      <c r="G59" s="19">
        <v>0</v>
      </c>
      <c r="H59" s="19">
        <v>1</v>
      </c>
      <c r="I59" s="17">
        <v>8.046</v>
      </c>
      <c r="J59" s="17">
        <v>19.585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1.91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37</v>
      </c>
      <c r="B60" s="19" t="s">
        <v>133</v>
      </c>
      <c r="C60" s="19">
        <v>5644.405</v>
      </c>
      <c r="D60" s="19">
        <v>6579.357</v>
      </c>
      <c r="E60" s="19">
        <v>0</v>
      </c>
      <c r="F60" s="19">
        <v>0</v>
      </c>
      <c r="G60" s="19">
        <v>0</v>
      </c>
      <c r="H60" s="19">
        <v>1</v>
      </c>
      <c r="I60" s="17">
        <v>5.742</v>
      </c>
      <c r="J60" s="17">
        <v>19.136</v>
      </c>
      <c r="K60" s="20">
        <v>1</v>
      </c>
      <c r="L60" s="20">
        <v>1</v>
      </c>
      <c r="M60" s="20">
        <v>1</v>
      </c>
      <c r="N60" s="20">
        <v>-1</v>
      </c>
      <c r="O60" s="20">
        <v>0</v>
      </c>
      <c r="P60" s="20">
        <v>0.012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39</v>
      </c>
      <c r="B61" s="19" t="s">
        <v>134</v>
      </c>
      <c r="C61" s="19">
        <v>3479.968</v>
      </c>
      <c r="D61" s="19">
        <v>4043.196</v>
      </c>
      <c r="E61" s="19">
        <v>0</v>
      </c>
      <c r="F61" s="19">
        <v>0</v>
      </c>
      <c r="G61" s="19">
        <v>0</v>
      </c>
      <c r="H61" s="19">
        <v>1</v>
      </c>
      <c r="I61" s="17">
        <v>7.008</v>
      </c>
      <c r="J61" s="17">
        <v>19.962</v>
      </c>
      <c r="K61" s="20">
        <v>4</v>
      </c>
      <c r="L61" s="20">
        <v>1</v>
      </c>
      <c r="M61" s="20">
        <v>0</v>
      </c>
      <c r="N61" s="20">
        <v>0</v>
      </c>
      <c r="O61" s="20">
        <v>0</v>
      </c>
      <c r="P61" s="20">
        <v>1.761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40</v>
      </c>
      <c r="B62" s="19" t="s">
        <v>135</v>
      </c>
      <c r="C62" s="19">
        <v>3490.333</v>
      </c>
      <c r="D62" s="19">
        <v>3730.274</v>
      </c>
      <c r="E62" s="19">
        <v>0</v>
      </c>
      <c r="F62" s="19">
        <v>0</v>
      </c>
      <c r="G62" s="19">
        <v>0</v>
      </c>
      <c r="H62" s="19">
        <v>1</v>
      </c>
      <c r="I62" s="17">
        <v>1.03</v>
      </c>
      <c r="J62" s="17">
        <v>7.396</v>
      </c>
      <c r="K62" s="20">
        <v>4</v>
      </c>
      <c r="L62" s="20">
        <v>1</v>
      </c>
      <c r="M62" s="20">
        <v>0</v>
      </c>
      <c r="N62" s="20">
        <v>0</v>
      </c>
      <c r="O62" s="20">
        <v>0</v>
      </c>
      <c r="P62" s="20">
        <v>0.906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43</v>
      </c>
      <c r="B63" s="19" t="s">
        <v>136</v>
      </c>
      <c r="C63" s="19">
        <v>2054.269</v>
      </c>
      <c r="D63" s="19">
        <v>2250.903</v>
      </c>
      <c r="E63" s="19">
        <v>0</v>
      </c>
      <c r="F63" s="19">
        <v>0</v>
      </c>
      <c r="G63" s="19">
        <v>0</v>
      </c>
      <c r="H63" s="19">
        <v>1</v>
      </c>
      <c r="I63" s="17">
        <v>4.452</v>
      </c>
      <c r="J63" s="17">
        <v>12.799</v>
      </c>
      <c r="K63" s="20">
        <v>4</v>
      </c>
      <c r="L63" s="20">
        <v>2</v>
      </c>
      <c r="M63" s="20">
        <v>0</v>
      </c>
      <c r="N63" s="20">
        <v>0</v>
      </c>
      <c r="O63" s="20">
        <v>0</v>
      </c>
      <c r="P63" s="20">
        <v>4.479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44</v>
      </c>
      <c r="B64" s="19" t="s">
        <v>137</v>
      </c>
      <c r="C64" s="19">
        <v>3720.036</v>
      </c>
      <c r="D64" s="19">
        <v>4153.858</v>
      </c>
      <c r="E64" s="19">
        <v>0</v>
      </c>
      <c r="F64" s="19">
        <v>0</v>
      </c>
      <c r="G64" s="19">
        <v>0</v>
      </c>
      <c r="H64" s="19">
        <v>1</v>
      </c>
      <c r="I64" s="17">
        <v>3.003</v>
      </c>
      <c r="J64" s="17">
        <v>13.133</v>
      </c>
      <c r="K64" s="20">
        <v>4</v>
      </c>
      <c r="L64" s="20">
        <v>2</v>
      </c>
      <c r="M64" s="20">
        <v>0</v>
      </c>
      <c r="N64" s="20">
        <v>0</v>
      </c>
      <c r="O64" s="20">
        <v>0</v>
      </c>
      <c r="P64" s="20">
        <v>3.472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45</v>
      </c>
      <c r="B65" s="19" t="s">
        <v>138</v>
      </c>
      <c r="C65" s="19">
        <v>4367.223</v>
      </c>
      <c r="D65" s="19">
        <v>4896.758</v>
      </c>
      <c r="E65" s="19">
        <v>0</v>
      </c>
      <c r="F65" s="19">
        <v>0</v>
      </c>
      <c r="G65" s="19">
        <v>0</v>
      </c>
      <c r="H65" s="19">
        <v>1</v>
      </c>
      <c r="I65" s="17">
        <v>6.042</v>
      </c>
      <c r="J65" s="17">
        <v>16.202</v>
      </c>
      <c r="K65" s="20">
        <v>4</v>
      </c>
      <c r="L65" s="20">
        <v>1</v>
      </c>
      <c r="M65" s="20">
        <v>-1</v>
      </c>
      <c r="N65" s="20">
        <v>0</v>
      </c>
      <c r="O65" s="20">
        <v>0</v>
      </c>
      <c r="P65" s="20">
        <v>4.338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46</v>
      </c>
      <c r="B66" s="19" t="s">
        <v>139</v>
      </c>
      <c r="C66" s="19">
        <v>4050.69</v>
      </c>
      <c r="D66" s="19">
        <v>4510.966</v>
      </c>
      <c r="E66" s="19">
        <v>0</v>
      </c>
      <c r="F66" s="19">
        <v>0</v>
      </c>
      <c r="G66" s="19">
        <v>0</v>
      </c>
      <c r="H66" s="19">
        <v>1</v>
      </c>
      <c r="I66" s="17">
        <v>4.633</v>
      </c>
      <c r="J66" s="17">
        <v>14.364</v>
      </c>
      <c r="K66" s="20">
        <v>4</v>
      </c>
      <c r="L66" s="20">
        <v>2</v>
      </c>
      <c r="M66" s="20">
        <v>-1</v>
      </c>
      <c r="N66" s="20">
        <v>0</v>
      </c>
      <c r="O66" s="20">
        <v>0</v>
      </c>
      <c r="P66" s="20">
        <v>14.91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47</v>
      </c>
      <c r="B67" s="19" t="s">
        <v>140</v>
      </c>
      <c r="C67" s="19">
        <v>3222.787</v>
      </c>
      <c r="D67" s="19">
        <v>3535.623</v>
      </c>
      <c r="E67" s="19">
        <v>0</v>
      </c>
      <c r="F67" s="19">
        <v>0</v>
      </c>
      <c r="G67" s="19">
        <v>0</v>
      </c>
      <c r="H67" s="19">
        <v>1</v>
      </c>
      <c r="I67" s="17">
        <v>3.302</v>
      </c>
      <c r="J67" s="17">
        <v>11.858</v>
      </c>
      <c r="K67" s="20">
        <v>4</v>
      </c>
      <c r="L67" s="20">
        <v>1</v>
      </c>
      <c r="M67" s="20">
        <v>-1</v>
      </c>
      <c r="N67" s="20">
        <v>0</v>
      </c>
      <c r="O67" s="20">
        <v>0</v>
      </c>
      <c r="P67" s="20">
        <v>3.958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49</v>
      </c>
      <c r="B68" s="19" t="s">
        <v>141</v>
      </c>
      <c r="C68" s="19">
        <v>1486.84</v>
      </c>
      <c r="D68" s="19">
        <v>1671.06</v>
      </c>
      <c r="E68" s="19">
        <v>0</v>
      </c>
      <c r="F68" s="19">
        <v>0</v>
      </c>
      <c r="G68" s="19">
        <v>0</v>
      </c>
      <c r="H68" s="19">
        <v>1</v>
      </c>
      <c r="I68" s="17">
        <v>3.732</v>
      </c>
      <c r="J68" s="17">
        <v>14.345</v>
      </c>
      <c r="K68" s="20">
        <v>4</v>
      </c>
      <c r="L68" s="20">
        <v>2</v>
      </c>
      <c r="M68" s="20">
        <v>0</v>
      </c>
      <c r="N68" s="20">
        <v>0</v>
      </c>
      <c r="O68" s="20">
        <v>0</v>
      </c>
      <c r="P68" s="20">
        <v>4.281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50</v>
      </c>
      <c r="B69" s="19" t="s">
        <v>142</v>
      </c>
      <c r="C69" s="19">
        <v>1985.777</v>
      </c>
      <c r="D69" s="19">
        <v>2159.682</v>
      </c>
      <c r="E69" s="19">
        <v>0</v>
      </c>
      <c r="F69" s="19">
        <v>0</v>
      </c>
      <c r="G69" s="19">
        <v>0</v>
      </c>
      <c r="H69" s="19">
        <v>1</v>
      </c>
      <c r="I69" s="17">
        <v>2.696</v>
      </c>
      <c r="J69" s="17">
        <v>10.532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-2.111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51</v>
      </c>
      <c r="B70" s="19" t="s">
        <v>143</v>
      </c>
      <c r="C70" s="19">
        <v>7679.388</v>
      </c>
      <c r="D70" s="19">
        <v>8427.441</v>
      </c>
      <c r="E70" s="19">
        <v>0</v>
      </c>
      <c r="F70" s="19">
        <v>0</v>
      </c>
      <c r="G70" s="19">
        <v>0</v>
      </c>
      <c r="H70" s="19">
        <v>1</v>
      </c>
      <c r="I70" s="17">
        <v>2.646</v>
      </c>
      <c r="J70" s="17">
        <v>11.287</v>
      </c>
      <c r="K70" s="20">
        <v>4</v>
      </c>
      <c r="L70" s="20">
        <v>2</v>
      </c>
      <c r="M70" s="20">
        <v>-1</v>
      </c>
      <c r="N70" s="20">
        <v>0</v>
      </c>
      <c r="O70" s="20">
        <v>0</v>
      </c>
      <c r="P70" s="20">
        <v>9.937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53</v>
      </c>
      <c r="B71" s="19" t="s">
        <v>144</v>
      </c>
      <c r="C71" s="19">
        <v>11006.11</v>
      </c>
      <c r="D71" s="19">
        <v>12201.771</v>
      </c>
      <c r="E71" s="19">
        <v>0</v>
      </c>
      <c r="F71" s="19">
        <v>0</v>
      </c>
      <c r="G71" s="19">
        <v>0</v>
      </c>
      <c r="H71" s="19">
        <v>1</v>
      </c>
      <c r="I71" s="17">
        <v>0.403</v>
      </c>
      <c r="J71" s="17">
        <v>10.163</v>
      </c>
      <c r="K71" s="20">
        <v>3</v>
      </c>
      <c r="L71" s="20">
        <v>0</v>
      </c>
      <c r="M71" s="20">
        <v>0</v>
      </c>
      <c r="N71" s="20">
        <v>-1</v>
      </c>
      <c r="O71" s="20">
        <v>0</v>
      </c>
      <c r="P71" s="20">
        <v>1.458</v>
      </c>
      <c r="Q71" s="20">
        <v>0</v>
      </c>
      <c r="R71" s="20">
        <v>-1</v>
      </c>
      <c r="S71" s="21"/>
      <c r="T71" s="21"/>
      <c r="U71" s="21"/>
      <c r="V71" s="21"/>
      <c r="W71" s="21"/>
    </row>
    <row r="72" ht="16.5" spans="1:23">
      <c r="A72" s="19">
        <v>54</v>
      </c>
      <c r="B72" s="19" t="s">
        <v>145</v>
      </c>
      <c r="C72" s="19">
        <v>1303.782</v>
      </c>
      <c r="D72" s="19">
        <v>1462.67</v>
      </c>
      <c r="E72" s="19">
        <v>0</v>
      </c>
      <c r="F72" s="19">
        <v>0</v>
      </c>
      <c r="G72" s="19">
        <v>0</v>
      </c>
      <c r="H72" s="19">
        <v>1</v>
      </c>
      <c r="I72" s="17">
        <v>2.346</v>
      </c>
      <c r="J72" s="17">
        <v>12.954</v>
      </c>
      <c r="K72" s="20">
        <v>4</v>
      </c>
      <c r="L72" s="20">
        <v>2</v>
      </c>
      <c r="M72" s="20">
        <v>-1</v>
      </c>
      <c r="N72" s="20">
        <v>0</v>
      </c>
      <c r="O72" s="20">
        <v>0</v>
      </c>
      <c r="P72" s="20">
        <v>1.523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55</v>
      </c>
      <c r="B73" s="19" t="s">
        <v>146</v>
      </c>
      <c r="C73" s="19">
        <v>1319.504</v>
      </c>
      <c r="D73" s="19">
        <v>1462.66</v>
      </c>
      <c r="E73" s="19">
        <v>0</v>
      </c>
      <c r="F73" s="19">
        <v>0</v>
      </c>
      <c r="G73" s="19">
        <v>0</v>
      </c>
      <c r="H73" s="19">
        <v>1</v>
      </c>
      <c r="I73" s="17">
        <v>2.204</v>
      </c>
      <c r="J73" s="17">
        <v>11.776</v>
      </c>
      <c r="K73" s="20">
        <v>4</v>
      </c>
      <c r="L73" s="20">
        <v>2</v>
      </c>
      <c r="M73" s="20">
        <v>-1</v>
      </c>
      <c r="N73" s="20">
        <v>0</v>
      </c>
      <c r="O73" s="20">
        <v>0</v>
      </c>
      <c r="P73" s="20">
        <v>10.597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57</v>
      </c>
      <c r="B74" s="19" t="s">
        <v>147</v>
      </c>
      <c r="C74" s="19">
        <v>3111.125</v>
      </c>
      <c r="D74" s="19">
        <v>3397.245</v>
      </c>
      <c r="E74" s="19">
        <v>0</v>
      </c>
      <c r="F74" s="19">
        <v>0</v>
      </c>
      <c r="G74" s="19">
        <v>0</v>
      </c>
      <c r="H74" s="19">
        <v>1</v>
      </c>
      <c r="I74" s="17">
        <v>2.39</v>
      </c>
      <c r="J74" s="17">
        <v>10.611</v>
      </c>
      <c r="K74" s="20">
        <v>4</v>
      </c>
      <c r="L74" s="20">
        <v>2</v>
      </c>
      <c r="M74" s="20">
        <v>0</v>
      </c>
      <c r="N74" s="20">
        <v>0</v>
      </c>
      <c r="O74" s="20">
        <v>0</v>
      </c>
      <c r="P74" s="20">
        <v>10.26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59</v>
      </c>
      <c r="B75" s="19" t="s">
        <v>148</v>
      </c>
      <c r="C75" s="19">
        <v>2580.871</v>
      </c>
      <c r="D75" s="19">
        <v>2842.423</v>
      </c>
      <c r="E75" s="19">
        <v>0</v>
      </c>
      <c r="F75" s="19">
        <v>0</v>
      </c>
      <c r="G75" s="19">
        <v>0</v>
      </c>
      <c r="H75" s="19">
        <v>1</v>
      </c>
      <c r="I75" s="17">
        <v>4.223</v>
      </c>
      <c r="J75" s="17">
        <v>13.036</v>
      </c>
      <c r="K75" s="20">
        <v>4</v>
      </c>
      <c r="L75" s="20">
        <v>1</v>
      </c>
      <c r="M75" s="20">
        <v>0</v>
      </c>
      <c r="N75" s="20">
        <v>0</v>
      </c>
      <c r="O75" s="20">
        <v>0</v>
      </c>
      <c r="P75" s="20">
        <v>-0.105</v>
      </c>
      <c r="Q75" s="20">
        <v>0</v>
      </c>
      <c r="R75" s="20">
        <v>1</v>
      </c>
      <c r="S75" s="21"/>
      <c r="T75" s="21"/>
      <c r="U75" s="21"/>
      <c r="V75" s="21"/>
      <c r="W75" s="21"/>
    </row>
    <row r="76" ht="16.5" spans="1:23">
      <c r="A76" s="19">
        <v>60</v>
      </c>
      <c r="B76" s="19" t="s">
        <v>149</v>
      </c>
      <c r="C76" s="19">
        <v>3807.436</v>
      </c>
      <c r="D76" s="19">
        <v>4221.548</v>
      </c>
      <c r="E76" s="19">
        <v>0</v>
      </c>
      <c r="F76" s="19">
        <v>0</v>
      </c>
      <c r="G76" s="19">
        <v>0</v>
      </c>
      <c r="H76" s="19">
        <v>1</v>
      </c>
      <c r="I76" s="17">
        <v>1.917</v>
      </c>
      <c r="J76" s="17">
        <v>11.538</v>
      </c>
      <c r="K76" s="20">
        <v>4</v>
      </c>
      <c r="L76" s="20">
        <v>2</v>
      </c>
      <c r="M76" s="20">
        <v>-1</v>
      </c>
      <c r="N76" s="20">
        <v>0</v>
      </c>
      <c r="O76" s="20">
        <v>0</v>
      </c>
      <c r="P76" s="20">
        <v>14.097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62</v>
      </c>
      <c r="B77" s="19" t="s">
        <v>150</v>
      </c>
      <c r="C77" s="19">
        <v>1771.575</v>
      </c>
      <c r="D77" s="19">
        <v>1982.724</v>
      </c>
      <c r="E77" s="19">
        <v>0</v>
      </c>
      <c r="F77" s="19">
        <v>0</v>
      </c>
      <c r="G77" s="19">
        <v>0</v>
      </c>
      <c r="H77" s="19">
        <v>1</v>
      </c>
      <c r="I77" s="17">
        <v>2.498</v>
      </c>
      <c r="J77" s="17">
        <v>12.881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-1.118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63</v>
      </c>
      <c r="B78" s="19" t="s">
        <v>151</v>
      </c>
      <c r="C78" s="19">
        <v>3309.049</v>
      </c>
      <c r="D78" s="19">
        <v>3753.189</v>
      </c>
      <c r="E78" s="19">
        <v>0</v>
      </c>
      <c r="F78" s="19">
        <v>0</v>
      </c>
      <c r="G78" s="19">
        <v>0</v>
      </c>
      <c r="H78" s="19">
        <v>1</v>
      </c>
      <c r="I78" s="17">
        <v>1.064</v>
      </c>
      <c r="J78" s="17">
        <v>12.772</v>
      </c>
      <c r="K78" s="20">
        <v>2</v>
      </c>
      <c r="L78" s="20">
        <v>2</v>
      </c>
      <c r="M78" s="20">
        <v>0</v>
      </c>
      <c r="N78" s="20">
        <v>0</v>
      </c>
      <c r="O78" s="20">
        <v>0</v>
      </c>
      <c r="P78" s="20">
        <v>1.47</v>
      </c>
      <c r="Q78" s="20">
        <v>-1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64</v>
      </c>
      <c r="B79" s="19" t="s">
        <v>152</v>
      </c>
      <c r="C79" s="19">
        <v>2947.163</v>
      </c>
      <c r="D79" s="19">
        <v>3237.254</v>
      </c>
      <c r="E79" s="19">
        <v>0</v>
      </c>
      <c r="F79" s="19">
        <v>0</v>
      </c>
      <c r="G79" s="19">
        <v>0</v>
      </c>
      <c r="H79" s="19">
        <v>1</v>
      </c>
      <c r="I79" s="17">
        <v>2.106</v>
      </c>
      <c r="J79" s="17">
        <v>10.878</v>
      </c>
      <c r="K79" s="20">
        <v>4</v>
      </c>
      <c r="L79" s="20">
        <v>2</v>
      </c>
      <c r="M79" s="20">
        <v>-1</v>
      </c>
      <c r="N79" s="20">
        <v>0</v>
      </c>
      <c r="O79" s="20">
        <v>0</v>
      </c>
      <c r="P79" s="20">
        <v>1.211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65</v>
      </c>
      <c r="B80" s="19" t="s">
        <v>153</v>
      </c>
      <c r="C80" s="19">
        <v>3036.66</v>
      </c>
      <c r="D80" s="19">
        <v>3323.32</v>
      </c>
      <c r="E80" s="19">
        <v>0</v>
      </c>
      <c r="F80" s="19">
        <v>0</v>
      </c>
      <c r="G80" s="19">
        <v>0</v>
      </c>
      <c r="H80" s="19">
        <v>1</v>
      </c>
      <c r="I80" s="17">
        <v>3.366</v>
      </c>
      <c r="J80" s="17">
        <v>11.701</v>
      </c>
      <c r="K80" s="20">
        <v>4</v>
      </c>
      <c r="L80" s="20">
        <v>2</v>
      </c>
      <c r="M80" s="20">
        <v>-1</v>
      </c>
      <c r="N80" s="20">
        <v>0</v>
      </c>
      <c r="O80" s="20">
        <v>0</v>
      </c>
      <c r="P80" s="20">
        <v>18.243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66</v>
      </c>
      <c r="B81" s="19" t="s">
        <v>154</v>
      </c>
      <c r="C81" s="19">
        <v>2425.368</v>
      </c>
      <c r="D81" s="19">
        <v>2747.694</v>
      </c>
      <c r="E81" s="19">
        <v>0</v>
      </c>
      <c r="F81" s="19">
        <v>0</v>
      </c>
      <c r="G81" s="19">
        <v>0</v>
      </c>
      <c r="H81" s="19">
        <v>1</v>
      </c>
      <c r="I81" s="17">
        <v>6.388</v>
      </c>
      <c r="J81" s="17">
        <v>17.369</v>
      </c>
      <c r="K81" s="20">
        <v>4</v>
      </c>
      <c r="L81" s="20">
        <v>2</v>
      </c>
      <c r="M81" s="20">
        <v>-1</v>
      </c>
      <c r="N81" s="20">
        <v>1</v>
      </c>
      <c r="O81" s="20">
        <v>0</v>
      </c>
      <c r="P81" s="20">
        <v>5.55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67</v>
      </c>
      <c r="B82" s="19" t="s">
        <v>155</v>
      </c>
      <c r="C82" s="19">
        <v>6343.552</v>
      </c>
      <c r="D82" s="19">
        <v>7197.39</v>
      </c>
      <c r="E82" s="19">
        <v>0</v>
      </c>
      <c r="F82" s="19">
        <v>0</v>
      </c>
      <c r="G82" s="19">
        <v>0</v>
      </c>
      <c r="H82" s="19">
        <v>1</v>
      </c>
      <c r="I82" s="17">
        <v>5.235</v>
      </c>
      <c r="J82" s="17">
        <v>16.477</v>
      </c>
      <c r="K82" s="20">
        <v>4</v>
      </c>
      <c r="L82" s="20">
        <v>1</v>
      </c>
      <c r="M82" s="20">
        <v>0</v>
      </c>
      <c r="N82" s="20">
        <v>0</v>
      </c>
      <c r="O82" s="20">
        <v>0</v>
      </c>
      <c r="P82" s="20">
        <v>8.442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68</v>
      </c>
      <c r="B83" s="19" t="s">
        <v>156</v>
      </c>
      <c r="C83" s="19">
        <v>2620.009</v>
      </c>
      <c r="D83" s="19">
        <v>2972.672</v>
      </c>
      <c r="E83" s="19">
        <v>0</v>
      </c>
      <c r="F83" s="19">
        <v>0</v>
      </c>
      <c r="G83" s="19">
        <v>0</v>
      </c>
      <c r="H83" s="19">
        <v>1</v>
      </c>
      <c r="I83" s="17">
        <v>6.327</v>
      </c>
      <c r="J83" s="17">
        <v>17.44</v>
      </c>
      <c r="K83" s="20">
        <v>4</v>
      </c>
      <c r="L83" s="20">
        <v>1</v>
      </c>
      <c r="M83" s="20">
        <v>-1</v>
      </c>
      <c r="N83" s="20">
        <v>0</v>
      </c>
      <c r="O83" s="20">
        <v>0</v>
      </c>
      <c r="P83" s="20">
        <v>4.491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71</v>
      </c>
      <c r="B84" s="19" t="s">
        <v>157</v>
      </c>
      <c r="C84" s="19">
        <v>2956.985</v>
      </c>
      <c r="D84" s="19">
        <v>3402.658</v>
      </c>
      <c r="E84" s="19">
        <v>0</v>
      </c>
      <c r="F84" s="19">
        <v>0</v>
      </c>
      <c r="G84" s="19">
        <v>0</v>
      </c>
      <c r="H84" s="19">
        <v>1</v>
      </c>
      <c r="I84" s="17">
        <v>9.201</v>
      </c>
      <c r="J84" s="17">
        <v>21.093</v>
      </c>
      <c r="K84" s="20">
        <v>4</v>
      </c>
      <c r="L84" s="20">
        <v>2</v>
      </c>
      <c r="M84" s="20">
        <v>-1</v>
      </c>
      <c r="N84" s="20">
        <v>0</v>
      </c>
      <c r="O84" s="20">
        <v>0</v>
      </c>
      <c r="P84" s="20">
        <v>5.983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75</v>
      </c>
      <c r="B85" s="19" t="s">
        <v>158</v>
      </c>
      <c r="C85" s="19">
        <v>6532.445</v>
      </c>
      <c r="D85" s="19">
        <v>7515.969</v>
      </c>
      <c r="E85" s="19">
        <v>0</v>
      </c>
      <c r="F85" s="19">
        <v>0</v>
      </c>
      <c r="G85" s="19">
        <v>0</v>
      </c>
      <c r="H85" s="19">
        <v>1</v>
      </c>
      <c r="I85" s="17">
        <v>3.882</v>
      </c>
      <c r="J85" s="17">
        <v>16.46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2.655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77</v>
      </c>
      <c r="B86" s="19" t="s">
        <v>159</v>
      </c>
      <c r="C86" s="19">
        <v>3985.663</v>
      </c>
      <c r="D86" s="19">
        <v>4653.864</v>
      </c>
      <c r="E86" s="19">
        <v>0</v>
      </c>
      <c r="F86" s="19">
        <v>0</v>
      </c>
      <c r="G86" s="19">
        <v>0</v>
      </c>
      <c r="H86" s="19">
        <v>1</v>
      </c>
      <c r="I86" s="17">
        <v>4.126</v>
      </c>
      <c r="J86" s="17">
        <v>17.892</v>
      </c>
      <c r="K86" s="20">
        <v>4</v>
      </c>
      <c r="L86" s="20">
        <v>1</v>
      </c>
      <c r="M86" s="20">
        <v>-1</v>
      </c>
      <c r="N86" s="20">
        <v>0</v>
      </c>
      <c r="O86" s="20">
        <v>0</v>
      </c>
      <c r="P86" s="20">
        <v>20.863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90</v>
      </c>
      <c r="B87" s="19" t="s">
        <v>160</v>
      </c>
      <c r="C87" s="19">
        <v>1154.363</v>
      </c>
      <c r="D87" s="19">
        <v>1279.431</v>
      </c>
      <c r="E87" s="19">
        <v>0</v>
      </c>
      <c r="F87" s="19">
        <v>0</v>
      </c>
      <c r="G87" s="19">
        <v>0</v>
      </c>
      <c r="H87" s="19">
        <v>1</v>
      </c>
      <c r="I87" s="17">
        <v>4.802</v>
      </c>
      <c r="J87" s="17">
        <v>14.108</v>
      </c>
      <c r="K87" s="20">
        <v>3</v>
      </c>
      <c r="L87" s="20">
        <v>1</v>
      </c>
      <c r="M87" s="20">
        <v>0</v>
      </c>
      <c r="N87" s="20">
        <v>0</v>
      </c>
      <c r="O87" s="20">
        <v>0</v>
      </c>
      <c r="P87" s="20">
        <v>0.594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91</v>
      </c>
      <c r="B88" s="19" t="s">
        <v>161</v>
      </c>
      <c r="C88" s="19">
        <v>10621.33</v>
      </c>
      <c r="D88" s="19">
        <v>12579.604</v>
      </c>
      <c r="E88" s="19">
        <v>0</v>
      </c>
      <c r="F88" s="19">
        <v>0</v>
      </c>
      <c r="G88" s="19">
        <v>0</v>
      </c>
      <c r="H88" s="19">
        <v>1</v>
      </c>
      <c r="I88" s="17">
        <v>8.828</v>
      </c>
      <c r="J88" s="17">
        <v>23.02</v>
      </c>
      <c r="K88" s="20">
        <v>4</v>
      </c>
      <c r="L88" s="20">
        <v>2</v>
      </c>
      <c r="M88" s="20">
        <v>-1</v>
      </c>
      <c r="N88" s="20">
        <v>0</v>
      </c>
      <c r="O88" s="20">
        <v>0</v>
      </c>
      <c r="P88" s="20">
        <v>10.081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92</v>
      </c>
      <c r="B89" s="19" t="s">
        <v>162</v>
      </c>
      <c r="C89" s="19">
        <v>3212.785</v>
      </c>
      <c r="D89" s="19">
        <v>3601.28</v>
      </c>
      <c r="E89" s="19">
        <v>0</v>
      </c>
      <c r="F89" s="19">
        <v>0</v>
      </c>
      <c r="G89" s="19">
        <v>0</v>
      </c>
      <c r="H89" s="19">
        <v>1</v>
      </c>
      <c r="I89" s="17">
        <v>6.295</v>
      </c>
      <c r="J89" s="17">
        <v>16.404</v>
      </c>
      <c r="K89" s="20">
        <v>3</v>
      </c>
      <c r="L89" s="20">
        <v>2</v>
      </c>
      <c r="M89" s="20">
        <v>0</v>
      </c>
      <c r="N89" s="20">
        <v>0</v>
      </c>
      <c r="O89" s="20">
        <v>0</v>
      </c>
      <c r="P89" s="20">
        <v>1.703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93</v>
      </c>
      <c r="B90" s="19" t="s">
        <v>163</v>
      </c>
      <c r="C90" s="19">
        <v>10527.165</v>
      </c>
      <c r="D90" s="19">
        <v>11368.35</v>
      </c>
      <c r="E90" s="19">
        <v>0</v>
      </c>
      <c r="F90" s="19">
        <v>0</v>
      </c>
      <c r="G90" s="19">
        <v>0</v>
      </c>
      <c r="H90" s="19">
        <v>1</v>
      </c>
      <c r="I90" s="17">
        <v>1.381</v>
      </c>
      <c r="J90" s="17">
        <v>8.678</v>
      </c>
      <c r="K90" s="20">
        <v>4</v>
      </c>
      <c r="L90" s="20">
        <v>0</v>
      </c>
      <c r="M90" s="20">
        <v>0</v>
      </c>
      <c r="N90" s="20">
        <v>1</v>
      </c>
      <c r="O90" s="20">
        <v>0</v>
      </c>
      <c r="P90" s="20">
        <v>0.004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94</v>
      </c>
      <c r="B91" s="19" t="s">
        <v>164</v>
      </c>
      <c r="C91" s="19">
        <v>2875.365</v>
      </c>
      <c r="D91" s="19">
        <v>3264.161</v>
      </c>
      <c r="E91" s="19">
        <v>0</v>
      </c>
      <c r="F91" s="19">
        <v>0</v>
      </c>
      <c r="G91" s="19">
        <v>0</v>
      </c>
      <c r="H91" s="19">
        <v>1</v>
      </c>
      <c r="I91" s="17">
        <v>5.812</v>
      </c>
      <c r="J91" s="17">
        <v>17.031</v>
      </c>
      <c r="K91" s="20">
        <v>4</v>
      </c>
      <c r="L91" s="20">
        <v>0</v>
      </c>
      <c r="M91" s="20">
        <v>-1</v>
      </c>
      <c r="N91" s="20">
        <v>0</v>
      </c>
      <c r="O91" s="20">
        <v>0</v>
      </c>
      <c r="P91" s="20">
        <v>9.769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95</v>
      </c>
      <c r="B92" s="19" t="s">
        <v>165</v>
      </c>
      <c r="C92" s="19">
        <v>2722.227</v>
      </c>
      <c r="D92" s="19">
        <v>3065.858</v>
      </c>
      <c r="E92" s="19">
        <v>0</v>
      </c>
      <c r="F92" s="19">
        <v>0</v>
      </c>
      <c r="G92" s="19">
        <v>0</v>
      </c>
      <c r="H92" s="19">
        <v>1</v>
      </c>
      <c r="I92" s="17">
        <v>5.726</v>
      </c>
      <c r="J92" s="17">
        <v>16.293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4.982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97</v>
      </c>
      <c r="B93" s="19" t="s">
        <v>166</v>
      </c>
      <c r="C93" s="19">
        <v>7762.619</v>
      </c>
      <c r="D93" s="19">
        <v>8859.821</v>
      </c>
      <c r="E93" s="19">
        <v>0</v>
      </c>
      <c r="F93" s="19">
        <v>0</v>
      </c>
      <c r="G93" s="19">
        <v>0</v>
      </c>
      <c r="H93" s="19">
        <v>1</v>
      </c>
      <c r="I93" s="17">
        <v>5.082</v>
      </c>
      <c r="J93" s="17">
        <v>16.837</v>
      </c>
      <c r="K93" s="20">
        <v>4</v>
      </c>
      <c r="L93" s="20">
        <v>1</v>
      </c>
      <c r="M93" s="20">
        <v>-1</v>
      </c>
      <c r="N93" s="20">
        <v>0</v>
      </c>
      <c r="O93" s="20">
        <v>0</v>
      </c>
      <c r="P93" s="20">
        <v>-0.456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98</v>
      </c>
      <c r="B94" s="19" t="s">
        <v>167</v>
      </c>
      <c r="C94" s="19">
        <v>4822.985</v>
      </c>
      <c r="D94" s="19">
        <v>5336.407</v>
      </c>
      <c r="E94" s="19">
        <v>0</v>
      </c>
      <c r="F94" s="19">
        <v>0</v>
      </c>
      <c r="G94" s="19">
        <v>0</v>
      </c>
      <c r="H94" s="19">
        <v>1</v>
      </c>
      <c r="I94" s="17">
        <v>0.69</v>
      </c>
      <c r="J94" s="17">
        <v>10.245</v>
      </c>
      <c r="K94" s="20">
        <v>4</v>
      </c>
      <c r="L94" s="20">
        <v>2</v>
      </c>
      <c r="M94" s="20">
        <v>-1</v>
      </c>
      <c r="N94" s="20">
        <v>0</v>
      </c>
      <c r="O94" s="20">
        <v>0</v>
      </c>
      <c r="P94" s="20">
        <v>12.528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99</v>
      </c>
      <c r="B95" s="19" t="s">
        <v>168</v>
      </c>
      <c r="C95" s="19">
        <v>7304.707</v>
      </c>
      <c r="D95" s="19">
        <v>8128.262</v>
      </c>
      <c r="E95" s="19">
        <v>0</v>
      </c>
      <c r="F95" s="19">
        <v>0</v>
      </c>
      <c r="G95" s="19">
        <v>0</v>
      </c>
      <c r="H95" s="19">
        <v>1</v>
      </c>
      <c r="I95" s="17">
        <v>4.182</v>
      </c>
      <c r="J95" s="17">
        <v>13.89</v>
      </c>
      <c r="K95" s="20">
        <v>4</v>
      </c>
      <c r="L95" s="20">
        <v>2</v>
      </c>
      <c r="M95" s="20">
        <v>-1</v>
      </c>
      <c r="N95" s="20">
        <v>0</v>
      </c>
      <c r="O95" s="20">
        <v>0</v>
      </c>
      <c r="P95" s="20">
        <v>8.15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100</v>
      </c>
      <c r="B96" s="19" t="s">
        <v>169</v>
      </c>
      <c r="C96" s="19">
        <v>5375.678</v>
      </c>
      <c r="D96" s="19">
        <v>5931.795</v>
      </c>
      <c r="E96" s="19">
        <v>0</v>
      </c>
      <c r="F96" s="19">
        <v>0</v>
      </c>
      <c r="G96" s="19">
        <v>0</v>
      </c>
      <c r="H96" s="19">
        <v>1</v>
      </c>
      <c r="I96" s="17">
        <v>1.448</v>
      </c>
      <c r="J96" s="17">
        <v>10.687</v>
      </c>
      <c r="K96" s="20">
        <v>4</v>
      </c>
      <c r="L96" s="20">
        <v>2</v>
      </c>
      <c r="M96" s="20">
        <v>-1</v>
      </c>
      <c r="N96" s="20">
        <v>0</v>
      </c>
      <c r="O96" s="20">
        <v>0</v>
      </c>
      <c r="P96" s="20">
        <v>8.827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101</v>
      </c>
      <c r="B97" s="19" t="s">
        <v>170</v>
      </c>
      <c r="C97" s="19">
        <v>246.93</v>
      </c>
      <c r="D97" s="19">
        <v>248.765</v>
      </c>
      <c r="E97" s="19">
        <v>0</v>
      </c>
      <c r="F97" s="19">
        <v>0</v>
      </c>
      <c r="G97" s="19">
        <v>0</v>
      </c>
      <c r="H97" s="19">
        <v>1</v>
      </c>
      <c r="I97" s="17">
        <v>0.311</v>
      </c>
      <c r="J97" s="17">
        <v>1.046</v>
      </c>
      <c r="K97" s="20">
        <v>4</v>
      </c>
      <c r="L97" s="20">
        <v>1</v>
      </c>
      <c r="M97" s="20">
        <v>-1</v>
      </c>
      <c r="N97" s="20">
        <v>0</v>
      </c>
      <c r="O97" s="20">
        <v>0</v>
      </c>
      <c r="P97" s="20">
        <v>20.465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102</v>
      </c>
      <c r="B98" s="19" t="s">
        <v>171</v>
      </c>
      <c r="C98" s="19">
        <v>5221.305</v>
      </c>
      <c r="D98" s="19">
        <v>5844.025</v>
      </c>
      <c r="E98" s="19">
        <v>0</v>
      </c>
      <c r="F98" s="19">
        <v>0</v>
      </c>
      <c r="G98" s="19">
        <v>0</v>
      </c>
      <c r="H98" s="19">
        <v>1</v>
      </c>
      <c r="I98" s="17">
        <v>5.266</v>
      </c>
      <c r="J98" s="17">
        <v>15.361</v>
      </c>
      <c r="K98" s="20">
        <v>4</v>
      </c>
      <c r="L98" s="20">
        <v>2</v>
      </c>
      <c r="M98" s="20">
        <v>-1</v>
      </c>
      <c r="N98" s="20">
        <v>0</v>
      </c>
      <c r="O98" s="20">
        <v>0</v>
      </c>
      <c r="P98" s="20">
        <v>0.064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103</v>
      </c>
      <c r="B99" s="19" t="s">
        <v>172</v>
      </c>
      <c r="C99" s="19">
        <v>7537.071</v>
      </c>
      <c r="D99" s="19">
        <v>8246.965</v>
      </c>
      <c r="E99" s="19">
        <v>0</v>
      </c>
      <c r="F99" s="19">
        <v>0</v>
      </c>
      <c r="G99" s="19">
        <v>0</v>
      </c>
      <c r="H99" s="19">
        <v>1</v>
      </c>
      <c r="I99" s="17">
        <v>1.926</v>
      </c>
      <c r="J99" s="17">
        <v>10.368</v>
      </c>
      <c r="K99" s="20">
        <v>4</v>
      </c>
      <c r="L99" s="20">
        <v>2</v>
      </c>
      <c r="M99" s="20">
        <v>-1</v>
      </c>
      <c r="N99" s="20">
        <v>0</v>
      </c>
      <c r="O99" s="20">
        <v>0</v>
      </c>
      <c r="P99" s="20">
        <v>13.422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105</v>
      </c>
      <c r="B100" s="19" t="s">
        <v>173</v>
      </c>
      <c r="C100" s="19">
        <v>3666.508</v>
      </c>
      <c r="D100" s="19">
        <v>4197.611</v>
      </c>
      <c r="E100" s="19">
        <v>0</v>
      </c>
      <c r="F100" s="19">
        <v>0</v>
      </c>
      <c r="G100" s="19">
        <v>0</v>
      </c>
      <c r="H100" s="19">
        <v>1</v>
      </c>
      <c r="I100" s="17">
        <v>8.295</v>
      </c>
      <c r="J100" s="17">
        <v>19.898</v>
      </c>
      <c r="K100" s="20">
        <v>4</v>
      </c>
      <c r="L100" s="20">
        <v>2</v>
      </c>
      <c r="M100" s="20">
        <v>-1</v>
      </c>
      <c r="N100" s="20">
        <v>0</v>
      </c>
      <c r="O100" s="20">
        <v>0</v>
      </c>
      <c r="P100" s="20">
        <v>14.786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106</v>
      </c>
      <c r="B101" s="19" t="s">
        <v>174</v>
      </c>
      <c r="C101" s="19">
        <v>4323.821</v>
      </c>
      <c r="D101" s="19">
        <v>4915.846</v>
      </c>
      <c r="E101" s="19">
        <v>0</v>
      </c>
      <c r="F101" s="19">
        <v>0</v>
      </c>
      <c r="G101" s="19">
        <v>0</v>
      </c>
      <c r="H101" s="19">
        <v>1</v>
      </c>
      <c r="I101" s="17">
        <v>4.533</v>
      </c>
      <c r="J101" s="17">
        <v>16.031</v>
      </c>
      <c r="K101" s="20">
        <v>4</v>
      </c>
      <c r="L101" s="20">
        <v>2</v>
      </c>
      <c r="M101" s="20">
        <v>-1</v>
      </c>
      <c r="N101" s="20">
        <v>0</v>
      </c>
      <c r="O101" s="20">
        <v>0</v>
      </c>
      <c r="P101" s="20">
        <v>-6.202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109</v>
      </c>
      <c r="B102" s="19" t="s">
        <v>175</v>
      </c>
      <c r="C102" s="19">
        <v>9441.118</v>
      </c>
      <c r="D102" s="19">
        <v>10676.169</v>
      </c>
      <c r="E102" s="19">
        <v>0</v>
      </c>
      <c r="F102" s="19">
        <v>0</v>
      </c>
      <c r="G102" s="19">
        <v>0</v>
      </c>
      <c r="H102" s="19">
        <v>1</v>
      </c>
      <c r="I102" s="17">
        <v>5.23</v>
      </c>
      <c r="J102" s="17">
        <v>16.193</v>
      </c>
      <c r="K102" s="20">
        <v>2</v>
      </c>
      <c r="L102" s="20">
        <v>2</v>
      </c>
      <c r="M102" s="20">
        <v>-1</v>
      </c>
      <c r="N102" s="20">
        <v>0</v>
      </c>
      <c r="O102" s="20">
        <v>0</v>
      </c>
      <c r="P102" s="20">
        <v>3.298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110</v>
      </c>
      <c r="B103" s="19" t="s">
        <v>176</v>
      </c>
      <c r="C103" s="19">
        <v>3579.107</v>
      </c>
      <c r="D103" s="19">
        <v>4241.999</v>
      </c>
      <c r="E103" s="19">
        <v>0</v>
      </c>
      <c r="F103" s="19">
        <v>0</v>
      </c>
      <c r="G103" s="19">
        <v>0</v>
      </c>
      <c r="H103" s="19">
        <v>1</v>
      </c>
      <c r="I103" s="17">
        <v>5.048</v>
      </c>
      <c r="J103" s="17">
        <v>19.886</v>
      </c>
      <c r="K103" s="20">
        <v>2</v>
      </c>
      <c r="L103" s="20">
        <v>2</v>
      </c>
      <c r="M103" s="20">
        <v>0</v>
      </c>
      <c r="N103" s="20">
        <v>-1</v>
      </c>
      <c r="O103" s="20">
        <v>0</v>
      </c>
      <c r="P103" s="20">
        <v>1.836</v>
      </c>
      <c r="Q103" s="20">
        <v>-1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111</v>
      </c>
      <c r="B104" s="19" t="s">
        <v>177</v>
      </c>
      <c r="C104" s="19">
        <v>7262.545</v>
      </c>
      <c r="D104" s="19">
        <v>8470.158</v>
      </c>
      <c r="E104" s="19">
        <v>0</v>
      </c>
      <c r="F104" s="19">
        <v>0</v>
      </c>
      <c r="G104" s="19">
        <v>0</v>
      </c>
      <c r="H104" s="19">
        <v>1</v>
      </c>
      <c r="I104" s="17">
        <v>3.175</v>
      </c>
      <c r="J104" s="17">
        <v>16.98</v>
      </c>
      <c r="K104" s="20">
        <v>4</v>
      </c>
      <c r="L104" s="20">
        <v>2</v>
      </c>
      <c r="M104" s="20">
        <v>-1</v>
      </c>
      <c r="N104" s="20">
        <v>0</v>
      </c>
      <c r="O104" s="20">
        <v>0</v>
      </c>
      <c r="P104" s="20">
        <v>10.021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112</v>
      </c>
      <c r="B105" s="19" t="s">
        <v>178</v>
      </c>
      <c r="C105" s="19">
        <v>4172.868</v>
      </c>
      <c r="D105" s="19">
        <v>4805.299</v>
      </c>
      <c r="E105" s="19">
        <v>0</v>
      </c>
      <c r="F105" s="19">
        <v>0</v>
      </c>
      <c r="G105" s="19">
        <v>0</v>
      </c>
      <c r="H105" s="19">
        <v>1</v>
      </c>
      <c r="I105" s="17">
        <v>6.63</v>
      </c>
      <c r="J105" s="17">
        <v>18.919</v>
      </c>
      <c r="K105" s="20">
        <v>3</v>
      </c>
      <c r="L105" s="20">
        <v>0</v>
      </c>
      <c r="M105" s="20">
        <v>1</v>
      </c>
      <c r="N105" s="20">
        <v>-1</v>
      </c>
      <c r="O105" s="20">
        <v>0</v>
      </c>
      <c r="P105" s="20">
        <v>-0.001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115</v>
      </c>
      <c r="B106" s="19" t="s">
        <v>179</v>
      </c>
      <c r="C106" s="19">
        <v>6771.483</v>
      </c>
      <c r="D106" s="19">
        <v>7626.156</v>
      </c>
      <c r="E106" s="19">
        <v>0</v>
      </c>
      <c r="F106" s="19">
        <v>0</v>
      </c>
      <c r="G106" s="19">
        <v>0</v>
      </c>
      <c r="H106" s="19">
        <v>1</v>
      </c>
      <c r="I106" s="17">
        <v>5.507</v>
      </c>
      <c r="J106" s="17">
        <v>16.097</v>
      </c>
      <c r="K106" s="20">
        <v>4</v>
      </c>
      <c r="L106" s="20">
        <v>2</v>
      </c>
      <c r="M106" s="20">
        <v>-1</v>
      </c>
      <c r="N106" s="20">
        <v>0</v>
      </c>
      <c r="O106" s="20">
        <v>0</v>
      </c>
      <c r="P106" s="20">
        <v>5.356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116</v>
      </c>
      <c r="B107" s="19" t="s">
        <v>180</v>
      </c>
      <c r="C107" s="19">
        <v>196.579</v>
      </c>
      <c r="D107" s="19">
        <v>197.959</v>
      </c>
      <c r="E107" s="19">
        <v>0</v>
      </c>
      <c r="F107" s="19">
        <v>0</v>
      </c>
      <c r="G107" s="19">
        <v>0</v>
      </c>
      <c r="H107" s="19">
        <v>1</v>
      </c>
      <c r="I107" s="17">
        <v>0.276</v>
      </c>
      <c r="J107" s="17">
        <v>0.971</v>
      </c>
      <c r="K107" s="20">
        <v>4</v>
      </c>
      <c r="L107" s="20">
        <v>2</v>
      </c>
      <c r="M107" s="20">
        <v>-1</v>
      </c>
      <c r="N107" s="20">
        <v>0</v>
      </c>
      <c r="O107" s="20">
        <v>0</v>
      </c>
      <c r="P107" s="20">
        <v>14.136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117</v>
      </c>
      <c r="B108" s="19" t="s">
        <v>181</v>
      </c>
      <c r="C108" s="19">
        <v>3324.78</v>
      </c>
      <c r="D108" s="19">
        <v>3728.723</v>
      </c>
      <c r="E108" s="19">
        <v>0</v>
      </c>
      <c r="F108" s="19">
        <v>0</v>
      </c>
      <c r="G108" s="19">
        <v>0</v>
      </c>
      <c r="H108" s="19">
        <v>1</v>
      </c>
      <c r="I108" s="17">
        <v>5.003</v>
      </c>
      <c r="J108" s="17">
        <v>15.294</v>
      </c>
      <c r="K108" s="20">
        <v>4</v>
      </c>
      <c r="L108" s="20">
        <v>2</v>
      </c>
      <c r="M108" s="20">
        <v>-1</v>
      </c>
      <c r="N108" s="20">
        <v>0</v>
      </c>
      <c r="O108" s="20">
        <v>0</v>
      </c>
      <c r="P108" s="20">
        <v>5.988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118</v>
      </c>
      <c r="B109" s="19" t="s">
        <v>182</v>
      </c>
      <c r="C109" s="19">
        <v>8484.118</v>
      </c>
      <c r="D109" s="19">
        <v>9240.928</v>
      </c>
      <c r="E109" s="19">
        <v>0</v>
      </c>
      <c r="F109" s="19">
        <v>0</v>
      </c>
      <c r="G109" s="19">
        <v>0</v>
      </c>
      <c r="H109" s="19">
        <v>1</v>
      </c>
      <c r="I109" s="17">
        <v>2.95</v>
      </c>
      <c r="J109" s="17">
        <v>10.898</v>
      </c>
      <c r="K109" s="20">
        <v>4</v>
      </c>
      <c r="L109" s="20">
        <v>2</v>
      </c>
      <c r="M109" s="20">
        <v>-1</v>
      </c>
      <c r="N109" s="20">
        <v>0</v>
      </c>
      <c r="O109" s="20">
        <v>0</v>
      </c>
      <c r="P109" s="20">
        <v>12.893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119</v>
      </c>
      <c r="B110" s="19" t="s">
        <v>183</v>
      </c>
      <c r="C110" s="19">
        <v>3314.245</v>
      </c>
      <c r="D110" s="19">
        <v>3758.904</v>
      </c>
      <c r="E110" s="19">
        <v>0</v>
      </c>
      <c r="F110" s="19">
        <v>0</v>
      </c>
      <c r="G110" s="19">
        <v>0</v>
      </c>
      <c r="H110" s="19">
        <v>1</v>
      </c>
      <c r="I110" s="17">
        <v>5.78</v>
      </c>
      <c r="J110" s="17">
        <v>16.926</v>
      </c>
      <c r="K110" s="20">
        <v>4</v>
      </c>
      <c r="L110" s="20">
        <v>2</v>
      </c>
      <c r="M110" s="20">
        <v>0</v>
      </c>
      <c r="N110" s="20">
        <v>0</v>
      </c>
      <c r="O110" s="20">
        <v>0</v>
      </c>
      <c r="P110" s="20">
        <v>3.353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120</v>
      </c>
      <c r="B111" s="19" t="s">
        <v>184</v>
      </c>
      <c r="C111" s="19">
        <v>7768.947</v>
      </c>
      <c r="D111" s="19">
        <v>8588.466</v>
      </c>
      <c r="E111" s="19">
        <v>0</v>
      </c>
      <c r="F111" s="19">
        <v>0</v>
      </c>
      <c r="G111" s="19">
        <v>0</v>
      </c>
      <c r="H111" s="19">
        <v>1</v>
      </c>
      <c r="I111" s="17">
        <v>4.744</v>
      </c>
      <c r="J111" s="17">
        <v>13.833</v>
      </c>
      <c r="K111" s="20">
        <v>3</v>
      </c>
      <c r="L111" s="20">
        <v>2</v>
      </c>
      <c r="M111" s="20">
        <v>0</v>
      </c>
      <c r="N111" s="20">
        <v>-1</v>
      </c>
      <c r="O111" s="20">
        <v>0</v>
      </c>
      <c r="P111" s="20">
        <v>0.484</v>
      </c>
      <c r="Q111" s="20">
        <v>0</v>
      </c>
      <c r="R111" s="20">
        <v>-1</v>
      </c>
      <c r="S111" s="21"/>
      <c r="T111" s="21"/>
      <c r="U111" s="21"/>
      <c r="V111" s="21"/>
      <c r="W111" s="21"/>
    </row>
    <row r="112" ht="16.5" spans="1:23">
      <c r="A112" s="19">
        <v>121</v>
      </c>
      <c r="B112" s="19" t="s">
        <v>185</v>
      </c>
      <c r="C112" s="19">
        <v>7650.521</v>
      </c>
      <c r="D112" s="19">
        <v>8641.74</v>
      </c>
      <c r="E112" s="19">
        <v>0</v>
      </c>
      <c r="F112" s="19">
        <v>0</v>
      </c>
      <c r="G112" s="19">
        <v>0</v>
      </c>
      <c r="H112" s="19">
        <v>1</v>
      </c>
      <c r="I112" s="17">
        <v>3.877</v>
      </c>
      <c r="J112" s="17">
        <v>14.902</v>
      </c>
      <c r="K112" s="20">
        <v>4</v>
      </c>
      <c r="L112" s="20">
        <v>2</v>
      </c>
      <c r="M112" s="20">
        <v>-1</v>
      </c>
      <c r="N112" s="20">
        <v>0</v>
      </c>
      <c r="O112" s="20">
        <v>0</v>
      </c>
      <c r="P112" s="20">
        <v>15.423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123</v>
      </c>
      <c r="B113" s="19" t="s">
        <v>186</v>
      </c>
      <c r="C113" s="19">
        <v>5261.452</v>
      </c>
      <c r="D113" s="19">
        <v>5946.476</v>
      </c>
      <c r="E113" s="19">
        <v>0</v>
      </c>
      <c r="F113" s="19">
        <v>0</v>
      </c>
      <c r="G113" s="19">
        <v>0</v>
      </c>
      <c r="H113" s="19">
        <v>1</v>
      </c>
      <c r="I113" s="17">
        <v>6.025</v>
      </c>
      <c r="J113" s="17">
        <v>16.851</v>
      </c>
      <c r="K113" s="20">
        <v>3</v>
      </c>
      <c r="L113" s="20">
        <v>0</v>
      </c>
      <c r="M113" s="20">
        <v>0</v>
      </c>
      <c r="N113" s="20">
        <v>0</v>
      </c>
      <c r="O113" s="20">
        <v>0</v>
      </c>
      <c r="P113" s="20">
        <v>-6.581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128</v>
      </c>
      <c r="B114" s="19" t="s">
        <v>187</v>
      </c>
      <c r="C114" s="19">
        <v>7430.783</v>
      </c>
      <c r="D114" s="19">
        <v>8186.997</v>
      </c>
      <c r="E114" s="19">
        <v>0</v>
      </c>
      <c r="F114" s="19">
        <v>0</v>
      </c>
      <c r="G114" s="19">
        <v>0</v>
      </c>
      <c r="H114" s="19">
        <v>1</v>
      </c>
      <c r="I114" s="17">
        <v>3.879</v>
      </c>
      <c r="J114" s="17">
        <v>12.757</v>
      </c>
      <c r="K114" s="20">
        <v>4</v>
      </c>
      <c r="L114" s="20">
        <v>1</v>
      </c>
      <c r="M114" s="20">
        <v>0</v>
      </c>
      <c r="N114" s="20">
        <v>0</v>
      </c>
      <c r="O114" s="20">
        <v>0</v>
      </c>
      <c r="P114" s="20">
        <v>5.974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130</v>
      </c>
      <c r="B115" s="19" t="s">
        <v>188</v>
      </c>
      <c r="C115" s="19">
        <v>11641.784</v>
      </c>
      <c r="D115" s="19">
        <v>12625.024</v>
      </c>
      <c r="E115" s="19">
        <v>0</v>
      </c>
      <c r="F115" s="19">
        <v>0</v>
      </c>
      <c r="G115" s="19">
        <v>0</v>
      </c>
      <c r="H115" s="19">
        <v>1</v>
      </c>
      <c r="I115" s="17">
        <v>2.531</v>
      </c>
      <c r="J115" s="17">
        <v>10.122</v>
      </c>
      <c r="K115" s="20">
        <v>4</v>
      </c>
      <c r="L115" s="20">
        <v>2</v>
      </c>
      <c r="M115" s="20">
        <v>-1</v>
      </c>
      <c r="N115" s="20">
        <v>0</v>
      </c>
      <c r="O115" s="20">
        <v>0</v>
      </c>
      <c r="P115" s="20">
        <v>12.988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131</v>
      </c>
      <c r="B116" s="19" t="s">
        <v>189</v>
      </c>
      <c r="C116" s="19">
        <v>2511.524</v>
      </c>
      <c r="D116" s="19">
        <v>3097.271</v>
      </c>
      <c r="E116" s="19">
        <v>0</v>
      </c>
      <c r="F116" s="19">
        <v>0</v>
      </c>
      <c r="G116" s="19">
        <v>0</v>
      </c>
      <c r="H116" s="19">
        <v>1</v>
      </c>
      <c r="I116" s="17">
        <v>14.842</v>
      </c>
      <c r="J116" s="17">
        <v>30.947</v>
      </c>
      <c r="K116" s="20">
        <v>3</v>
      </c>
      <c r="L116" s="20">
        <v>0</v>
      </c>
      <c r="M116" s="20">
        <v>0</v>
      </c>
      <c r="N116" s="20">
        <v>0</v>
      </c>
      <c r="O116" s="20">
        <v>0</v>
      </c>
      <c r="P116" s="20">
        <v>-8.534</v>
      </c>
      <c r="Q116" s="20">
        <v>0</v>
      </c>
      <c r="R116" s="20">
        <v>-1</v>
      </c>
      <c r="S116" s="21"/>
      <c r="T116" s="21"/>
      <c r="U116" s="21"/>
      <c r="V116" s="21"/>
      <c r="W116" s="21"/>
    </row>
    <row r="117" ht="16.5" spans="1:23">
      <c r="A117" s="19">
        <v>132</v>
      </c>
      <c r="B117" s="19" t="s">
        <v>190</v>
      </c>
      <c r="C117" s="19">
        <v>4882.867</v>
      </c>
      <c r="D117" s="19">
        <v>5359.333</v>
      </c>
      <c r="E117" s="19">
        <v>0</v>
      </c>
      <c r="F117" s="19">
        <v>0</v>
      </c>
      <c r="G117" s="19">
        <v>0</v>
      </c>
      <c r="H117" s="19">
        <v>1</v>
      </c>
      <c r="I117" s="17">
        <v>3.579</v>
      </c>
      <c r="J117" s="17">
        <v>12.151</v>
      </c>
      <c r="K117" s="20">
        <v>3</v>
      </c>
      <c r="L117" s="20">
        <v>2</v>
      </c>
      <c r="M117" s="20">
        <v>-1</v>
      </c>
      <c r="N117" s="20">
        <v>0</v>
      </c>
      <c r="O117" s="20">
        <v>0</v>
      </c>
      <c r="P117" s="20">
        <v>10.4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133</v>
      </c>
      <c r="B118" s="19" t="s">
        <v>191</v>
      </c>
      <c r="C118" s="19">
        <v>4510.136</v>
      </c>
      <c r="D118" s="19">
        <v>5494.697</v>
      </c>
      <c r="E118" s="19">
        <v>0</v>
      </c>
      <c r="F118" s="19">
        <v>0</v>
      </c>
      <c r="G118" s="19">
        <v>0</v>
      </c>
      <c r="H118" s="19">
        <v>1</v>
      </c>
      <c r="I118" s="17">
        <v>9.028</v>
      </c>
      <c r="J118" s="17">
        <v>25.328</v>
      </c>
      <c r="K118" s="20">
        <v>4</v>
      </c>
      <c r="L118" s="20">
        <v>2</v>
      </c>
      <c r="M118" s="20">
        <v>-1</v>
      </c>
      <c r="N118" s="20">
        <v>0</v>
      </c>
      <c r="O118" s="20">
        <v>0</v>
      </c>
      <c r="P118" s="20">
        <v>10.45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135</v>
      </c>
      <c r="B119" s="19" t="s">
        <v>192</v>
      </c>
      <c r="C119" s="19">
        <v>4767.403</v>
      </c>
      <c r="D119" s="19">
        <v>5530.983</v>
      </c>
      <c r="E119" s="19">
        <v>0</v>
      </c>
      <c r="F119" s="19">
        <v>0</v>
      </c>
      <c r="G119" s="19">
        <v>0</v>
      </c>
      <c r="H119" s="19">
        <v>1</v>
      </c>
      <c r="I119" s="17">
        <v>5.115</v>
      </c>
      <c r="J119" s="17">
        <v>18.215</v>
      </c>
      <c r="K119" s="20">
        <v>4</v>
      </c>
      <c r="L119" s="20">
        <v>2</v>
      </c>
      <c r="M119" s="20">
        <v>-1</v>
      </c>
      <c r="N119" s="20">
        <v>0</v>
      </c>
      <c r="O119" s="20">
        <v>0</v>
      </c>
      <c r="P119" s="20">
        <v>7.23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137</v>
      </c>
      <c r="B120" s="19" t="s">
        <v>193</v>
      </c>
      <c r="C120" s="19">
        <v>4056.358</v>
      </c>
      <c r="D120" s="19">
        <v>4903.957</v>
      </c>
      <c r="E120" s="19">
        <v>0</v>
      </c>
      <c r="F120" s="19">
        <v>0</v>
      </c>
      <c r="G120" s="19">
        <v>0</v>
      </c>
      <c r="H120" s="19">
        <v>1</v>
      </c>
      <c r="I120" s="17">
        <v>8.337</v>
      </c>
      <c r="J120" s="17">
        <v>24.18</v>
      </c>
      <c r="K120" s="20">
        <v>4</v>
      </c>
      <c r="L120" s="20">
        <v>2</v>
      </c>
      <c r="M120" s="20">
        <v>-1</v>
      </c>
      <c r="N120" s="20">
        <v>0</v>
      </c>
      <c r="O120" s="20">
        <v>0</v>
      </c>
      <c r="P120" s="20">
        <v>5.078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138</v>
      </c>
      <c r="B121" s="19" t="s">
        <v>194</v>
      </c>
      <c r="C121" s="19">
        <v>6969.221</v>
      </c>
      <c r="D121" s="19">
        <v>7554.354</v>
      </c>
      <c r="E121" s="19">
        <v>0</v>
      </c>
      <c r="F121" s="19">
        <v>0</v>
      </c>
      <c r="G121" s="19">
        <v>0</v>
      </c>
      <c r="H121" s="19">
        <v>1</v>
      </c>
      <c r="I121" s="17">
        <v>3.321</v>
      </c>
      <c r="J121" s="17">
        <v>10.809</v>
      </c>
      <c r="K121" s="20">
        <v>2</v>
      </c>
      <c r="L121" s="20">
        <v>0</v>
      </c>
      <c r="M121" s="20">
        <v>0</v>
      </c>
      <c r="N121" s="20">
        <v>0</v>
      </c>
      <c r="O121" s="20">
        <v>0</v>
      </c>
      <c r="P121" s="20">
        <v>-2.623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139</v>
      </c>
      <c r="B122" s="19" t="s">
        <v>195</v>
      </c>
      <c r="C122" s="19">
        <v>368.452</v>
      </c>
      <c r="D122" s="19">
        <v>397.258</v>
      </c>
      <c r="E122" s="19">
        <v>0</v>
      </c>
      <c r="F122" s="19">
        <v>0</v>
      </c>
      <c r="G122" s="19">
        <v>0</v>
      </c>
      <c r="H122" s="19">
        <v>1</v>
      </c>
      <c r="I122" s="17">
        <v>4.653</v>
      </c>
      <c r="J122" s="17">
        <v>11.566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15.866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141</v>
      </c>
      <c r="B123" s="19" t="s">
        <v>196</v>
      </c>
      <c r="C123" s="19">
        <v>2903.027</v>
      </c>
      <c r="D123" s="19">
        <v>3355.856</v>
      </c>
      <c r="E123" s="19">
        <v>0</v>
      </c>
      <c r="F123" s="19">
        <v>0</v>
      </c>
      <c r="G123" s="19">
        <v>0</v>
      </c>
      <c r="H123" s="19">
        <v>1</v>
      </c>
      <c r="I123" s="17">
        <v>6.613</v>
      </c>
      <c r="J123" s="17">
        <v>19.214</v>
      </c>
      <c r="K123" s="20">
        <v>4</v>
      </c>
      <c r="L123" s="20">
        <v>0</v>
      </c>
      <c r="M123" s="20">
        <v>0</v>
      </c>
      <c r="N123" s="20">
        <v>0</v>
      </c>
      <c r="O123" s="20">
        <v>0</v>
      </c>
      <c r="P123" s="20">
        <v>-19.121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142</v>
      </c>
      <c r="B124" s="19" t="s">
        <v>197</v>
      </c>
      <c r="C124" s="19">
        <v>8089.055</v>
      </c>
      <c r="D124" s="19">
        <v>8823.675</v>
      </c>
      <c r="E124" s="19">
        <v>0</v>
      </c>
      <c r="F124" s="19">
        <v>0</v>
      </c>
      <c r="G124" s="19">
        <v>0</v>
      </c>
      <c r="H124" s="19">
        <v>1</v>
      </c>
      <c r="I124" s="17">
        <v>3.81</v>
      </c>
      <c r="J124" s="17">
        <v>11.819</v>
      </c>
      <c r="K124" s="20">
        <v>4</v>
      </c>
      <c r="L124" s="20">
        <v>2</v>
      </c>
      <c r="M124" s="20">
        <v>-1</v>
      </c>
      <c r="N124" s="20">
        <v>0</v>
      </c>
      <c r="O124" s="20">
        <v>0</v>
      </c>
      <c r="P124" s="20">
        <v>11.232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145</v>
      </c>
      <c r="B125" s="19" t="s">
        <v>198</v>
      </c>
      <c r="C125" s="19">
        <v>5031.654</v>
      </c>
      <c r="D125" s="19">
        <v>5774.706</v>
      </c>
      <c r="E125" s="19">
        <v>0</v>
      </c>
      <c r="F125" s="19">
        <v>0</v>
      </c>
      <c r="G125" s="19">
        <v>0</v>
      </c>
      <c r="H125" s="19">
        <v>1</v>
      </c>
      <c r="I125" s="17">
        <v>7.864</v>
      </c>
      <c r="J125" s="17">
        <v>19.719</v>
      </c>
      <c r="K125" s="20">
        <v>4</v>
      </c>
      <c r="L125" s="20">
        <v>2</v>
      </c>
      <c r="M125" s="20">
        <v>-1</v>
      </c>
      <c r="N125" s="20">
        <v>0</v>
      </c>
      <c r="O125" s="20">
        <v>0</v>
      </c>
      <c r="P125" s="20">
        <v>-0.972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146</v>
      </c>
      <c r="B126" s="19" t="s">
        <v>199</v>
      </c>
      <c r="C126" s="19">
        <v>5795.407</v>
      </c>
      <c r="D126" s="19">
        <v>6607.31</v>
      </c>
      <c r="E126" s="19">
        <v>0</v>
      </c>
      <c r="F126" s="19">
        <v>0</v>
      </c>
      <c r="G126" s="19">
        <v>0</v>
      </c>
      <c r="H126" s="19">
        <v>1</v>
      </c>
      <c r="I126" s="17">
        <v>3.775</v>
      </c>
      <c r="J126" s="17">
        <v>15.599</v>
      </c>
      <c r="K126" s="20">
        <v>4</v>
      </c>
      <c r="L126" s="20">
        <v>2</v>
      </c>
      <c r="M126" s="20">
        <v>-1</v>
      </c>
      <c r="N126" s="20">
        <v>0</v>
      </c>
      <c r="O126" s="20">
        <v>0</v>
      </c>
      <c r="P126" s="20">
        <v>0.163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148</v>
      </c>
      <c r="B127" s="19" t="s">
        <v>200</v>
      </c>
      <c r="C127" s="19">
        <v>8288.687</v>
      </c>
      <c r="D127" s="19">
        <v>9040.875</v>
      </c>
      <c r="E127" s="19">
        <v>0</v>
      </c>
      <c r="F127" s="19">
        <v>0</v>
      </c>
      <c r="G127" s="19">
        <v>0</v>
      </c>
      <c r="H127" s="19">
        <v>1</v>
      </c>
      <c r="I127" s="17">
        <v>3.459</v>
      </c>
      <c r="J127" s="17">
        <v>11.491</v>
      </c>
      <c r="K127" s="20">
        <v>4</v>
      </c>
      <c r="L127" s="20">
        <v>2</v>
      </c>
      <c r="M127" s="20">
        <v>-1</v>
      </c>
      <c r="N127" s="20">
        <v>0</v>
      </c>
      <c r="O127" s="20">
        <v>0</v>
      </c>
      <c r="P127" s="20">
        <v>6.814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153</v>
      </c>
      <c r="B128" s="19" t="s">
        <v>201</v>
      </c>
      <c r="C128" s="19">
        <v>2823.375</v>
      </c>
      <c r="D128" s="19">
        <v>3067.539</v>
      </c>
      <c r="E128" s="19">
        <v>0</v>
      </c>
      <c r="F128" s="19">
        <v>0</v>
      </c>
      <c r="G128" s="19">
        <v>0</v>
      </c>
      <c r="H128" s="19">
        <v>1</v>
      </c>
      <c r="I128" s="17">
        <v>1.034</v>
      </c>
      <c r="J128" s="17">
        <v>8.912</v>
      </c>
      <c r="K128" s="20">
        <v>4</v>
      </c>
      <c r="L128" s="20">
        <v>2</v>
      </c>
      <c r="M128" s="20">
        <v>-1</v>
      </c>
      <c r="N128" s="20">
        <v>0</v>
      </c>
      <c r="O128" s="20">
        <v>0</v>
      </c>
      <c r="P128" s="20">
        <v>8.643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155</v>
      </c>
      <c r="B129" s="19" t="s">
        <v>202</v>
      </c>
      <c r="C129" s="19">
        <v>2736.307</v>
      </c>
      <c r="D129" s="19">
        <v>2998.295</v>
      </c>
      <c r="E129" s="19">
        <v>0</v>
      </c>
      <c r="F129" s="19">
        <v>0</v>
      </c>
      <c r="G129" s="19">
        <v>0</v>
      </c>
      <c r="H129" s="19">
        <v>1</v>
      </c>
      <c r="I129" s="17">
        <v>2.356</v>
      </c>
      <c r="J129" s="17">
        <v>10.888</v>
      </c>
      <c r="K129" s="20">
        <v>4</v>
      </c>
      <c r="L129" s="20">
        <v>1</v>
      </c>
      <c r="M129" s="20">
        <v>-1</v>
      </c>
      <c r="N129" s="20">
        <v>0</v>
      </c>
      <c r="O129" s="20">
        <v>0</v>
      </c>
      <c r="P129" s="20">
        <v>10.098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159</v>
      </c>
      <c r="B130" s="19" t="s">
        <v>203</v>
      </c>
      <c r="C130" s="19">
        <v>2949.926</v>
      </c>
      <c r="D130" s="19">
        <v>3254.279</v>
      </c>
      <c r="E130" s="19">
        <v>0</v>
      </c>
      <c r="F130" s="19">
        <v>0</v>
      </c>
      <c r="G130" s="19">
        <v>0</v>
      </c>
      <c r="H130" s="19">
        <v>1</v>
      </c>
      <c r="I130" s="17">
        <v>4.415</v>
      </c>
      <c r="J130" s="17">
        <v>13.354</v>
      </c>
      <c r="K130" s="20">
        <v>3</v>
      </c>
      <c r="L130" s="20">
        <v>0</v>
      </c>
      <c r="M130" s="20">
        <v>0</v>
      </c>
      <c r="N130" s="20">
        <v>0</v>
      </c>
      <c r="O130" s="20">
        <v>0</v>
      </c>
      <c r="P130" s="20">
        <v>11.669</v>
      </c>
      <c r="Q130" s="20">
        <v>0</v>
      </c>
      <c r="R130" s="20">
        <v>-1</v>
      </c>
      <c r="S130" s="21"/>
      <c r="T130" s="21"/>
      <c r="U130" s="21"/>
      <c r="V130" s="21"/>
      <c r="W130" s="21"/>
    </row>
    <row r="131" ht="16.5" spans="1:23">
      <c r="A131" s="19">
        <v>160</v>
      </c>
      <c r="B131" s="19" t="s">
        <v>204</v>
      </c>
      <c r="C131" s="19">
        <v>1675.327</v>
      </c>
      <c r="D131" s="19">
        <v>1857.904</v>
      </c>
      <c r="E131" s="19">
        <v>0</v>
      </c>
      <c r="F131" s="19">
        <v>0</v>
      </c>
      <c r="G131" s="19">
        <v>0</v>
      </c>
      <c r="H131" s="19">
        <v>1</v>
      </c>
      <c r="I131" s="17">
        <v>2.489</v>
      </c>
      <c r="J131" s="17">
        <v>12.071</v>
      </c>
      <c r="K131" s="20">
        <v>4</v>
      </c>
      <c r="L131" s="20">
        <v>2</v>
      </c>
      <c r="M131" s="20">
        <v>0</v>
      </c>
      <c r="N131" s="20">
        <v>0</v>
      </c>
      <c r="O131" s="20">
        <v>0</v>
      </c>
      <c r="P131" s="20">
        <v>5.415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161</v>
      </c>
      <c r="B132" s="19" t="s">
        <v>205</v>
      </c>
      <c r="C132" s="19">
        <v>1338.687</v>
      </c>
      <c r="D132" s="19">
        <v>1522.418</v>
      </c>
      <c r="E132" s="19">
        <v>0</v>
      </c>
      <c r="F132" s="19">
        <v>0</v>
      </c>
      <c r="G132" s="19">
        <v>0</v>
      </c>
      <c r="H132" s="19">
        <v>1</v>
      </c>
      <c r="I132" s="17">
        <v>4.461</v>
      </c>
      <c r="J132" s="17">
        <v>15.991</v>
      </c>
      <c r="K132" s="20">
        <v>4</v>
      </c>
      <c r="L132" s="20">
        <v>1</v>
      </c>
      <c r="M132" s="20">
        <v>0</v>
      </c>
      <c r="N132" s="20">
        <v>0</v>
      </c>
      <c r="O132" s="20">
        <v>0</v>
      </c>
      <c r="P132" s="20">
        <v>8.468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162</v>
      </c>
      <c r="B133" s="19" t="s">
        <v>206</v>
      </c>
      <c r="C133" s="19">
        <v>2869.441</v>
      </c>
      <c r="D133" s="19">
        <v>3364.642</v>
      </c>
      <c r="E133" s="19">
        <v>0</v>
      </c>
      <c r="F133" s="19">
        <v>0</v>
      </c>
      <c r="G133" s="19">
        <v>0</v>
      </c>
      <c r="H133" s="19">
        <v>1</v>
      </c>
      <c r="I133" s="17">
        <v>6.72</v>
      </c>
      <c r="J133" s="17">
        <v>20.449</v>
      </c>
      <c r="K133" s="20">
        <v>3</v>
      </c>
      <c r="L133" s="20">
        <v>0</v>
      </c>
      <c r="M133" s="20">
        <v>0</v>
      </c>
      <c r="N133" s="20">
        <v>0</v>
      </c>
      <c r="O133" s="20">
        <v>0</v>
      </c>
      <c r="P133" s="20">
        <v>-8.434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170</v>
      </c>
      <c r="B134" s="19" t="s">
        <v>207</v>
      </c>
      <c r="C134" s="19">
        <v>5025.262</v>
      </c>
      <c r="D134" s="19">
        <v>5614.838</v>
      </c>
      <c r="E134" s="19">
        <v>0</v>
      </c>
      <c r="F134" s="19">
        <v>0</v>
      </c>
      <c r="G134" s="19">
        <v>0</v>
      </c>
      <c r="H134" s="19">
        <v>1</v>
      </c>
      <c r="I134" s="17">
        <v>4.485</v>
      </c>
      <c r="J134" s="17">
        <v>14.514</v>
      </c>
      <c r="K134" s="20">
        <v>3</v>
      </c>
      <c r="L134" s="20">
        <v>2</v>
      </c>
      <c r="M134" s="20">
        <v>0</v>
      </c>
      <c r="N134" s="20">
        <v>0</v>
      </c>
      <c r="O134" s="20">
        <v>0</v>
      </c>
      <c r="P134" s="20">
        <v>2</v>
      </c>
      <c r="Q134" s="20">
        <v>0</v>
      </c>
      <c r="R134" s="20">
        <v>-1</v>
      </c>
      <c r="S134" s="21"/>
      <c r="T134" s="21"/>
      <c r="U134" s="21"/>
      <c r="V134" s="21"/>
      <c r="W134" s="21"/>
    </row>
    <row r="135" ht="16.5" spans="1:23">
      <c r="A135" s="19">
        <v>171</v>
      </c>
      <c r="B135" s="19" t="s">
        <v>208</v>
      </c>
      <c r="C135" s="19">
        <v>1089.674</v>
      </c>
      <c r="D135" s="19">
        <v>1302.238</v>
      </c>
      <c r="E135" s="19">
        <v>0</v>
      </c>
      <c r="F135" s="19">
        <v>0</v>
      </c>
      <c r="G135" s="19">
        <v>0</v>
      </c>
      <c r="H135" s="19">
        <v>1</v>
      </c>
      <c r="I135" s="17">
        <v>11.245</v>
      </c>
      <c r="J135" s="17">
        <v>25.732</v>
      </c>
      <c r="K135" s="20">
        <v>3</v>
      </c>
      <c r="L135" s="20">
        <v>0</v>
      </c>
      <c r="M135" s="20">
        <v>0</v>
      </c>
      <c r="N135" s="20">
        <v>0</v>
      </c>
      <c r="O135" s="20">
        <v>0</v>
      </c>
      <c r="P135" s="20">
        <v>-1.645</v>
      </c>
      <c r="Q135" s="20">
        <v>0</v>
      </c>
      <c r="R135" s="20">
        <v>-1</v>
      </c>
      <c r="S135" s="21"/>
      <c r="T135" s="21"/>
      <c r="U135" s="21"/>
      <c r="V135" s="21"/>
      <c r="W135" s="21"/>
    </row>
    <row r="136" ht="16.5" spans="1:23">
      <c r="A136" s="19">
        <v>300</v>
      </c>
      <c r="B136" s="19" t="s">
        <v>209</v>
      </c>
      <c r="C136" s="19">
        <v>3687.5</v>
      </c>
      <c r="D136" s="19">
        <v>4065.14</v>
      </c>
      <c r="E136" s="19">
        <v>0</v>
      </c>
      <c r="F136" s="19">
        <v>0</v>
      </c>
      <c r="G136" s="19">
        <v>0</v>
      </c>
      <c r="H136" s="19">
        <v>1</v>
      </c>
      <c r="I136" s="17">
        <v>3.265</v>
      </c>
      <c r="J136" s="17">
        <v>12.252</v>
      </c>
      <c r="K136" s="20">
        <v>3</v>
      </c>
      <c r="L136" s="20">
        <v>0</v>
      </c>
      <c r="M136" s="20">
        <v>0</v>
      </c>
      <c r="N136" s="20">
        <v>0</v>
      </c>
      <c r="O136" s="20">
        <v>0</v>
      </c>
      <c r="P136" s="20">
        <v>-2.536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510</v>
      </c>
      <c r="B137" s="19" t="s">
        <v>210</v>
      </c>
      <c r="C137" s="19">
        <v>4316.974</v>
      </c>
      <c r="D137" s="19">
        <v>4789.151</v>
      </c>
      <c r="E137" s="19">
        <v>0</v>
      </c>
      <c r="F137" s="19">
        <v>0</v>
      </c>
      <c r="G137" s="19">
        <v>0</v>
      </c>
      <c r="H137" s="19">
        <v>1</v>
      </c>
      <c r="I137" s="17">
        <v>3.945</v>
      </c>
      <c r="J137" s="17">
        <v>13.415</v>
      </c>
      <c r="K137" s="20">
        <v>4</v>
      </c>
      <c r="L137" s="20">
        <v>2</v>
      </c>
      <c r="M137" s="20">
        <v>0</v>
      </c>
      <c r="N137" s="20">
        <v>0</v>
      </c>
      <c r="O137" s="20">
        <v>0</v>
      </c>
      <c r="P137" s="20">
        <v>-1.844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680</v>
      </c>
      <c r="B138" s="19" t="s">
        <v>211</v>
      </c>
      <c r="C138" s="19">
        <v>1091.656</v>
      </c>
      <c r="D138" s="19">
        <v>1282.451</v>
      </c>
      <c r="E138" s="19">
        <v>0</v>
      </c>
      <c r="F138" s="19">
        <v>0</v>
      </c>
      <c r="G138" s="19">
        <v>0</v>
      </c>
      <c r="H138" s="19">
        <v>1</v>
      </c>
      <c r="I138" s="17">
        <v>9.886</v>
      </c>
      <c r="J138" s="17">
        <v>23.293</v>
      </c>
      <c r="K138" s="20">
        <v>4</v>
      </c>
      <c r="L138" s="20">
        <v>1</v>
      </c>
      <c r="M138" s="20">
        <v>0</v>
      </c>
      <c r="N138" s="20">
        <v>0</v>
      </c>
      <c r="O138" s="20">
        <v>0</v>
      </c>
      <c r="P138" s="20">
        <v>2.467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681</v>
      </c>
      <c r="B139" s="19" t="s">
        <v>212</v>
      </c>
      <c r="C139" s="19">
        <v>1058.877</v>
      </c>
      <c r="D139" s="19">
        <v>1241.056</v>
      </c>
      <c r="E139" s="19">
        <v>0</v>
      </c>
      <c r="F139" s="19">
        <v>0</v>
      </c>
      <c r="G139" s="19">
        <v>0</v>
      </c>
      <c r="H139" s="19">
        <v>1</v>
      </c>
      <c r="I139" s="17">
        <v>9.727</v>
      </c>
      <c r="J139" s="17">
        <v>22.979</v>
      </c>
      <c r="K139" s="20">
        <v>3</v>
      </c>
      <c r="L139" s="20">
        <v>1</v>
      </c>
      <c r="M139" s="20">
        <v>0</v>
      </c>
      <c r="N139" s="20">
        <v>0</v>
      </c>
      <c r="O139" s="20">
        <v>0</v>
      </c>
      <c r="P139" s="20">
        <v>3.266</v>
      </c>
      <c r="Q139" s="20">
        <v>0</v>
      </c>
      <c r="R139" s="20">
        <v>-1</v>
      </c>
      <c r="S139" s="21"/>
      <c r="T139" s="21"/>
      <c r="U139" s="21"/>
      <c r="V139" s="21"/>
      <c r="W139" s="21"/>
    </row>
    <row r="140" ht="16.5" spans="1:23">
      <c r="A140" s="19">
        <v>682</v>
      </c>
      <c r="B140" s="19" t="s">
        <v>213</v>
      </c>
      <c r="C140" s="19">
        <v>1265.769</v>
      </c>
      <c r="D140" s="19">
        <v>1469.168</v>
      </c>
      <c r="E140" s="19">
        <v>0</v>
      </c>
      <c r="F140" s="19">
        <v>0</v>
      </c>
      <c r="G140" s="19">
        <v>0</v>
      </c>
      <c r="H140" s="19">
        <v>1</v>
      </c>
      <c r="I140" s="17">
        <v>4.478</v>
      </c>
      <c r="J140" s="17">
        <v>17.702</v>
      </c>
      <c r="K140" s="20">
        <v>4</v>
      </c>
      <c r="L140" s="20">
        <v>2</v>
      </c>
      <c r="M140" s="20">
        <v>-1</v>
      </c>
      <c r="N140" s="20">
        <v>0</v>
      </c>
      <c r="O140" s="20">
        <v>0</v>
      </c>
      <c r="P140" s="20">
        <v>3.307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683</v>
      </c>
      <c r="B141" s="19" t="s">
        <v>214</v>
      </c>
      <c r="C141" s="19">
        <v>933.224</v>
      </c>
      <c r="D141" s="19">
        <v>1154.039</v>
      </c>
      <c r="E141" s="19">
        <v>0</v>
      </c>
      <c r="F141" s="19">
        <v>0</v>
      </c>
      <c r="G141" s="19">
        <v>0</v>
      </c>
      <c r="H141" s="19">
        <v>1</v>
      </c>
      <c r="I141" s="17">
        <v>7.388</v>
      </c>
      <c r="J141" s="17">
        <v>25.109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1.167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685</v>
      </c>
      <c r="B142" s="19" t="s">
        <v>215</v>
      </c>
      <c r="C142" s="19">
        <v>1557.1</v>
      </c>
      <c r="D142" s="19">
        <v>1819.812</v>
      </c>
      <c r="E142" s="19">
        <v>0</v>
      </c>
      <c r="F142" s="19">
        <v>0</v>
      </c>
      <c r="G142" s="19">
        <v>0</v>
      </c>
      <c r="H142" s="19">
        <v>1</v>
      </c>
      <c r="I142" s="17">
        <v>6.96</v>
      </c>
      <c r="J142" s="17">
        <v>20.391</v>
      </c>
      <c r="K142" s="20">
        <v>4</v>
      </c>
      <c r="L142" s="20">
        <v>2</v>
      </c>
      <c r="M142" s="20">
        <v>-1</v>
      </c>
      <c r="N142" s="20">
        <v>0</v>
      </c>
      <c r="O142" s="20">
        <v>0</v>
      </c>
      <c r="P142" s="20">
        <v>2.979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687</v>
      </c>
      <c r="B143" s="19" t="s">
        <v>216</v>
      </c>
      <c r="C143" s="19">
        <v>928.635</v>
      </c>
      <c r="D143" s="19">
        <v>1104.301</v>
      </c>
      <c r="E143" s="19">
        <v>0</v>
      </c>
      <c r="F143" s="19">
        <v>0</v>
      </c>
      <c r="G143" s="19">
        <v>0</v>
      </c>
      <c r="H143" s="19">
        <v>1</v>
      </c>
      <c r="I143" s="17">
        <v>5.381</v>
      </c>
      <c r="J143" s="17">
        <v>20.433</v>
      </c>
      <c r="K143" s="20">
        <v>4</v>
      </c>
      <c r="L143" s="20">
        <v>2</v>
      </c>
      <c r="M143" s="20">
        <v>-1</v>
      </c>
      <c r="N143" s="20">
        <v>0</v>
      </c>
      <c r="O143" s="20">
        <v>0</v>
      </c>
      <c r="P143" s="20">
        <v>8.633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688</v>
      </c>
      <c r="B144" s="19" t="s">
        <v>217</v>
      </c>
      <c r="C144" s="19">
        <v>925.277</v>
      </c>
      <c r="D144" s="19">
        <v>1062.946</v>
      </c>
      <c r="E144" s="19">
        <v>0</v>
      </c>
      <c r="F144" s="19">
        <v>0</v>
      </c>
      <c r="G144" s="19">
        <v>0</v>
      </c>
      <c r="H144" s="19">
        <v>1</v>
      </c>
      <c r="I144" s="17">
        <v>3.482</v>
      </c>
      <c r="J144" s="17">
        <v>15.983</v>
      </c>
      <c r="K144" s="20">
        <v>4</v>
      </c>
      <c r="L144" s="20">
        <v>2</v>
      </c>
      <c r="M144" s="20">
        <v>-1</v>
      </c>
      <c r="N144" s="20">
        <v>0</v>
      </c>
      <c r="O144" s="20">
        <v>0</v>
      </c>
      <c r="P144" s="20">
        <v>7.628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689</v>
      </c>
      <c r="B145" s="19" t="s">
        <v>218</v>
      </c>
      <c r="C145" s="19">
        <v>772.79</v>
      </c>
      <c r="D145" s="19">
        <v>913.668</v>
      </c>
      <c r="E145" s="19">
        <v>0</v>
      </c>
      <c r="F145" s="19">
        <v>0</v>
      </c>
      <c r="G145" s="19">
        <v>0</v>
      </c>
      <c r="H145" s="19">
        <v>1</v>
      </c>
      <c r="I145" s="17">
        <v>8.026</v>
      </c>
      <c r="J145" s="17">
        <v>22.208</v>
      </c>
      <c r="K145" s="20">
        <v>4</v>
      </c>
      <c r="L145" s="20">
        <v>2</v>
      </c>
      <c r="M145" s="20">
        <v>-1</v>
      </c>
      <c r="N145" s="20">
        <v>0</v>
      </c>
      <c r="O145" s="20">
        <v>0</v>
      </c>
      <c r="P145" s="20">
        <v>4.965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690</v>
      </c>
      <c r="B146" s="19" t="s">
        <v>219</v>
      </c>
      <c r="C146" s="19">
        <v>1036.071</v>
      </c>
      <c r="D146" s="19">
        <v>1221.247</v>
      </c>
      <c r="E146" s="19">
        <v>0</v>
      </c>
      <c r="F146" s="19">
        <v>0</v>
      </c>
      <c r="G146" s="19">
        <v>0</v>
      </c>
      <c r="H146" s="19">
        <v>1</v>
      </c>
      <c r="I146" s="17">
        <v>12.178</v>
      </c>
      <c r="J146" s="17">
        <v>25.494</v>
      </c>
      <c r="K146" s="20">
        <v>4</v>
      </c>
      <c r="L146" s="20">
        <v>2</v>
      </c>
      <c r="M146" s="20">
        <v>-1</v>
      </c>
      <c r="N146" s="20">
        <v>0</v>
      </c>
      <c r="O146" s="20">
        <v>0</v>
      </c>
      <c r="P146" s="20">
        <v>5.2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691</v>
      </c>
      <c r="B147" s="19" t="s">
        <v>220</v>
      </c>
      <c r="C147" s="19">
        <v>1021.458</v>
      </c>
      <c r="D147" s="19">
        <v>1167.806</v>
      </c>
      <c r="E147" s="19">
        <v>0</v>
      </c>
      <c r="F147" s="19">
        <v>0</v>
      </c>
      <c r="G147" s="19">
        <v>0</v>
      </c>
      <c r="H147" s="19">
        <v>1</v>
      </c>
      <c r="I147" s="17">
        <v>2.299</v>
      </c>
      <c r="J147" s="17">
        <v>14.543</v>
      </c>
      <c r="K147" s="20">
        <v>3</v>
      </c>
      <c r="L147" s="20">
        <v>2</v>
      </c>
      <c r="M147" s="20">
        <v>-1</v>
      </c>
      <c r="N147" s="20">
        <v>0</v>
      </c>
      <c r="O147" s="20">
        <v>0</v>
      </c>
      <c r="P147" s="20">
        <v>6.656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692</v>
      </c>
      <c r="B148" s="19" t="s">
        <v>221</v>
      </c>
      <c r="C148" s="19">
        <v>751.725</v>
      </c>
      <c r="D148" s="19">
        <v>935.584</v>
      </c>
      <c r="E148" s="19">
        <v>0</v>
      </c>
      <c r="F148" s="19">
        <v>0</v>
      </c>
      <c r="G148" s="19">
        <v>0</v>
      </c>
      <c r="H148" s="19">
        <v>1</v>
      </c>
      <c r="I148" s="17">
        <v>6.075</v>
      </c>
      <c r="J148" s="17">
        <v>24.533</v>
      </c>
      <c r="K148" s="20">
        <v>3</v>
      </c>
      <c r="L148" s="20">
        <v>2</v>
      </c>
      <c r="M148" s="20">
        <v>-1</v>
      </c>
      <c r="N148" s="20">
        <v>0</v>
      </c>
      <c r="O148" s="20">
        <v>0</v>
      </c>
      <c r="P148" s="20">
        <v>2.578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693</v>
      </c>
      <c r="B149" s="19" t="s">
        <v>222</v>
      </c>
      <c r="C149" s="19">
        <v>972.441</v>
      </c>
      <c r="D149" s="19">
        <v>1173.948</v>
      </c>
      <c r="E149" s="19">
        <v>0</v>
      </c>
      <c r="F149" s="19">
        <v>0</v>
      </c>
      <c r="G149" s="19">
        <v>0</v>
      </c>
      <c r="H149" s="19">
        <v>1</v>
      </c>
      <c r="I149" s="17">
        <v>8.045</v>
      </c>
      <c r="J149" s="17">
        <v>23.829</v>
      </c>
      <c r="K149" s="20">
        <v>3</v>
      </c>
      <c r="L149" s="20">
        <v>2</v>
      </c>
      <c r="M149" s="20">
        <v>-1</v>
      </c>
      <c r="N149" s="20">
        <v>0</v>
      </c>
      <c r="O149" s="20">
        <v>0</v>
      </c>
      <c r="P149" s="20">
        <v>2.491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695</v>
      </c>
      <c r="B150" s="19" t="s">
        <v>223</v>
      </c>
      <c r="C150" s="19">
        <v>729.955</v>
      </c>
      <c r="D150" s="19">
        <v>836.963</v>
      </c>
      <c r="E150" s="19">
        <v>0</v>
      </c>
      <c r="F150" s="19">
        <v>0</v>
      </c>
      <c r="G150" s="19">
        <v>0</v>
      </c>
      <c r="H150" s="19">
        <v>1</v>
      </c>
      <c r="I150" s="17">
        <v>4.921</v>
      </c>
      <c r="J150" s="17">
        <v>17.077</v>
      </c>
      <c r="K150" s="20">
        <v>4</v>
      </c>
      <c r="L150" s="20">
        <v>2</v>
      </c>
      <c r="M150" s="20">
        <v>-1</v>
      </c>
      <c r="N150" s="20">
        <v>0</v>
      </c>
      <c r="O150" s="20">
        <v>0</v>
      </c>
      <c r="P150" s="20">
        <v>4.747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697</v>
      </c>
      <c r="B151" s="19" t="s">
        <v>224</v>
      </c>
      <c r="C151" s="19">
        <v>917.092</v>
      </c>
      <c r="D151" s="19">
        <v>1097.809</v>
      </c>
      <c r="E151" s="19">
        <v>0</v>
      </c>
      <c r="F151" s="19">
        <v>0</v>
      </c>
      <c r="G151" s="19">
        <v>0</v>
      </c>
      <c r="H151" s="19">
        <v>1</v>
      </c>
      <c r="I151" s="17">
        <v>7.498</v>
      </c>
      <c r="J151" s="17">
        <v>22.726</v>
      </c>
      <c r="K151" s="20">
        <v>4</v>
      </c>
      <c r="L151" s="20">
        <v>2</v>
      </c>
      <c r="M151" s="20">
        <v>0</v>
      </c>
      <c r="N151" s="20">
        <v>0</v>
      </c>
      <c r="O151" s="20">
        <v>0</v>
      </c>
      <c r="P151" s="20">
        <v>1.956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698</v>
      </c>
      <c r="B152" s="19" t="s">
        <v>225</v>
      </c>
      <c r="C152" s="19">
        <v>938.667</v>
      </c>
      <c r="D152" s="19">
        <v>1119.497</v>
      </c>
      <c r="E152" s="19">
        <v>0</v>
      </c>
      <c r="F152" s="19">
        <v>0</v>
      </c>
      <c r="G152" s="19">
        <v>0</v>
      </c>
      <c r="H152" s="19">
        <v>1</v>
      </c>
      <c r="I152" s="17">
        <v>11.08</v>
      </c>
      <c r="J152" s="17">
        <v>25.443</v>
      </c>
      <c r="K152" s="20">
        <v>4</v>
      </c>
      <c r="L152" s="20">
        <v>2</v>
      </c>
      <c r="M152" s="20">
        <v>-1</v>
      </c>
      <c r="N152" s="20">
        <v>0</v>
      </c>
      <c r="O152" s="20">
        <v>0</v>
      </c>
      <c r="P152" s="20">
        <v>6.919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699</v>
      </c>
      <c r="B153" s="19" t="s">
        <v>226</v>
      </c>
      <c r="C153" s="19">
        <v>820.375</v>
      </c>
      <c r="D153" s="19">
        <v>1040.183</v>
      </c>
      <c r="E153" s="19">
        <v>0</v>
      </c>
      <c r="F153" s="19">
        <v>0</v>
      </c>
      <c r="G153" s="19">
        <v>0</v>
      </c>
      <c r="H153" s="19">
        <v>1</v>
      </c>
      <c r="I153" s="17">
        <v>13.506</v>
      </c>
      <c r="J153" s="17">
        <v>31.783</v>
      </c>
      <c r="K153" s="20">
        <v>4</v>
      </c>
      <c r="L153" s="20">
        <v>2</v>
      </c>
      <c r="M153" s="20">
        <v>-1</v>
      </c>
      <c r="N153" s="20">
        <v>0</v>
      </c>
      <c r="O153" s="20">
        <v>0</v>
      </c>
      <c r="P153" s="20">
        <v>0.889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802</v>
      </c>
      <c r="B154" s="19" t="s">
        <v>227</v>
      </c>
      <c r="C154" s="19">
        <v>5832.005</v>
      </c>
      <c r="D154" s="19">
        <v>6483.679</v>
      </c>
      <c r="E154" s="19">
        <v>0</v>
      </c>
      <c r="F154" s="19">
        <v>0</v>
      </c>
      <c r="G154" s="19">
        <v>0</v>
      </c>
      <c r="H154" s="19">
        <v>1</v>
      </c>
      <c r="I154" s="17">
        <v>5.317</v>
      </c>
      <c r="J154" s="17">
        <v>14.834</v>
      </c>
      <c r="K154" s="20">
        <v>4</v>
      </c>
      <c r="L154" s="20">
        <v>2</v>
      </c>
      <c r="M154" s="20">
        <v>-1</v>
      </c>
      <c r="N154" s="20">
        <v>0</v>
      </c>
      <c r="O154" s="20">
        <v>0</v>
      </c>
      <c r="P154" s="20">
        <v>2.873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805</v>
      </c>
      <c r="B155" s="19" t="s">
        <v>228</v>
      </c>
      <c r="C155" s="19">
        <v>4465.934</v>
      </c>
      <c r="D155" s="19">
        <v>5101.485</v>
      </c>
      <c r="E155" s="19">
        <v>0</v>
      </c>
      <c r="F155" s="19">
        <v>0</v>
      </c>
      <c r="G155" s="19">
        <v>0</v>
      </c>
      <c r="H155" s="19">
        <v>1</v>
      </c>
      <c r="I155" s="17">
        <v>6.882</v>
      </c>
      <c r="J155" s="17">
        <v>18.482</v>
      </c>
      <c r="K155" s="20">
        <v>4</v>
      </c>
      <c r="L155" s="20">
        <v>2</v>
      </c>
      <c r="M155" s="20">
        <v>-1</v>
      </c>
      <c r="N155" s="20">
        <v>0</v>
      </c>
      <c r="O155" s="20">
        <v>0</v>
      </c>
      <c r="P155" s="20">
        <v>2.258</v>
      </c>
      <c r="Q155" s="20">
        <v>0</v>
      </c>
      <c r="R155" s="20">
        <v>-1</v>
      </c>
      <c r="S155" s="21"/>
      <c r="T155" s="21"/>
      <c r="U155" s="21"/>
      <c r="V155" s="21"/>
      <c r="W155" s="21"/>
    </row>
    <row r="156" ht="16.5" spans="1:23">
      <c r="A156" s="19">
        <v>806</v>
      </c>
      <c r="B156" s="19" t="s">
        <v>229</v>
      </c>
      <c r="C156" s="19">
        <v>7679.634</v>
      </c>
      <c r="D156" s="19">
        <v>8358.599</v>
      </c>
      <c r="E156" s="19">
        <v>0</v>
      </c>
      <c r="F156" s="19">
        <v>0</v>
      </c>
      <c r="G156" s="19">
        <v>0</v>
      </c>
      <c r="H156" s="19">
        <v>1</v>
      </c>
      <c r="I156" s="17">
        <v>2.74</v>
      </c>
      <c r="J156" s="17">
        <v>10.64</v>
      </c>
      <c r="K156" s="20">
        <v>4</v>
      </c>
      <c r="L156" s="20">
        <v>2</v>
      </c>
      <c r="M156" s="20">
        <v>-1</v>
      </c>
      <c r="N156" s="20">
        <v>1</v>
      </c>
      <c r="O156" s="20">
        <v>0</v>
      </c>
      <c r="P156" s="20">
        <v>4.3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808</v>
      </c>
      <c r="B157" s="19" t="s">
        <v>230</v>
      </c>
      <c r="C157" s="19">
        <v>7648.836</v>
      </c>
      <c r="D157" s="19">
        <v>8810.598</v>
      </c>
      <c r="E157" s="19">
        <v>0</v>
      </c>
      <c r="F157" s="19">
        <v>0</v>
      </c>
      <c r="G157" s="19">
        <v>0</v>
      </c>
      <c r="H157" s="19">
        <v>1</v>
      </c>
      <c r="I157" s="17">
        <v>4.531</v>
      </c>
      <c r="J157" s="17">
        <v>17.12</v>
      </c>
      <c r="K157" s="20">
        <v>4</v>
      </c>
      <c r="L157" s="20">
        <v>2</v>
      </c>
      <c r="M157" s="20">
        <v>0</v>
      </c>
      <c r="N157" s="20">
        <v>0</v>
      </c>
      <c r="O157" s="20">
        <v>0</v>
      </c>
      <c r="P157" s="20">
        <v>1.989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811</v>
      </c>
      <c r="B158" s="19" t="s">
        <v>231</v>
      </c>
      <c r="C158" s="19">
        <v>5915.043</v>
      </c>
      <c r="D158" s="19">
        <v>7068.504</v>
      </c>
      <c r="E158" s="19">
        <v>0</v>
      </c>
      <c r="F158" s="19">
        <v>0</v>
      </c>
      <c r="G158" s="19">
        <v>0</v>
      </c>
      <c r="H158" s="19">
        <v>1</v>
      </c>
      <c r="I158" s="17">
        <v>9.538</v>
      </c>
      <c r="J158" s="17">
        <v>24.3</v>
      </c>
      <c r="K158" s="20">
        <v>4</v>
      </c>
      <c r="L158" s="20">
        <v>1</v>
      </c>
      <c r="M158" s="20">
        <v>-1</v>
      </c>
      <c r="N158" s="20">
        <v>0</v>
      </c>
      <c r="O158" s="20">
        <v>0</v>
      </c>
      <c r="P158" s="20">
        <v>1.993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812</v>
      </c>
      <c r="B159" s="19" t="s">
        <v>232</v>
      </c>
      <c r="C159" s="19">
        <v>5271.236</v>
      </c>
      <c r="D159" s="19">
        <v>6061.796</v>
      </c>
      <c r="E159" s="19">
        <v>0</v>
      </c>
      <c r="F159" s="19">
        <v>0</v>
      </c>
      <c r="G159" s="19">
        <v>0</v>
      </c>
      <c r="H159" s="19">
        <v>1</v>
      </c>
      <c r="I159" s="17">
        <v>3.121</v>
      </c>
      <c r="J159" s="17">
        <v>15.756</v>
      </c>
      <c r="K159" s="20">
        <v>4</v>
      </c>
      <c r="L159" s="20">
        <v>2</v>
      </c>
      <c r="M159" s="20">
        <v>-1</v>
      </c>
      <c r="N159" s="20">
        <v>0</v>
      </c>
      <c r="O159" s="20">
        <v>0</v>
      </c>
      <c r="P159" s="20">
        <v>1.483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813</v>
      </c>
      <c r="B160" s="19" t="s">
        <v>233</v>
      </c>
      <c r="C160" s="19">
        <v>2504.678</v>
      </c>
      <c r="D160" s="19">
        <v>2818.165</v>
      </c>
      <c r="E160" s="19">
        <v>0</v>
      </c>
      <c r="F160" s="19">
        <v>0</v>
      </c>
      <c r="G160" s="19">
        <v>0</v>
      </c>
      <c r="H160" s="19">
        <v>1</v>
      </c>
      <c r="I160" s="17">
        <v>4.596</v>
      </c>
      <c r="J160" s="17">
        <v>15.209</v>
      </c>
      <c r="K160" s="20">
        <v>4</v>
      </c>
      <c r="L160" s="20">
        <v>2</v>
      </c>
      <c r="M160" s="20">
        <v>-1</v>
      </c>
      <c r="N160" s="20">
        <v>0</v>
      </c>
      <c r="O160" s="20">
        <v>0</v>
      </c>
      <c r="P160" s="20">
        <v>1.315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814</v>
      </c>
      <c r="B161" s="19" t="s">
        <v>234</v>
      </c>
      <c r="C161" s="19">
        <v>7428.467</v>
      </c>
      <c r="D161" s="19">
        <v>8658.096</v>
      </c>
      <c r="E161" s="19">
        <v>0</v>
      </c>
      <c r="F161" s="19">
        <v>0</v>
      </c>
      <c r="G161" s="19">
        <v>0</v>
      </c>
      <c r="H161" s="19">
        <v>1</v>
      </c>
      <c r="I161" s="17">
        <v>4.816</v>
      </c>
      <c r="J161" s="17">
        <v>18.334</v>
      </c>
      <c r="K161" s="20">
        <v>4</v>
      </c>
      <c r="L161" s="20">
        <v>2</v>
      </c>
      <c r="M161" s="20">
        <v>-1</v>
      </c>
      <c r="N161" s="20">
        <v>0</v>
      </c>
      <c r="O161" s="20">
        <v>0</v>
      </c>
      <c r="P161" s="20">
        <v>1.258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819</v>
      </c>
      <c r="B162" s="19" t="s">
        <v>235</v>
      </c>
      <c r="C162" s="19">
        <v>4828.774</v>
      </c>
      <c r="D162" s="19">
        <v>5806.55</v>
      </c>
      <c r="E162" s="19">
        <v>0</v>
      </c>
      <c r="F162" s="19">
        <v>0</v>
      </c>
      <c r="G162" s="19">
        <v>0</v>
      </c>
      <c r="H162" s="19">
        <v>1</v>
      </c>
      <c r="I162" s="17">
        <v>10.129</v>
      </c>
      <c r="J162" s="17">
        <v>25.262</v>
      </c>
      <c r="K162" s="20">
        <v>4</v>
      </c>
      <c r="L162" s="20">
        <v>2</v>
      </c>
      <c r="M162" s="20">
        <v>-1</v>
      </c>
      <c r="N162" s="20">
        <v>0</v>
      </c>
      <c r="O162" s="20">
        <v>0</v>
      </c>
      <c r="P162" s="20">
        <v>3.418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823</v>
      </c>
      <c r="B163" s="19" t="s">
        <v>236</v>
      </c>
      <c r="C163" s="19">
        <v>5574.24</v>
      </c>
      <c r="D163" s="19">
        <v>6664.72</v>
      </c>
      <c r="E163" s="19">
        <v>0</v>
      </c>
      <c r="F163" s="19">
        <v>0</v>
      </c>
      <c r="G163" s="19">
        <v>0</v>
      </c>
      <c r="H163" s="19">
        <v>1</v>
      </c>
      <c r="I163" s="17">
        <v>9.901</v>
      </c>
      <c r="J163" s="17">
        <v>24.643</v>
      </c>
      <c r="K163" s="20">
        <v>3</v>
      </c>
      <c r="L163" s="20">
        <v>2</v>
      </c>
      <c r="M163" s="20">
        <v>-1</v>
      </c>
      <c r="N163" s="20">
        <v>0</v>
      </c>
      <c r="O163" s="20">
        <v>0</v>
      </c>
      <c r="P163" s="20">
        <v>0.509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825</v>
      </c>
      <c r="B164" s="19" t="s">
        <v>237</v>
      </c>
      <c r="C164" s="19">
        <v>3057.284</v>
      </c>
      <c r="D164" s="19">
        <v>3347.217</v>
      </c>
      <c r="E164" s="19">
        <v>0</v>
      </c>
      <c r="F164" s="19">
        <v>0</v>
      </c>
      <c r="G164" s="19">
        <v>0</v>
      </c>
      <c r="H164" s="19">
        <v>1</v>
      </c>
      <c r="I164" s="17">
        <v>0.879</v>
      </c>
      <c r="J164" s="17">
        <v>9.465</v>
      </c>
      <c r="K164" s="20">
        <v>4</v>
      </c>
      <c r="L164" s="20">
        <v>2</v>
      </c>
      <c r="M164" s="20">
        <v>-1</v>
      </c>
      <c r="N164" s="20">
        <v>0</v>
      </c>
      <c r="O164" s="20">
        <v>0</v>
      </c>
      <c r="P164" s="20">
        <v>13.031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828</v>
      </c>
      <c r="B165" s="19" t="s">
        <v>238</v>
      </c>
      <c r="C165" s="19">
        <v>2138.298</v>
      </c>
      <c r="D165" s="19">
        <v>2487.603</v>
      </c>
      <c r="E165" s="19">
        <v>0</v>
      </c>
      <c r="F165" s="19">
        <v>0</v>
      </c>
      <c r="G165" s="19">
        <v>0</v>
      </c>
      <c r="H165" s="19">
        <v>1</v>
      </c>
      <c r="I165" s="17">
        <v>6.655</v>
      </c>
      <c r="J165" s="17">
        <v>19.762</v>
      </c>
      <c r="K165" s="20">
        <v>4</v>
      </c>
      <c r="L165" s="20">
        <v>1</v>
      </c>
      <c r="M165" s="20">
        <v>-1</v>
      </c>
      <c r="N165" s="20">
        <v>0</v>
      </c>
      <c r="O165" s="20">
        <v>0</v>
      </c>
      <c r="P165" s="20">
        <v>5.945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832</v>
      </c>
      <c r="B166" s="19" t="s">
        <v>239</v>
      </c>
      <c r="C166" s="19">
        <v>417.659</v>
      </c>
      <c r="D166" s="19">
        <v>451.945</v>
      </c>
      <c r="E166" s="19">
        <v>0</v>
      </c>
      <c r="F166" s="19">
        <v>0</v>
      </c>
      <c r="G166" s="19">
        <v>0</v>
      </c>
      <c r="H166" s="19">
        <v>1</v>
      </c>
      <c r="I166" s="17">
        <v>4.903</v>
      </c>
      <c r="J166" s="17">
        <v>12.117</v>
      </c>
      <c r="K166" s="20">
        <v>4</v>
      </c>
      <c r="L166" s="20">
        <v>1</v>
      </c>
      <c r="M166" s="20">
        <v>0</v>
      </c>
      <c r="N166" s="20">
        <v>0</v>
      </c>
      <c r="O166" s="20">
        <v>0</v>
      </c>
      <c r="P166" s="20">
        <v>6.772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841</v>
      </c>
      <c r="B167" s="19" t="s">
        <v>240</v>
      </c>
      <c r="C167" s="19">
        <v>7334.686</v>
      </c>
      <c r="D167" s="19">
        <v>8642.964</v>
      </c>
      <c r="E167" s="19">
        <v>0</v>
      </c>
      <c r="F167" s="19">
        <v>0</v>
      </c>
      <c r="G167" s="19">
        <v>0</v>
      </c>
      <c r="H167" s="19">
        <v>1</v>
      </c>
      <c r="I167" s="17">
        <v>5.297</v>
      </c>
      <c r="J167" s="17">
        <v>19.632</v>
      </c>
      <c r="K167" s="20">
        <v>4</v>
      </c>
      <c r="L167" s="20">
        <v>2</v>
      </c>
      <c r="M167" s="20">
        <v>0</v>
      </c>
      <c r="N167" s="20">
        <v>0</v>
      </c>
      <c r="O167" s="20">
        <v>0</v>
      </c>
      <c r="P167" s="20">
        <v>0.604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846</v>
      </c>
      <c r="B168" s="19" t="s">
        <v>241</v>
      </c>
      <c r="C168" s="19">
        <v>1159.837</v>
      </c>
      <c r="D168" s="19">
        <v>1287.979</v>
      </c>
      <c r="E168" s="19">
        <v>0</v>
      </c>
      <c r="F168" s="19">
        <v>0</v>
      </c>
      <c r="G168" s="19">
        <v>0</v>
      </c>
      <c r="H168" s="19">
        <v>1</v>
      </c>
      <c r="I168" s="17">
        <v>2.78</v>
      </c>
      <c r="J168" s="17">
        <v>12.453</v>
      </c>
      <c r="K168" s="20">
        <v>4</v>
      </c>
      <c r="L168" s="20">
        <v>2</v>
      </c>
      <c r="M168" s="20">
        <v>0</v>
      </c>
      <c r="N168" s="20">
        <v>0</v>
      </c>
      <c r="O168" s="20">
        <v>0</v>
      </c>
      <c r="P168" s="20">
        <v>6.646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9">
        <v>847</v>
      </c>
      <c r="B169" s="19" t="s">
        <v>242</v>
      </c>
      <c r="C169" s="19">
        <v>2725.053</v>
      </c>
      <c r="D169" s="19">
        <v>3105.176</v>
      </c>
      <c r="E169" s="19">
        <v>0</v>
      </c>
      <c r="F169" s="19">
        <v>0</v>
      </c>
      <c r="G169" s="19">
        <v>0</v>
      </c>
      <c r="H169" s="19">
        <v>1</v>
      </c>
      <c r="I169" s="17">
        <v>7.457</v>
      </c>
      <c r="J169" s="17">
        <v>18.785</v>
      </c>
      <c r="K169" s="20">
        <v>4</v>
      </c>
      <c r="L169" s="20">
        <v>2</v>
      </c>
      <c r="M169" s="20">
        <v>-1</v>
      </c>
      <c r="N169" s="20">
        <v>0</v>
      </c>
      <c r="O169" s="20">
        <v>0</v>
      </c>
      <c r="P169" s="20">
        <v>17.874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849</v>
      </c>
      <c r="B170" s="19" t="s">
        <v>243</v>
      </c>
      <c r="C170" s="19">
        <v>8845.109</v>
      </c>
      <c r="D170" s="19">
        <v>10451.677</v>
      </c>
      <c r="E170" s="19">
        <v>0</v>
      </c>
      <c r="F170" s="19">
        <v>0</v>
      </c>
      <c r="G170" s="19">
        <v>0</v>
      </c>
      <c r="H170" s="19">
        <v>1</v>
      </c>
      <c r="I170" s="17">
        <v>6.002</v>
      </c>
      <c r="J170" s="17">
        <v>20.451</v>
      </c>
      <c r="K170" s="20">
        <v>4</v>
      </c>
      <c r="L170" s="20">
        <v>0</v>
      </c>
      <c r="M170" s="20">
        <v>-1</v>
      </c>
      <c r="N170" s="20">
        <v>0</v>
      </c>
      <c r="O170" s="20">
        <v>0</v>
      </c>
      <c r="P170" s="20">
        <v>17.51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851</v>
      </c>
      <c r="B171" s="19" t="s">
        <v>244</v>
      </c>
      <c r="C171" s="19">
        <v>14271.424</v>
      </c>
      <c r="D171" s="19">
        <v>16916.521</v>
      </c>
      <c r="E171" s="19">
        <v>0</v>
      </c>
      <c r="F171" s="19">
        <v>0</v>
      </c>
      <c r="G171" s="19">
        <v>0</v>
      </c>
      <c r="H171" s="19">
        <v>1</v>
      </c>
      <c r="I171" s="17">
        <v>8.077</v>
      </c>
      <c r="J171" s="17">
        <v>22.45</v>
      </c>
      <c r="K171" s="20">
        <v>4</v>
      </c>
      <c r="L171" s="20">
        <v>1</v>
      </c>
      <c r="M171" s="20">
        <v>0</v>
      </c>
      <c r="N171" s="20">
        <v>0</v>
      </c>
      <c r="O171" s="20">
        <v>0</v>
      </c>
      <c r="P171" s="20">
        <v>5.395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852</v>
      </c>
      <c r="B172" s="19" t="s">
        <v>245</v>
      </c>
      <c r="C172" s="19">
        <v>5639.054</v>
      </c>
      <c r="D172" s="19">
        <v>6590.988</v>
      </c>
      <c r="E172" s="19">
        <v>0</v>
      </c>
      <c r="F172" s="19">
        <v>0</v>
      </c>
      <c r="G172" s="19">
        <v>0</v>
      </c>
      <c r="H172" s="19">
        <v>1</v>
      </c>
      <c r="I172" s="17">
        <v>7.397</v>
      </c>
      <c r="J172" s="17">
        <v>20.772</v>
      </c>
      <c r="K172" s="20">
        <v>4</v>
      </c>
      <c r="L172" s="20">
        <v>2</v>
      </c>
      <c r="M172" s="20">
        <v>0</v>
      </c>
      <c r="N172" s="20">
        <v>0</v>
      </c>
      <c r="O172" s="20">
        <v>0</v>
      </c>
      <c r="P172" s="20">
        <v>8.315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853</v>
      </c>
      <c r="B173" s="19" t="s">
        <v>246</v>
      </c>
      <c r="C173" s="19">
        <v>1244.949</v>
      </c>
      <c r="D173" s="19">
        <v>1376.142</v>
      </c>
      <c r="E173" s="19">
        <v>0</v>
      </c>
      <c r="F173" s="19">
        <v>0</v>
      </c>
      <c r="G173" s="19">
        <v>0</v>
      </c>
      <c r="H173" s="19">
        <v>1</v>
      </c>
      <c r="I173" s="17">
        <v>3.642</v>
      </c>
      <c r="J173" s="17">
        <v>12.828</v>
      </c>
      <c r="K173" s="20">
        <v>4</v>
      </c>
      <c r="L173" s="20">
        <v>2</v>
      </c>
      <c r="M173" s="20">
        <v>0</v>
      </c>
      <c r="N173" s="20">
        <v>0</v>
      </c>
      <c r="O173" s="20">
        <v>0</v>
      </c>
      <c r="P173" s="20">
        <v>2.925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854</v>
      </c>
      <c r="B174" s="19" t="s">
        <v>247</v>
      </c>
      <c r="C174" s="19">
        <v>3744.933</v>
      </c>
      <c r="D174" s="19">
        <v>4309.209</v>
      </c>
      <c r="E174" s="19">
        <v>0</v>
      </c>
      <c r="F174" s="19">
        <v>0</v>
      </c>
      <c r="G174" s="19">
        <v>0</v>
      </c>
      <c r="H174" s="19">
        <v>1</v>
      </c>
      <c r="I174" s="17">
        <v>9.006</v>
      </c>
      <c r="J174" s="17">
        <v>20.921</v>
      </c>
      <c r="K174" s="20">
        <v>4</v>
      </c>
      <c r="L174" s="20">
        <v>2</v>
      </c>
      <c r="M174" s="20">
        <v>-1</v>
      </c>
      <c r="N174" s="20">
        <v>0</v>
      </c>
      <c r="O174" s="20">
        <v>0</v>
      </c>
      <c r="P174" s="20">
        <v>14.741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855</v>
      </c>
      <c r="B175" s="19" t="s">
        <v>248</v>
      </c>
      <c r="C175" s="19">
        <v>1302.127</v>
      </c>
      <c r="D175" s="19">
        <v>1430.75</v>
      </c>
      <c r="E175" s="19">
        <v>0</v>
      </c>
      <c r="F175" s="19">
        <v>0</v>
      </c>
      <c r="G175" s="19">
        <v>0</v>
      </c>
      <c r="H175" s="19">
        <v>1</v>
      </c>
      <c r="I175" s="17">
        <v>3.442</v>
      </c>
      <c r="J175" s="17">
        <v>12.122</v>
      </c>
      <c r="K175" s="20">
        <v>4</v>
      </c>
      <c r="L175" s="20">
        <v>2</v>
      </c>
      <c r="M175" s="20">
        <v>0</v>
      </c>
      <c r="N175" s="20">
        <v>0</v>
      </c>
      <c r="O175" s="20">
        <v>0</v>
      </c>
      <c r="P175" s="20">
        <v>-5.143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856</v>
      </c>
      <c r="B176" s="19" t="s">
        <v>249</v>
      </c>
      <c r="C176" s="19">
        <v>5076.46</v>
      </c>
      <c r="D176" s="19">
        <v>5815.664</v>
      </c>
      <c r="E176" s="19">
        <v>0</v>
      </c>
      <c r="F176" s="19">
        <v>0</v>
      </c>
      <c r="G176" s="19">
        <v>0</v>
      </c>
      <c r="H176" s="19">
        <v>1</v>
      </c>
      <c r="I176" s="17">
        <v>6.017</v>
      </c>
      <c r="J176" s="17">
        <v>17.963</v>
      </c>
      <c r="K176" s="20">
        <v>3</v>
      </c>
      <c r="L176" s="20">
        <v>0</v>
      </c>
      <c r="M176" s="20">
        <v>0</v>
      </c>
      <c r="N176" s="20">
        <v>0</v>
      </c>
      <c r="O176" s="20">
        <v>0</v>
      </c>
      <c r="P176" s="20">
        <v>-8.118</v>
      </c>
      <c r="Q176" s="20">
        <v>0</v>
      </c>
      <c r="R176" s="20">
        <v>-1</v>
      </c>
      <c r="S176" s="21"/>
      <c r="T176" s="21"/>
      <c r="U176" s="21"/>
      <c r="V176" s="21"/>
      <c r="W176" s="21"/>
    </row>
    <row r="177" ht="16.5" spans="1:23">
      <c r="A177" s="19">
        <v>857</v>
      </c>
      <c r="B177" s="19" t="s">
        <v>250</v>
      </c>
      <c r="C177" s="19">
        <v>9386.077</v>
      </c>
      <c r="D177" s="19">
        <v>10740.575</v>
      </c>
      <c r="E177" s="19">
        <v>0</v>
      </c>
      <c r="F177" s="19">
        <v>0</v>
      </c>
      <c r="G177" s="19">
        <v>0</v>
      </c>
      <c r="H177" s="19">
        <v>1</v>
      </c>
      <c r="I177" s="17">
        <v>4.143</v>
      </c>
      <c r="J177" s="17">
        <v>16.231</v>
      </c>
      <c r="K177" s="20">
        <v>4</v>
      </c>
      <c r="L177" s="20">
        <v>1</v>
      </c>
      <c r="M177" s="20">
        <v>-1</v>
      </c>
      <c r="N177" s="20">
        <v>0</v>
      </c>
      <c r="O177" s="20">
        <v>0</v>
      </c>
      <c r="P177" s="20">
        <v>16.468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858</v>
      </c>
      <c r="B178" s="19" t="s">
        <v>251</v>
      </c>
      <c r="C178" s="19">
        <v>6659.134</v>
      </c>
      <c r="D178" s="19">
        <v>7963.853</v>
      </c>
      <c r="E178" s="19">
        <v>0</v>
      </c>
      <c r="F178" s="19">
        <v>0</v>
      </c>
      <c r="G178" s="19">
        <v>0</v>
      </c>
      <c r="H178" s="19">
        <v>1</v>
      </c>
      <c r="I178" s="17">
        <v>6.566</v>
      </c>
      <c r="J178" s="17">
        <v>21.873</v>
      </c>
      <c r="K178" s="20">
        <v>3</v>
      </c>
      <c r="L178" s="20">
        <v>0</v>
      </c>
      <c r="M178" s="20">
        <v>0</v>
      </c>
      <c r="N178" s="20">
        <v>0</v>
      </c>
      <c r="O178" s="20">
        <v>0</v>
      </c>
      <c r="P178" s="20">
        <v>-1.337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861</v>
      </c>
      <c r="B179" s="19" t="s">
        <v>252</v>
      </c>
      <c r="C179" s="19">
        <v>2234.539</v>
      </c>
      <c r="D179" s="19">
        <v>2447.219</v>
      </c>
      <c r="E179" s="19">
        <v>0</v>
      </c>
      <c r="F179" s="19">
        <v>0</v>
      </c>
      <c r="G179" s="19">
        <v>0</v>
      </c>
      <c r="H179" s="19">
        <v>1</v>
      </c>
      <c r="I179" s="17">
        <v>1.079</v>
      </c>
      <c r="J179" s="17">
        <v>9.676</v>
      </c>
      <c r="K179" s="20">
        <v>3</v>
      </c>
      <c r="L179" s="20">
        <v>1</v>
      </c>
      <c r="M179" s="20">
        <v>0</v>
      </c>
      <c r="N179" s="20">
        <v>0</v>
      </c>
      <c r="O179" s="20">
        <v>0</v>
      </c>
      <c r="P179" s="20">
        <v>-0.094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863</v>
      </c>
      <c r="B180" s="19" t="s">
        <v>253</v>
      </c>
      <c r="C180" s="19">
        <v>2183.622</v>
      </c>
      <c r="D180" s="19">
        <v>2764.697</v>
      </c>
      <c r="E180" s="19">
        <v>0</v>
      </c>
      <c r="F180" s="19">
        <v>0</v>
      </c>
      <c r="G180" s="19">
        <v>0</v>
      </c>
      <c r="H180" s="19">
        <v>1</v>
      </c>
      <c r="I180" s="17">
        <v>7.526</v>
      </c>
      <c r="J180" s="17">
        <v>26.962</v>
      </c>
      <c r="K180" s="20">
        <v>4</v>
      </c>
      <c r="L180" s="20">
        <v>1</v>
      </c>
      <c r="M180" s="20">
        <v>-1</v>
      </c>
      <c r="N180" s="20">
        <v>0</v>
      </c>
      <c r="O180" s="20">
        <v>0</v>
      </c>
      <c r="P180" s="20">
        <v>4.243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865</v>
      </c>
      <c r="B181" s="19" t="s">
        <v>254</v>
      </c>
      <c r="C181" s="19">
        <v>1271.374</v>
      </c>
      <c r="D181" s="19">
        <v>1403.324</v>
      </c>
      <c r="E181" s="19">
        <v>0</v>
      </c>
      <c r="F181" s="19">
        <v>0</v>
      </c>
      <c r="G181" s="19">
        <v>0</v>
      </c>
      <c r="H181" s="19">
        <v>1</v>
      </c>
      <c r="I181" s="17">
        <v>3.977</v>
      </c>
      <c r="J181" s="17">
        <v>13.006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6.837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867</v>
      </c>
      <c r="B182" s="19" t="s">
        <v>255</v>
      </c>
      <c r="C182" s="19">
        <v>2021.771</v>
      </c>
      <c r="D182" s="19">
        <v>2573.978</v>
      </c>
      <c r="E182" s="19">
        <v>0</v>
      </c>
      <c r="F182" s="19">
        <v>0</v>
      </c>
      <c r="G182" s="19">
        <v>0</v>
      </c>
      <c r="H182" s="19">
        <v>1</v>
      </c>
      <c r="I182" s="17">
        <v>9.481</v>
      </c>
      <c r="J182" s="17">
        <v>28.9</v>
      </c>
      <c r="K182" s="20">
        <v>4</v>
      </c>
      <c r="L182" s="20">
        <v>1</v>
      </c>
      <c r="M182" s="20">
        <v>-1</v>
      </c>
      <c r="N182" s="20">
        <v>0</v>
      </c>
      <c r="O182" s="20">
        <v>0</v>
      </c>
      <c r="P182" s="20">
        <v>0.251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888</v>
      </c>
      <c r="B183" s="19" t="s">
        <v>256</v>
      </c>
      <c r="C183" s="19">
        <v>3580.608</v>
      </c>
      <c r="D183" s="19">
        <v>3985.035</v>
      </c>
      <c r="E183" s="19">
        <v>0</v>
      </c>
      <c r="F183" s="19">
        <v>0</v>
      </c>
      <c r="G183" s="19">
        <v>0</v>
      </c>
      <c r="H183" s="19">
        <v>1</v>
      </c>
      <c r="I183" s="17">
        <v>5.241</v>
      </c>
      <c r="J183" s="17">
        <v>14.858</v>
      </c>
      <c r="K183" s="20">
        <v>4</v>
      </c>
      <c r="L183" s="20">
        <v>2</v>
      </c>
      <c r="M183" s="20">
        <v>0</v>
      </c>
      <c r="N183" s="20">
        <v>0</v>
      </c>
      <c r="O183" s="20">
        <v>0</v>
      </c>
      <c r="P183" s="20">
        <v>9.753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9">
        <v>891</v>
      </c>
      <c r="B184" s="19" t="s">
        <v>257</v>
      </c>
      <c r="C184" s="19">
        <v>1288.82</v>
      </c>
      <c r="D184" s="19">
        <v>1516.066</v>
      </c>
      <c r="E184" s="19">
        <v>0</v>
      </c>
      <c r="F184" s="19">
        <v>0</v>
      </c>
      <c r="G184" s="19">
        <v>0</v>
      </c>
      <c r="H184" s="19">
        <v>1</v>
      </c>
      <c r="I184" s="17">
        <v>7.775</v>
      </c>
      <c r="J184" s="17">
        <v>21.599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1.414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901</v>
      </c>
      <c r="B185" s="19" t="s">
        <v>258</v>
      </c>
      <c r="C185" s="19">
        <v>5510.642</v>
      </c>
      <c r="D185" s="19">
        <v>6048.77</v>
      </c>
      <c r="E185" s="19">
        <v>0</v>
      </c>
      <c r="F185" s="19">
        <v>0</v>
      </c>
      <c r="G185" s="19">
        <v>0</v>
      </c>
      <c r="H185" s="19">
        <v>1</v>
      </c>
      <c r="I185" s="17">
        <v>1.205</v>
      </c>
      <c r="J185" s="17">
        <v>9.994</v>
      </c>
      <c r="K185" s="20">
        <v>4</v>
      </c>
      <c r="L185" s="20">
        <v>1</v>
      </c>
      <c r="M185" s="20">
        <v>-1</v>
      </c>
      <c r="N185" s="20">
        <v>0</v>
      </c>
      <c r="O185" s="20">
        <v>0</v>
      </c>
      <c r="P185" s="20">
        <v>3.549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902</v>
      </c>
      <c r="B186" s="19" t="s">
        <v>259</v>
      </c>
      <c r="C186" s="19">
        <v>4791.461</v>
      </c>
      <c r="D186" s="19">
        <v>5427.25</v>
      </c>
      <c r="E186" s="19">
        <v>0</v>
      </c>
      <c r="F186" s="19">
        <v>0</v>
      </c>
      <c r="G186" s="19">
        <v>0</v>
      </c>
      <c r="H186" s="19">
        <v>1</v>
      </c>
      <c r="I186" s="17">
        <v>5.614</v>
      </c>
      <c r="J186" s="17">
        <v>16.671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51.591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903</v>
      </c>
      <c r="B187" s="19" t="s">
        <v>260</v>
      </c>
      <c r="C187" s="19">
        <v>3522.225</v>
      </c>
      <c r="D187" s="19">
        <v>3878.089</v>
      </c>
      <c r="E187" s="19">
        <v>0</v>
      </c>
      <c r="F187" s="19">
        <v>0</v>
      </c>
      <c r="G187" s="19">
        <v>0</v>
      </c>
      <c r="H187" s="19">
        <v>1</v>
      </c>
      <c r="I187" s="17">
        <v>2.332</v>
      </c>
      <c r="J187" s="17">
        <v>11.294</v>
      </c>
      <c r="K187" s="20">
        <v>4</v>
      </c>
      <c r="L187" s="20">
        <v>2</v>
      </c>
      <c r="M187" s="20">
        <v>-1</v>
      </c>
      <c r="N187" s="20">
        <v>0</v>
      </c>
      <c r="O187" s="20">
        <v>0</v>
      </c>
      <c r="P187" s="20">
        <v>9.284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904</v>
      </c>
      <c r="B188" s="19" t="s">
        <v>261</v>
      </c>
      <c r="C188" s="19">
        <v>4229.267</v>
      </c>
      <c r="D188" s="19">
        <v>4721.982</v>
      </c>
      <c r="E188" s="19">
        <v>0</v>
      </c>
      <c r="F188" s="19">
        <v>0</v>
      </c>
      <c r="G188" s="19">
        <v>0</v>
      </c>
      <c r="H188" s="19">
        <v>1</v>
      </c>
      <c r="I188" s="17">
        <v>4.423</v>
      </c>
      <c r="J188" s="17">
        <v>14.396</v>
      </c>
      <c r="K188" s="20">
        <v>4</v>
      </c>
      <c r="L188" s="20">
        <v>2</v>
      </c>
      <c r="M188" s="20">
        <v>-1</v>
      </c>
      <c r="N188" s="20">
        <v>0</v>
      </c>
      <c r="O188" s="20">
        <v>0</v>
      </c>
      <c r="P188" s="20">
        <v>9.943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905</v>
      </c>
      <c r="B189" s="19" t="s">
        <v>262</v>
      </c>
      <c r="C189" s="19">
        <v>5410.691</v>
      </c>
      <c r="D189" s="19">
        <v>6147.755</v>
      </c>
      <c r="E189" s="19">
        <v>0</v>
      </c>
      <c r="F189" s="19">
        <v>0</v>
      </c>
      <c r="G189" s="19">
        <v>0</v>
      </c>
      <c r="H189" s="19">
        <v>1</v>
      </c>
      <c r="I189" s="17">
        <v>6.406</v>
      </c>
      <c r="J189" s="17">
        <v>17.628</v>
      </c>
      <c r="K189" s="20">
        <v>4</v>
      </c>
      <c r="L189" s="20">
        <v>2</v>
      </c>
      <c r="M189" s="20">
        <v>-1</v>
      </c>
      <c r="N189" s="20">
        <v>0</v>
      </c>
      <c r="O189" s="20">
        <v>0</v>
      </c>
      <c r="P189" s="20">
        <v>1.882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906</v>
      </c>
      <c r="B190" s="19" t="s">
        <v>263</v>
      </c>
      <c r="C190" s="19">
        <v>3976.346</v>
      </c>
      <c r="D190" s="19">
        <v>4405.887</v>
      </c>
      <c r="E190" s="19">
        <v>0</v>
      </c>
      <c r="F190" s="19">
        <v>0</v>
      </c>
      <c r="G190" s="19">
        <v>0</v>
      </c>
      <c r="H190" s="19">
        <v>1</v>
      </c>
      <c r="I190" s="17">
        <v>4.196</v>
      </c>
      <c r="J190" s="17">
        <v>13.536</v>
      </c>
      <c r="K190" s="20">
        <v>4</v>
      </c>
      <c r="L190" s="20">
        <v>2</v>
      </c>
      <c r="M190" s="20">
        <v>-1</v>
      </c>
      <c r="N190" s="20">
        <v>0</v>
      </c>
      <c r="O190" s="20">
        <v>0</v>
      </c>
      <c r="P190" s="20">
        <v>14.38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907</v>
      </c>
      <c r="B191" s="19" t="s">
        <v>264</v>
      </c>
      <c r="C191" s="19">
        <v>4774.214</v>
      </c>
      <c r="D191" s="19">
        <v>5366.854</v>
      </c>
      <c r="E191" s="19">
        <v>0</v>
      </c>
      <c r="F191" s="19">
        <v>0</v>
      </c>
      <c r="G191" s="19">
        <v>0</v>
      </c>
      <c r="H191" s="19">
        <v>1</v>
      </c>
      <c r="I191" s="17">
        <v>5.48</v>
      </c>
      <c r="J191" s="17">
        <v>15.917</v>
      </c>
      <c r="K191" s="20">
        <v>4</v>
      </c>
      <c r="L191" s="20">
        <v>2</v>
      </c>
      <c r="M191" s="20">
        <v>-1</v>
      </c>
      <c r="N191" s="20">
        <v>0</v>
      </c>
      <c r="O191" s="20">
        <v>0</v>
      </c>
      <c r="P191" s="20">
        <v>1.701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909</v>
      </c>
      <c r="B192" s="19" t="s">
        <v>265</v>
      </c>
      <c r="C192" s="19">
        <v>2361.237</v>
      </c>
      <c r="D192" s="19">
        <v>2715.419</v>
      </c>
      <c r="E192" s="19">
        <v>0</v>
      </c>
      <c r="F192" s="19">
        <v>0</v>
      </c>
      <c r="G192" s="19">
        <v>0</v>
      </c>
      <c r="H192" s="19">
        <v>1</v>
      </c>
      <c r="I192" s="17">
        <v>7.184</v>
      </c>
      <c r="J192" s="17">
        <v>19.29</v>
      </c>
      <c r="K192" s="20">
        <v>4</v>
      </c>
      <c r="L192" s="20">
        <v>2</v>
      </c>
      <c r="M192" s="20">
        <v>-1</v>
      </c>
      <c r="N192" s="20">
        <v>0</v>
      </c>
      <c r="O192" s="20">
        <v>0</v>
      </c>
      <c r="P192" s="20">
        <v>12.256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913</v>
      </c>
      <c r="B193" s="19" t="s">
        <v>266</v>
      </c>
      <c r="C193" s="19">
        <v>7545.22</v>
      </c>
      <c r="D193" s="19">
        <v>8663.045</v>
      </c>
      <c r="E193" s="19">
        <v>0</v>
      </c>
      <c r="F193" s="19">
        <v>0</v>
      </c>
      <c r="G193" s="19">
        <v>0</v>
      </c>
      <c r="H193" s="19">
        <v>1</v>
      </c>
      <c r="I193" s="17">
        <v>4.362</v>
      </c>
      <c r="J193" s="17">
        <v>16.702</v>
      </c>
      <c r="K193" s="20">
        <v>4</v>
      </c>
      <c r="L193" s="20">
        <v>1</v>
      </c>
      <c r="M193" s="20">
        <v>0</v>
      </c>
      <c r="N193" s="20">
        <v>0</v>
      </c>
      <c r="O193" s="20">
        <v>0</v>
      </c>
      <c r="P193" s="20">
        <v>9.3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915</v>
      </c>
      <c r="B194" s="19" t="s">
        <v>267</v>
      </c>
      <c r="C194" s="19">
        <v>2149.479</v>
      </c>
      <c r="D194" s="19">
        <v>2498.365</v>
      </c>
      <c r="E194" s="19">
        <v>0</v>
      </c>
      <c r="F194" s="19">
        <v>0</v>
      </c>
      <c r="G194" s="19">
        <v>0</v>
      </c>
      <c r="H194" s="19">
        <v>1</v>
      </c>
      <c r="I194" s="17">
        <v>6.967</v>
      </c>
      <c r="J194" s="17">
        <v>19.959</v>
      </c>
      <c r="K194" s="20">
        <v>4</v>
      </c>
      <c r="L194" s="20">
        <v>2</v>
      </c>
      <c r="M194" s="20">
        <v>-1</v>
      </c>
      <c r="N194" s="20">
        <v>0</v>
      </c>
      <c r="O194" s="20">
        <v>0</v>
      </c>
      <c r="P194" s="20">
        <v>15.423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916</v>
      </c>
      <c r="B195" s="19" t="s">
        <v>268</v>
      </c>
      <c r="C195" s="19">
        <v>2659.577</v>
      </c>
      <c r="D195" s="19">
        <v>3357.655</v>
      </c>
      <c r="E195" s="19">
        <v>0</v>
      </c>
      <c r="F195" s="19">
        <v>0</v>
      </c>
      <c r="G195" s="19">
        <v>0</v>
      </c>
      <c r="H195" s="19">
        <v>1</v>
      </c>
      <c r="I195" s="17">
        <v>13.75</v>
      </c>
      <c r="J195" s="17">
        <v>31.682</v>
      </c>
      <c r="K195" s="20">
        <v>3</v>
      </c>
      <c r="L195" s="20">
        <v>2</v>
      </c>
      <c r="M195" s="20">
        <v>0</v>
      </c>
      <c r="N195" s="20">
        <v>0</v>
      </c>
      <c r="O195" s="20">
        <v>0</v>
      </c>
      <c r="P195" s="20">
        <v>1.091</v>
      </c>
      <c r="Q195" s="20">
        <v>0</v>
      </c>
      <c r="R195" s="20">
        <v>-1</v>
      </c>
      <c r="S195" s="21"/>
      <c r="T195" s="21"/>
      <c r="U195" s="21"/>
      <c r="V195" s="21"/>
      <c r="W195" s="21"/>
    </row>
    <row r="196" ht="16.5" spans="1:23">
      <c r="A196" s="19">
        <v>918</v>
      </c>
      <c r="B196" s="19" t="s">
        <v>269</v>
      </c>
      <c r="C196" s="19">
        <v>3694.306</v>
      </c>
      <c r="D196" s="19">
        <v>4124.187</v>
      </c>
      <c r="E196" s="19">
        <v>0</v>
      </c>
      <c r="F196" s="19">
        <v>0</v>
      </c>
      <c r="G196" s="19">
        <v>0</v>
      </c>
      <c r="H196" s="19">
        <v>1</v>
      </c>
      <c r="I196" s="17">
        <v>4.137</v>
      </c>
      <c r="J196" s="17">
        <v>14.13</v>
      </c>
      <c r="K196" s="20">
        <v>3</v>
      </c>
      <c r="L196" s="20">
        <v>2</v>
      </c>
      <c r="M196" s="20">
        <v>0</v>
      </c>
      <c r="N196" s="20">
        <v>0</v>
      </c>
      <c r="O196" s="20">
        <v>0</v>
      </c>
      <c r="P196" s="20">
        <v>0.467</v>
      </c>
      <c r="Q196" s="20">
        <v>0</v>
      </c>
      <c r="R196" s="20">
        <v>-1</v>
      </c>
      <c r="S196" s="21"/>
      <c r="T196" s="21"/>
      <c r="U196" s="21"/>
      <c r="V196" s="21"/>
      <c r="W196" s="21"/>
    </row>
    <row r="197" ht="16.5" spans="1:23">
      <c r="A197" s="19">
        <v>923</v>
      </c>
      <c r="B197" s="19" t="s">
        <v>270</v>
      </c>
      <c r="C197" s="19">
        <v>249.532</v>
      </c>
      <c r="D197" s="19">
        <v>251.573</v>
      </c>
      <c r="E197" s="19">
        <v>0</v>
      </c>
      <c r="F197" s="19">
        <v>0</v>
      </c>
      <c r="G197" s="19">
        <v>0</v>
      </c>
      <c r="H197" s="19">
        <v>1</v>
      </c>
      <c r="I197" s="17">
        <v>0.343</v>
      </c>
      <c r="J197" s="17">
        <v>1.151</v>
      </c>
      <c r="K197" s="20">
        <v>3</v>
      </c>
      <c r="L197" s="20">
        <v>1</v>
      </c>
      <c r="M197" s="20">
        <v>0</v>
      </c>
      <c r="N197" s="20">
        <v>0</v>
      </c>
      <c r="O197" s="20">
        <v>0</v>
      </c>
      <c r="P197" s="20">
        <v>0.573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926</v>
      </c>
      <c r="B198" s="19" t="s">
        <v>271</v>
      </c>
      <c r="C198" s="19">
        <v>2020.627</v>
      </c>
      <c r="D198" s="19">
        <v>2215.581</v>
      </c>
      <c r="E198" s="19">
        <v>0</v>
      </c>
      <c r="F198" s="19">
        <v>0</v>
      </c>
      <c r="G198" s="19">
        <v>0</v>
      </c>
      <c r="H198" s="19">
        <v>1</v>
      </c>
      <c r="I198" s="17">
        <v>2.072</v>
      </c>
      <c r="J198" s="17">
        <v>10.689</v>
      </c>
      <c r="K198" s="20">
        <v>4</v>
      </c>
      <c r="L198" s="20">
        <v>2</v>
      </c>
      <c r="M198" s="20">
        <v>0</v>
      </c>
      <c r="N198" s="20">
        <v>0</v>
      </c>
      <c r="O198" s="20">
        <v>0</v>
      </c>
      <c r="P198" s="20">
        <v>7.274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929</v>
      </c>
      <c r="B199" s="19" t="s">
        <v>272</v>
      </c>
      <c r="C199" s="19">
        <v>2675.491</v>
      </c>
      <c r="D199" s="19">
        <v>3072.418</v>
      </c>
      <c r="E199" s="19">
        <v>0</v>
      </c>
      <c r="F199" s="19">
        <v>0</v>
      </c>
      <c r="G199" s="19">
        <v>0</v>
      </c>
      <c r="H199" s="19">
        <v>1</v>
      </c>
      <c r="I199" s="17">
        <v>8.019</v>
      </c>
      <c r="J199" s="17">
        <v>19.902</v>
      </c>
      <c r="K199" s="20">
        <v>4</v>
      </c>
      <c r="L199" s="20">
        <v>2</v>
      </c>
      <c r="M199" s="20">
        <v>-1</v>
      </c>
      <c r="N199" s="20">
        <v>0</v>
      </c>
      <c r="O199" s="20">
        <v>0</v>
      </c>
      <c r="P199" s="20">
        <v>1.087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930</v>
      </c>
      <c r="B200" s="19" t="s">
        <v>273</v>
      </c>
      <c r="C200" s="19">
        <v>2587.856</v>
      </c>
      <c r="D200" s="19">
        <v>2921.525</v>
      </c>
      <c r="E200" s="19">
        <v>0</v>
      </c>
      <c r="F200" s="19">
        <v>0</v>
      </c>
      <c r="G200" s="19">
        <v>0</v>
      </c>
      <c r="H200" s="19">
        <v>1</v>
      </c>
      <c r="I200" s="17">
        <v>2.832</v>
      </c>
      <c r="J200" s="17">
        <v>13.929</v>
      </c>
      <c r="K200" s="20">
        <v>3</v>
      </c>
      <c r="L200" s="20">
        <v>2</v>
      </c>
      <c r="M200" s="20">
        <v>-1</v>
      </c>
      <c r="N200" s="20">
        <v>1</v>
      </c>
      <c r="O200" s="20">
        <v>0</v>
      </c>
      <c r="P200" s="20">
        <v>4.88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933</v>
      </c>
      <c r="B201" s="19" t="s">
        <v>274</v>
      </c>
      <c r="C201" s="19">
        <v>7438.739</v>
      </c>
      <c r="D201" s="19">
        <v>8516.913</v>
      </c>
      <c r="E201" s="19">
        <v>0</v>
      </c>
      <c r="F201" s="19">
        <v>0</v>
      </c>
      <c r="G201" s="19">
        <v>0</v>
      </c>
      <c r="H201" s="19">
        <v>1</v>
      </c>
      <c r="I201" s="17">
        <v>4.24</v>
      </c>
      <c r="J201" s="17">
        <v>16.362</v>
      </c>
      <c r="K201" s="20">
        <v>3</v>
      </c>
      <c r="L201" s="20">
        <v>1</v>
      </c>
      <c r="M201" s="20">
        <v>0</v>
      </c>
      <c r="N201" s="20">
        <v>0</v>
      </c>
      <c r="O201" s="20">
        <v>0</v>
      </c>
      <c r="P201" s="20">
        <v>-7.827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934</v>
      </c>
      <c r="B202" s="19" t="s">
        <v>275</v>
      </c>
      <c r="C202" s="19">
        <v>5516.751</v>
      </c>
      <c r="D202" s="19">
        <v>6346.398</v>
      </c>
      <c r="E202" s="19">
        <v>0</v>
      </c>
      <c r="F202" s="19">
        <v>0</v>
      </c>
      <c r="G202" s="19">
        <v>0</v>
      </c>
      <c r="H202" s="19">
        <v>1</v>
      </c>
      <c r="I202" s="17">
        <v>1.175</v>
      </c>
      <c r="J202" s="17">
        <v>14.094</v>
      </c>
      <c r="K202" s="20">
        <v>4</v>
      </c>
      <c r="L202" s="20">
        <v>2</v>
      </c>
      <c r="M202" s="20">
        <v>-1</v>
      </c>
      <c r="N202" s="20">
        <v>0</v>
      </c>
      <c r="O202" s="20">
        <v>0</v>
      </c>
      <c r="P202" s="20">
        <v>2.114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935</v>
      </c>
      <c r="B203" s="19" t="s">
        <v>276</v>
      </c>
      <c r="C203" s="19">
        <v>4185.116</v>
      </c>
      <c r="D203" s="19">
        <v>4902.816</v>
      </c>
      <c r="E203" s="19">
        <v>0</v>
      </c>
      <c r="F203" s="19">
        <v>0</v>
      </c>
      <c r="G203" s="19">
        <v>0</v>
      </c>
      <c r="H203" s="19">
        <v>1</v>
      </c>
      <c r="I203" s="17">
        <v>6.955</v>
      </c>
      <c r="J203" s="17">
        <v>20.575</v>
      </c>
      <c r="K203" s="20">
        <v>4</v>
      </c>
      <c r="L203" s="20">
        <v>2</v>
      </c>
      <c r="M203" s="20">
        <v>-1</v>
      </c>
      <c r="N203" s="20">
        <v>0</v>
      </c>
      <c r="O203" s="20">
        <v>0</v>
      </c>
      <c r="P203" s="20">
        <v>3.022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936</v>
      </c>
      <c r="B204" s="19" t="s">
        <v>277</v>
      </c>
      <c r="C204" s="19">
        <v>5186.22</v>
      </c>
      <c r="D204" s="19">
        <v>6371.753</v>
      </c>
      <c r="E204" s="19">
        <v>0</v>
      </c>
      <c r="F204" s="19">
        <v>0</v>
      </c>
      <c r="G204" s="19">
        <v>0</v>
      </c>
      <c r="H204" s="19">
        <v>1</v>
      </c>
      <c r="I204" s="17">
        <v>11.271</v>
      </c>
      <c r="J204" s="17">
        <v>27.78</v>
      </c>
      <c r="K204" s="20">
        <v>3</v>
      </c>
      <c r="L204" s="20">
        <v>0</v>
      </c>
      <c r="M204" s="20">
        <v>0</v>
      </c>
      <c r="N204" s="20">
        <v>0</v>
      </c>
      <c r="O204" s="20">
        <v>0</v>
      </c>
      <c r="P204" s="20">
        <v>0.23</v>
      </c>
      <c r="Q204" s="20">
        <v>0</v>
      </c>
      <c r="R204" s="20">
        <v>-1</v>
      </c>
      <c r="S204" s="21"/>
      <c r="T204" s="21"/>
      <c r="U204" s="21"/>
      <c r="V204" s="21"/>
      <c r="W204" s="21"/>
    </row>
    <row r="205" ht="16.5" spans="1:23">
      <c r="A205" s="19">
        <v>941</v>
      </c>
      <c r="B205" s="19" t="s">
        <v>278</v>
      </c>
      <c r="C205" s="19">
        <v>1578.998</v>
      </c>
      <c r="D205" s="19">
        <v>1821.498</v>
      </c>
      <c r="E205" s="19">
        <v>0</v>
      </c>
      <c r="F205" s="19">
        <v>0</v>
      </c>
      <c r="G205" s="19">
        <v>0</v>
      </c>
      <c r="H205" s="19">
        <v>1</v>
      </c>
      <c r="I205" s="17">
        <v>4.892</v>
      </c>
      <c r="J205" s="17">
        <v>17.554</v>
      </c>
      <c r="K205" s="20">
        <v>4</v>
      </c>
      <c r="L205" s="20">
        <v>2</v>
      </c>
      <c r="M205" s="20">
        <v>-1</v>
      </c>
      <c r="N205" s="20">
        <v>0</v>
      </c>
      <c r="O205" s="20">
        <v>0</v>
      </c>
      <c r="P205" s="20">
        <v>6.6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944</v>
      </c>
      <c r="B206" s="19" t="s">
        <v>279</v>
      </c>
      <c r="C206" s="19">
        <v>3194.1</v>
      </c>
      <c r="D206" s="19">
        <v>3631.641</v>
      </c>
      <c r="E206" s="19">
        <v>0</v>
      </c>
      <c r="F206" s="19">
        <v>0</v>
      </c>
      <c r="G206" s="19">
        <v>0</v>
      </c>
      <c r="H206" s="19">
        <v>1</v>
      </c>
      <c r="I206" s="17">
        <v>6.664</v>
      </c>
      <c r="J206" s="17">
        <v>17.909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4.665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949</v>
      </c>
      <c r="B207" s="19" t="s">
        <v>280</v>
      </c>
      <c r="C207" s="19">
        <v>4715.485</v>
      </c>
      <c r="D207" s="19">
        <v>5268.555</v>
      </c>
      <c r="E207" s="19">
        <v>0</v>
      </c>
      <c r="F207" s="19">
        <v>0</v>
      </c>
      <c r="G207" s="19">
        <v>0</v>
      </c>
      <c r="H207" s="19">
        <v>1</v>
      </c>
      <c r="I207" s="17">
        <v>1.037</v>
      </c>
      <c r="J207" s="17">
        <v>11.426</v>
      </c>
      <c r="K207" s="20">
        <v>4</v>
      </c>
      <c r="L207" s="20">
        <v>2</v>
      </c>
      <c r="M207" s="20">
        <v>-1</v>
      </c>
      <c r="N207" s="20">
        <v>0</v>
      </c>
      <c r="O207" s="20">
        <v>0</v>
      </c>
      <c r="P207" s="20">
        <v>6.534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959</v>
      </c>
      <c r="B208" s="19" t="s">
        <v>281</v>
      </c>
      <c r="C208" s="19">
        <v>6751.275</v>
      </c>
      <c r="D208" s="19">
        <v>7550.276</v>
      </c>
      <c r="E208" s="19">
        <v>0</v>
      </c>
      <c r="F208" s="19">
        <v>0</v>
      </c>
      <c r="G208" s="19">
        <v>0</v>
      </c>
      <c r="H208" s="19">
        <v>1</v>
      </c>
      <c r="I208" s="17">
        <v>1.339</v>
      </c>
      <c r="J208" s="17">
        <v>11.78</v>
      </c>
      <c r="K208" s="20">
        <v>4</v>
      </c>
      <c r="L208" s="20">
        <v>2</v>
      </c>
      <c r="M208" s="20">
        <v>-1</v>
      </c>
      <c r="N208" s="20">
        <v>0</v>
      </c>
      <c r="O208" s="20">
        <v>0</v>
      </c>
      <c r="P208" s="20">
        <v>12.511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961</v>
      </c>
      <c r="B209" s="19" t="s">
        <v>282</v>
      </c>
      <c r="C209" s="19">
        <v>3056.399</v>
      </c>
      <c r="D209" s="19">
        <v>3474.127</v>
      </c>
      <c r="E209" s="19">
        <v>0</v>
      </c>
      <c r="F209" s="19">
        <v>0</v>
      </c>
      <c r="G209" s="19">
        <v>0</v>
      </c>
      <c r="H209" s="19">
        <v>1</v>
      </c>
      <c r="I209" s="17">
        <v>6.462</v>
      </c>
      <c r="J209" s="17">
        <v>17.709</v>
      </c>
      <c r="K209" s="20">
        <v>4</v>
      </c>
      <c r="L209" s="20">
        <v>2</v>
      </c>
      <c r="M209" s="20">
        <v>-1</v>
      </c>
      <c r="N209" s="20">
        <v>0</v>
      </c>
      <c r="O209" s="20">
        <v>0</v>
      </c>
      <c r="P209" s="20">
        <v>6.513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964</v>
      </c>
      <c r="B210" s="19" t="s">
        <v>283</v>
      </c>
      <c r="C210" s="19">
        <v>7407.458</v>
      </c>
      <c r="D210" s="19">
        <v>8530.453</v>
      </c>
      <c r="E210" s="19">
        <v>0</v>
      </c>
      <c r="F210" s="19">
        <v>0</v>
      </c>
      <c r="G210" s="19">
        <v>0</v>
      </c>
      <c r="H210" s="19">
        <v>1</v>
      </c>
      <c r="I210" s="17">
        <v>7.161</v>
      </c>
      <c r="J210" s="17">
        <v>19.383</v>
      </c>
      <c r="K210" s="20">
        <v>4</v>
      </c>
      <c r="L210" s="20">
        <v>2</v>
      </c>
      <c r="M210" s="20">
        <v>-1</v>
      </c>
      <c r="N210" s="20">
        <v>0</v>
      </c>
      <c r="O210" s="20">
        <v>0</v>
      </c>
      <c r="P210" s="20">
        <v>9.21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965</v>
      </c>
      <c r="B211" s="19" t="s">
        <v>284</v>
      </c>
      <c r="C211" s="19">
        <v>4914.377</v>
      </c>
      <c r="D211" s="19">
        <v>5413.376</v>
      </c>
      <c r="E211" s="19">
        <v>0</v>
      </c>
      <c r="F211" s="19">
        <v>0</v>
      </c>
      <c r="G211" s="19">
        <v>0</v>
      </c>
      <c r="H211" s="19">
        <v>1</v>
      </c>
      <c r="I211" s="17">
        <v>0.488</v>
      </c>
      <c r="J211" s="17">
        <v>9.66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-2.409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966</v>
      </c>
      <c r="B212" s="19" t="s">
        <v>285</v>
      </c>
      <c r="C212" s="19">
        <v>6667.763</v>
      </c>
      <c r="D212" s="19">
        <v>7497.643</v>
      </c>
      <c r="E212" s="19">
        <v>0</v>
      </c>
      <c r="F212" s="19">
        <v>0</v>
      </c>
      <c r="G212" s="19">
        <v>0</v>
      </c>
      <c r="H212" s="19">
        <v>1</v>
      </c>
      <c r="I212" s="17">
        <v>4.69</v>
      </c>
      <c r="J212" s="17">
        <v>15.24</v>
      </c>
      <c r="K212" s="20">
        <v>4</v>
      </c>
      <c r="L212" s="20">
        <v>1</v>
      </c>
      <c r="M212" s="20">
        <v>-1</v>
      </c>
      <c r="N212" s="20">
        <v>0</v>
      </c>
      <c r="O212" s="20">
        <v>0</v>
      </c>
      <c r="P212" s="20">
        <v>4.243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967</v>
      </c>
      <c r="B213" s="19" t="s">
        <v>286</v>
      </c>
      <c r="C213" s="19">
        <v>5515.545</v>
      </c>
      <c r="D213" s="19">
        <v>6071.034</v>
      </c>
      <c r="E213" s="19">
        <v>0</v>
      </c>
      <c r="F213" s="19">
        <v>0</v>
      </c>
      <c r="G213" s="19">
        <v>0</v>
      </c>
      <c r="H213" s="19">
        <v>1</v>
      </c>
      <c r="I213" s="17">
        <v>1.797</v>
      </c>
      <c r="J213" s="17">
        <v>10.782</v>
      </c>
      <c r="K213" s="20">
        <v>3</v>
      </c>
      <c r="L213" s="20">
        <v>1</v>
      </c>
      <c r="M213" s="20">
        <v>0</v>
      </c>
      <c r="N213" s="20">
        <v>0</v>
      </c>
      <c r="O213" s="20">
        <v>0</v>
      </c>
      <c r="P213" s="20">
        <v>4.215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969</v>
      </c>
      <c r="B214" s="19" t="s">
        <v>287</v>
      </c>
      <c r="C214" s="19">
        <v>4132.062</v>
      </c>
      <c r="D214" s="19">
        <v>4571.702</v>
      </c>
      <c r="E214" s="19">
        <v>0</v>
      </c>
      <c r="F214" s="19">
        <v>0</v>
      </c>
      <c r="G214" s="19">
        <v>0</v>
      </c>
      <c r="H214" s="19">
        <v>1</v>
      </c>
      <c r="I214" s="17">
        <v>3.235</v>
      </c>
      <c r="J214" s="17">
        <v>12.541</v>
      </c>
      <c r="K214" s="20">
        <v>4</v>
      </c>
      <c r="L214" s="20">
        <v>1</v>
      </c>
      <c r="M214" s="20">
        <v>0</v>
      </c>
      <c r="N214" s="20">
        <v>0</v>
      </c>
      <c r="O214" s="20">
        <v>0</v>
      </c>
      <c r="P214" s="20">
        <v>3.964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970</v>
      </c>
      <c r="B215" s="19" t="s">
        <v>288</v>
      </c>
      <c r="C215" s="19">
        <v>1565.173</v>
      </c>
      <c r="D215" s="19">
        <v>1702.113</v>
      </c>
      <c r="E215" s="19">
        <v>0</v>
      </c>
      <c r="F215" s="19">
        <v>0</v>
      </c>
      <c r="G215" s="19">
        <v>0</v>
      </c>
      <c r="H215" s="19">
        <v>1</v>
      </c>
      <c r="I215" s="17">
        <v>1.254</v>
      </c>
      <c r="J215" s="17">
        <v>9.198</v>
      </c>
      <c r="K215" s="20">
        <v>3</v>
      </c>
      <c r="L215" s="20">
        <v>2</v>
      </c>
      <c r="M215" s="20">
        <v>0</v>
      </c>
      <c r="N215" s="20">
        <v>0</v>
      </c>
      <c r="O215" s="20">
        <v>0</v>
      </c>
      <c r="P215" s="20">
        <v>-0.558</v>
      </c>
      <c r="Q215" s="20">
        <v>0</v>
      </c>
      <c r="R215" s="20">
        <v>-1</v>
      </c>
      <c r="S215" s="21"/>
      <c r="T215" s="21"/>
      <c r="U215" s="21"/>
      <c r="V215" s="21"/>
      <c r="W215" s="21"/>
    </row>
    <row r="216" ht="16.5" spans="1:23">
      <c r="A216" s="19">
        <v>971</v>
      </c>
      <c r="B216" s="19" t="s">
        <v>289</v>
      </c>
      <c r="C216" s="19">
        <v>2487.924</v>
      </c>
      <c r="D216" s="19">
        <v>2761.25</v>
      </c>
      <c r="E216" s="19">
        <v>0</v>
      </c>
      <c r="F216" s="19">
        <v>0</v>
      </c>
      <c r="G216" s="19">
        <v>0</v>
      </c>
      <c r="H216" s="19">
        <v>1</v>
      </c>
      <c r="I216" s="17">
        <v>4.925</v>
      </c>
      <c r="J216" s="17">
        <v>14.336</v>
      </c>
      <c r="K216" s="20">
        <v>4</v>
      </c>
      <c r="L216" s="20">
        <v>2</v>
      </c>
      <c r="M216" s="20">
        <v>0</v>
      </c>
      <c r="N216" s="20">
        <v>0</v>
      </c>
      <c r="O216" s="20">
        <v>0</v>
      </c>
      <c r="P216" s="20">
        <v>6.14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974</v>
      </c>
      <c r="B217" s="19" t="s">
        <v>290</v>
      </c>
      <c r="C217" s="19">
        <v>6163.432</v>
      </c>
      <c r="D217" s="19">
        <v>7122.856</v>
      </c>
      <c r="E217" s="19">
        <v>0</v>
      </c>
      <c r="F217" s="19">
        <v>0</v>
      </c>
      <c r="G217" s="19">
        <v>0</v>
      </c>
      <c r="H217" s="19">
        <v>1</v>
      </c>
      <c r="I217" s="17">
        <v>0.937</v>
      </c>
      <c r="J217" s="17">
        <v>14.28</v>
      </c>
      <c r="K217" s="20">
        <v>4</v>
      </c>
      <c r="L217" s="20">
        <v>2</v>
      </c>
      <c r="M217" s="20">
        <v>0</v>
      </c>
      <c r="N217" s="20">
        <v>0</v>
      </c>
      <c r="O217" s="20">
        <v>0</v>
      </c>
      <c r="P217" s="20">
        <v>5.824</v>
      </c>
      <c r="Q217" s="20">
        <v>0</v>
      </c>
      <c r="R217" s="20">
        <v>1</v>
      </c>
      <c r="S217" s="21"/>
      <c r="T217" s="21"/>
      <c r="U217" s="21"/>
      <c r="V217" s="21"/>
      <c r="W217" s="21"/>
    </row>
    <row r="218" ht="16.5" spans="1:23">
      <c r="A218" s="19">
        <v>978</v>
      </c>
      <c r="B218" s="19" t="s">
        <v>291</v>
      </c>
      <c r="C218" s="19">
        <v>9845.074</v>
      </c>
      <c r="D218" s="19">
        <v>11233.592</v>
      </c>
      <c r="E218" s="19">
        <v>0</v>
      </c>
      <c r="F218" s="19">
        <v>0</v>
      </c>
      <c r="G218" s="19">
        <v>0</v>
      </c>
      <c r="H218" s="19">
        <v>1</v>
      </c>
      <c r="I218" s="17">
        <v>4.338</v>
      </c>
      <c r="J218" s="17">
        <v>16.162</v>
      </c>
      <c r="K218" s="20">
        <v>4</v>
      </c>
      <c r="L218" s="20">
        <v>2</v>
      </c>
      <c r="M218" s="20">
        <v>-1</v>
      </c>
      <c r="N218" s="20">
        <v>0</v>
      </c>
      <c r="O218" s="20">
        <v>0</v>
      </c>
      <c r="P218" s="20">
        <v>8.821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979</v>
      </c>
      <c r="B219" s="19" t="s">
        <v>292</v>
      </c>
      <c r="C219" s="19">
        <v>4605.794</v>
      </c>
      <c r="D219" s="19">
        <v>5209.987</v>
      </c>
      <c r="E219" s="19">
        <v>0</v>
      </c>
      <c r="F219" s="19">
        <v>0</v>
      </c>
      <c r="G219" s="19">
        <v>0</v>
      </c>
      <c r="H219" s="19">
        <v>1</v>
      </c>
      <c r="I219" s="17">
        <v>6.783</v>
      </c>
      <c r="J219" s="17">
        <v>17.593</v>
      </c>
      <c r="K219" s="20">
        <v>4</v>
      </c>
      <c r="L219" s="20">
        <v>1</v>
      </c>
      <c r="M219" s="20">
        <v>-1</v>
      </c>
      <c r="N219" s="20">
        <v>1</v>
      </c>
      <c r="O219" s="20">
        <v>0</v>
      </c>
      <c r="P219" s="20">
        <v>3.269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980</v>
      </c>
      <c r="B220" s="19" t="s">
        <v>293</v>
      </c>
      <c r="C220" s="19">
        <v>2878.513</v>
      </c>
      <c r="D220" s="19">
        <v>3140.873</v>
      </c>
      <c r="E220" s="19">
        <v>0</v>
      </c>
      <c r="F220" s="19">
        <v>0</v>
      </c>
      <c r="G220" s="19">
        <v>0</v>
      </c>
      <c r="H220" s="19">
        <v>1</v>
      </c>
      <c r="I220" s="17">
        <v>2.515</v>
      </c>
      <c r="J220" s="17">
        <v>10.658</v>
      </c>
      <c r="K220" s="20">
        <v>0</v>
      </c>
      <c r="L220" s="20">
        <v>1</v>
      </c>
      <c r="M220" s="20">
        <v>1</v>
      </c>
      <c r="N220" s="20">
        <v>-1</v>
      </c>
      <c r="O220" s="20">
        <v>0</v>
      </c>
      <c r="P220" s="20">
        <v>-0.545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982</v>
      </c>
      <c r="B221" s="19" t="s">
        <v>294</v>
      </c>
      <c r="C221" s="19">
        <v>6769.312</v>
      </c>
      <c r="D221" s="19">
        <v>7642.567</v>
      </c>
      <c r="E221" s="19">
        <v>0</v>
      </c>
      <c r="F221" s="19">
        <v>0</v>
      </c>
      <c r="G221" s="19">
        <v>0</v>
      </c>
      <c r="H221" s="19">
        <v>1</v>
      </c>
      <c r="I221" s="17">
        <v>5.793</v>
      </c>
      <c r="J221" s="17">
        <v>16.557</v>
      </c>
      <c r="K221" s="20">
        <v>4</v>
      </c>
      <c r="L221" s="20">
        <v>2</v>
      </c>
      <c r="M221" s="20">
        <v>-1</v>
      </c>
      <c r="N221" s="20">
        <v>0</v>
      </c>
      <c r="O221" s="20">
        <v>0</v>
      </c>
      <c r="P221" s="20">
        <v>7.186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984</v>
      </c>
      <c r="B222" s="19" t="s">
        <v>295</v>
      </c>
      <c r="C222" s="19">
        <v>3686.093</v>
      </c>
      <c r="D222" s="19">
        <v>4076.91</v>
      </c>
      <c r="E222" s="19">
        <v>0</v>
      </c>
      <c r="F222" s="19">
        <v>0</v>
      </c>
      <c r="G222" s="19">
        <v>0</v>
      </c>
      <c r="H222" s="19">
        <v>1</v>
      </c>
      <c r="I222" s="17">
        <v>3.749</v>
      </c>
      <c r="J222" s="17">
        <v>12.976</v>
      </c>
      <c r="K222" s="20">
        <v>3</v>
      </c>
      <c r="L222" s="20">
        <v>2</v>
      </c>
      <c r="M222" s="20">
        <v>0</v>
      </c>
      <c r="N222" s="20">
        <v>0</v>
      </c>
      <c r="O222" s="20">
        <v>0</v>
      </c>
      <c r="P222" s="20">
        <v>-0.289</v>
      </c>
      <c r="Q222" s="20">
        <v>0</v>
      </c>
      <c r="R222" s="20">
        <v>1</v>
      </c>
      <c r="S222" s="21"/>
      <c r="T222" s="21"/>
      <c r="U222" s="21"/>
      <c r="V222" s="21"/>
      <c r="W222" s="21"/>
    </row>
    <row r="223" ht="16.5" spans="1:23">
      <c r="A223" s="19">
        <v>985</v>
      </c>
      <c r="B223" s="19" t="s">
        <v>296</v>
      </c>
      <c r="C223" s="19">
        <v>4510.392</v>
      </c>
      <c r="D223" s="19">
        <v>5108.18</v>
      </c>
      <c r="E223" s="19">
        <v>0</v>
      </c>
      <c r="F223" s="19">
        <v>0</v>
      </c>
      <c r="G223" s="19">
        <v>0</v>
      </c>
      <c r="H223" s="19">
        <v>1</v>
      </c>
      <c r="I223" s="17">
        <v>5.614</v>
      </c>
      <c r="J223" s="17">
        <v>16.66</v>
      </c>
      <c r="K223" s="20">
        <v>3</v>
      </c>
      <c r="L223" s="20">
        <v>0</v>
      </c>
      <c r="M223" s="20">
        <v>0</v>
      </c>
      <c r="N223" s="20">
        <v>0</v>
      </c>
      <c r="O223" s="20">
        <v>0</v>
      </c>
      <c r="P223" s="20">
        <v>-4.267</v>
      </c>
      <c r="Q223" s="20">
        <v>0</v>
      </c>
      <c r="R223" s="20">
        <v>-1</v>
      </c>
      <c r="S223" s="21"/>
      <c r="T223" s="21"/>
      <c r="U223" s="21"/>
      <c r="V223" s="21"/>
      <c r="W223" s="21"/>
    </row>
    <row r="224" ht="16.5" spans="1:23">
      <c r="A224" s="19">
        <v>987</v>
      </c>
      <c r="B224" s="19" t="s">
        <v>297</v>
      </c>
      <c r="C224" s="19">
        <v>3049.319</v>
      </c>
      <c r="D224" s="19">
        <v>3510.043</v>
      </c>
      <c r="E224" s="19">
        <v>0</v>
      </c>
      <c r="F224" s="19">
        <v>0</v>
      </c>
      <c r="G224" s="19">
        <v>0</v>
      </c>
      <c r="H224" s="19">
        <v>1</v>
      </c>
      <c r="I224" s="17">
        <v>7.823</v>
      </c>
      <c r="J224" s="17">
        <v>19.922</v>
      </c>
      <c r="K224" s="20">
        <v>4</v>
      </c>
      <c r="L224" s="20">
        <v>0</v>
      </c>
      <c r="M224" s="20">
        <v>-1</v>
      </c>
      <c r="N224" s="20">
        <v>1</v>
      </c>
      <c r="O224" s="20">
        <v>0</v>
      </c>
      <c r="P224" s="20">
        <v>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988</v>
      </c>
      <c r="B225" s="19" t="s">
        <v>298</v>
      </c>
      <c r="C225" s="19">
        <v>3029.473</v>
      </c>
      <c r="D225" s="19">
        <v>3420.954</v>
      </c>
      <c r="E225" s="19">
        <v>0</v>
      </c>
      <c r="F225" s="19">
        <v>0</v>
      </c>
      <c r="G225" s="19">
        <v>0</v>
      </c>
      <c r="H225" s="19">
        <v>1</v>
      </c>
      <c r="I225" s="17">
        <v>3.504</v>
      </c>
      <c r="J225" s="17">
        <v>14.547</v>
      </c>
      <c r="K225" s="20">
        <v>3</v>
      </c>
      <c r="L225" s="20">
        <v>2</v>
      </c>
      <c r="M225" s="20">
        <v>0</v>
      </c>
      <c r="N225" s="20">
        <v>0</v>
      </c>
      <c r="O225" s="20">
        <v>0</v>
      </c>
      <c r="P225" s="20">
        <v>-0.876</v>
      </c>
      <c r="Q225" s="20">
        <v>0</v>
      </c>
      <c r="R225" s="20">
        <v>1</v>
      </c>
      <c r="S225" s="21"/>
      <c r="T225" s="21"/>
      <c r="U225" s="21"/>
      <c r="V225" s="21"/>
      <c r="W225" s="21"/>
    </row>
    <row r="226" ht="16.5" spans="1:23">
      <c r="A226" s="19">
        <v>991</v>
      </c>
      <c r="B226" s="19" t="s">
        <v>299</v>
      </c>
      <c r="C226" s="19">
        <v>8021.085</v>
      </c>
      <c r="D226" s="19">
        <v>9224.238</v>
      </c>
      <c r="E226" s="19">
        <v>0</v>
      </c>
      <c r="F226" s="19">
        <v>0</v>
      </c>
      <c r="G226" s="19">
        <v>0</v>
      </c>
      <c r="H226" s="19">
        <v>1</v>
      </c>
      <c r="I226" s="17">
        <v>4.781</v>
      </c>
      <c r="J226" s="17">
        <v>17.201</v>
      </c>
      <c r="K226" s="20">
        <v>4</v>
      </c>
      <c r="L226" s="20">
        <v>2</v>
      </c>
      <c r="M226" s="20">
        <v>-1</v>
      </c>
      <c r="N226" s="20">
        <v>0</v>
      </c>
      <c r="O226" s="20">
        <v>0</v>
      </c>
      <c r="P226" s="20">
        <v>0.52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992</v>
      </c>
      <c r="B227" s="19" t="s">
        <v>300</v>
      </c>
      <c r="C227" s="19">
        <v>5263.953</v>
      </c>
      <c r="D227" s="19">
        <v>6057.446</v>
      </c>
      <c r="E227" s="19">
        <v>0</v>
      </c>
      <c r="F227" s="19">
        <v>0</v>
      </c>
      <c r="G227" s="19">
        <v>0</v>
      </c>
      <c r="H227" s="19">
        <v>1</v>
      </c>
      <c r="I227" s="17">
        <v>1.181</v>
      </c>
      <c r="J227" s="17">
        <v>14.126</v>
      </c>
      <c r="K227" s="20">
        <v>3</v>
      </c>
      <c r="L227" s="20">
        <v>1</v>
      </c>
      <c r="M227" s="20">
        <v>0</v>
      </c>
      <c r="N227" s="20">
        <v>0</v>
      </c>
      <c r="O227" s="20">
        <v>0</v>
      </c>
      <c r="P227" s="20">
        <v>0.418</v>
      </c>
      <c r="Q227" s="20">
        <v>0</v>
      </c>
      <c r="R227" s="20">
        <v>-1</v>
      </c>
      <c r="S227" s="21"/>
      <c r="T227" s="21"/>
      <c r="U227" s="21"/>
      <c r="V227" s="21"/>
      <c r="W227" s="21"/>
    </row>
    <row r="228" ht="16.5" spans="1:23">
      <c r="A228" s="19">
        <v>993</v>
      </c>
      <c r="B228" s="19" t="s">
        <v>301</v>
      </c>
      <c r="C228" s="19">
        <v>5541.084</v>
      </c>
      <c r="D228" s="19">
        <v>6516.992</v>
      </c>
      <c r="E228" s="19">
        <v>0</v>
      </c>
      <c r="F228" s="19">
        <v>0</v>
      </c>
      <c r="G228" s="19">
        <v>0</v>
      </c>
      <c r="H228" s="19">
        <v>1</v>
      </c>
      <c r="I228" s="17">
        <v>7.053</v>
      </c>
      <c r="J228" s="17">
        <v>20.971</v>
      </c>
      <c r="K228" s="20">
        <v>4</v>
      </c>
      <c r="L228" s="20">
        <v>0</v>
      </c>
      <c r="M228" s="20">
        <v>0</v>
      </c>
      <c r="N228" s="20">
        <v>0</v>
      </c>
      <c r="O228" s="20">
        <v>0</v>
      </c>
      <c r="P228" s="20">
        <v>-2.413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994</v>
      </c>
      <c r="B229" s="19" t="s">
        <v>302</v>
      </c>
      <c r="C229" s="19">
        <v>6134.635</v>
      </c>
      <c r="D229" s="19">
        <v>7491.226</v>
      </c>
      <c r="E229" s="19">
        <v>0</v>
      </c>
      <c r="F229" s="19">
        <v>0</v>
      </c>
      <c r="G229" s="19">
        <v>0</v>
      </c>
      <c r="H229" s="19">
        <v>1</v>
      </c>
      <c r="I229" s="17">
        <v>10.352</v>
      </c>
      <c r="J229" s="17">
        <v>26.586</v>
      </c>
      <c r="K229" s="20">
        <v>4</v>
      </c>
      <c r="L229" s="20">
        <v>2</v>
      </c>
      <c r="M229" s="20">
        <v>-1</v>
      </c>
      <c r="N229" s="20">
        <v>0</v>
      </c>
      <c r="O229" s="20">
        <v>0</v>
      </c>
      <c r="P229" s="20">
        <v>7.026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998</v>
      </c>
      <c r="B230" s="19" t="s">
        <v>303</v>
      </c>
      <c r="C230" s="19">
        <v>1871.877</v>
      </c>
      <c r="D230" s="19">
        <v>2226.424</v>
      </c>
      <c r="E230" s="19">
        <v>0</v>
      </c>
      <c r="F230" s="19">
        <v>0</v>
      </c>
      <c r="G230" s="19">
        <v>0</v>
      </c>
      <c r="H230" s="19">
        <v>1</v>
      </c>
      <c r="I230" s="17">
        <v>7.267</v>
      </c>
      <c r="J230" s="17">
        <v>22.034</v>
      </c>
      <c r="K230" s="20">
        <v>4</v>
      </c>
      <c r="L230" s="20">
        <v>2</v>
      </c>
      <c r="M230" s="20">
        <v>-1</v>
      </c>
      <c r="N230" s="20">
        <v>0</v>
      </c>
      <c r="O230" s="20">
        <v>0</v>
      </c>
      <c r="P230" s="20">
        <v>5.781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399001</v>
      </c>
      <c r="B231" s="19" t="s">
        <v>304</v>
      </c>
      <c r="C231" s="19">
        <v>9575.032</v>
      </c>
      <c r="D231" s="19">
        <v>10948.141</v>
      </c>
      <c r="E231" s="19">
        <v>0</v>
      </c>
      <c r="F231" s="19">
        <v>0</v>
      </c>
      <c r="G231" s="19">
        <v>0</v>
      </c>
      <c r="H231" s="19">
        <v>1</v>
      </c>
      <c r="I231" s="17">
        <v>5.901</v>
      </c>
      <c r="J231" s="17">
        <v>17.703</v>
      </c>
      <c r="K231" s="20">
        <v>4</v>
      </c>
      <c r="L231" s="20">
        <v>2</v>
      </c>
      <c r="M231" s="20">
        <v>-1</v>
      </c>
      <c r="N231" s="20">
        <v>0</v>
      </c>
      <c r="O231" s="20">
        <v>0</v>
      </c>
      <c r="P231" s="20">
        <v>5.837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399002</v>
      </c>
      <c r="B232" s="19" t="s">
        <v>305</v>
      </c>
      <c r="C232" s="19">
        <v>12669.703</v>
      </c>
      <c r="D232" s="19">
        <v>14559.408</v>
      </c>
      <c r="E232" s="19">
        <v>0</v>
      </c>
      <c r="F232" s="19">
        <v>0</v>
      </c>
      <c r="G232" s="19">
        <v>0</v>
      </c>
      <c r="H232" s="19">
        <v>1</v>
      </c>
      <c r="I232" s="17">
        <v>6.404</v>
      </c>
      <c r="J232" s="17">
        <v>18.552</v>
      </c>
      <c r="K232" s="20">
        <v>3</v>
      </c>
      <c r="L232" s="20">
        <v>1</v>
      </c>
      <c r="M232" s="20">
        <v>0</v>
      </c>
      <c r="N232" s="20">
        <v>0</v>
      </c>
      <c r="O232" s="20">
        <v>0</v>
      </c>
      <c r="P232" s="20">
        <v>2.535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399003</v>
      </c>
      <c r="B233" s="19" t="s">
        <v>306</v>
      </c>
      <c r="C233" s="19">
        <v>7629.778</v>
      </c>
      <c r="D233" s="19">
        <v>8465.814</v>
      </c>
      <c r="E233" s="19">
        <v>0</v>
      </c>
      <c r="F233" s="19">
        <v>0</v>
      </c>
      <c r="G233" s="19">
        <v>0</v>
      </c>
      <c r="H233" s="19">
        <v>1</v>
      </c>
      <c r="I233" s="17">
        <v>3.164</v>
      </c>
      <c r="J233" s="17">
        <v>12.727</v>
      </c>
      <c r="K233" s="20">
        <v>4</v>
      </c>
      <c r="L233" s="20">
        <v>2</v>
      </c>
      <c r="M233" s="20">
        <v>0</v>
      </c>
      <c r="N233" s="20">
        <v>0</v>
      </c>
      <c r="O233" s="20">
        <v>0</v>
      </c>
      <c r="P233" s="20">
        <v>6.14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9">
        <v>399004</v>
      </c>
      <c r="B234" s="19" t="s">
        <v>5</v>
      </c>
      <c r="C234" s="19">
        <v>5914.765</v>
      </c>
      <c r="D234" s="19">
        <v>6711.964</v>
      </c>
      <c r="E234" s="19">
        <v>0</v>
      </c>
      <c r="F234" s="19">
        <v>0</v>
      </c>
      <c r="G234" s="19">
        <v>0</v>
      </c>
      <c r="H234" s="19">
        <v>1</v>
      </c>
      <c r="I234" s="17">
        <v>5.513</v>
      </c>
      <c r="J234" s="17">
        <v>16.735</v>
      </c>
      <c r="K234" s="20">
        <v>4</v>
      </c>
      <c r="L234" s="20">
        <v>2</v>
      </c>
      <c r="M234" s="20">
        <v>0</v>
      </c>
      <c r="N234" s="20">
        <v>0</v>
      </c>
      <c r="O234" s="20">
        <v>0</v>
      </c>
      <c r="P234" s="20">
        <v>7.695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399005</v>
      </c>
      <c r="B235" s="19" t="s">
        <v>307</v>
      </c>
      <c r="C235" s="19">
        <v>5998.272</v>
      </c>
      <c r="D235" s="19">
        <v>6814.394</v>
      </c>
      <c r="E235" s="19">
        <v>0</v>
      </c>
      <c r="F235" s="19">
        <v>0</v>
      </c>
      <c r="G235" s="19">
        <v>0</v>
      </c>
      <c r="H235" s="19">
        <v>1</v>
      </c>
      <c r="I235" s="17">
        <v>4.261</v>
      </c>
      <c r="J235" s="17">
        <v>15.727</v>
      </c>
      <c r="K235" s="20">
        <v>4</v>
      </c>
      <c r="L235" s="20">
        <v>2</v>
      </c>
      <c r="M235" s="20">
        <v>-1</v>
      </c>
      <c r="N235" s="20">
        <v>0</v>
      </c>
      <c r="O235" s="20">
        <v>0</v>
      </c>
      <c r="P235" s="20">
        <v>14.539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399006</v>
      </c>
      <c r="B236" s="19" t="s">
        <v>308</v>
      </c>
      <c r="C236" s="19">
        <v>1875.261</v>
      </c>
      <c r="D236" s="19">
        <v>2270.569</v>
      </c>
      <c r="E236" s="19">
        <v>0</v>
      </c>
      <c r="F236" s="19">
        <v>0</v>
      </c>
      <c r="G236" s="19">
        <v>0</v>
      </c>
      <c r="H236" s="19">
        <v>1</v>
      </c>
      <c r="I236" s="17">
        <v>10.404</v>
      </c>
      <c r="J236" s="17">
        <v>26.002</v>
      </c>
      <c r="K236" s="20">
        <v>4</v>
      </c>
      <c r="L236" s="20">
        <v>2</v>
      </c>
      <c r="M236" s="20">
        <v>-1</v>
      </c>
      <c r="N236" s="20">
        <v>1</v>
      </c>
      <c r="O236" s="20">
        <v>0</v>
      </c>
      <c r="P236" s="20">
        <v>3.986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399007</v>
      </c>
      <c r="B237" s="19" t="s">
        <v>48</v>
      </c>
      <c r="C237" s="19">
        <v>4029.498</v>
      </c>
      <c r="D237" s="19">
        <v>4586.261</v>
      </c>
      <c r="E237" s="19">
        <v>0</v>
      </c>
      <c r="F237" s="19">
        <v>0</v>
      </c>
      <c r="G237" s="19">
        <v>0</v>
      </c>
      <c r="H237" s="19">
        <v>1</v>
      </c>
      <c r="I237" s="17">
        <v>5.799</v>
      </c>
      <c r="J237" s="17">
        <v>17.234</v>
      </c>
      <c r="K237" s="20">
        <v>0</v>
      </c>
      <c r="L237" s="20">
        <v>2</v>
      </c>
      <c r="M237" s="20">
        <v>0</v>
      </c>
      <c r="N237" s="20">
        <v>-1</v>
      </c>
      <c r="O237" s="20">
        <v>0</v>
      </c>
      <c r="P237" s="20">
        <v>0.285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399008</v>
      </c>
      <c r="B238" s="19" t="s">
        <v>45</v>
      </c>
      <c r="C238" s="19">
        <v>1203.841</v>
      </c>
      <c r="D238" s="19">
        <v>1378.903</v>
      </c>
      <c r="E238" s="19">
        <v>0</v>
      </c>
      <c r="F238" s="19">
        <v>0</v>
      </c>
      <c r="G238" s="19">
        <v>0</v>
      </c>
      <c r="H238" s="19">
        <v>1</v>
      </c>
      <c r="I238" s="17">
        <v>5.291</v>
      </c>
      <c r="J238" s="17">
        <v>17.315</v>
      </c>
      <c r="K238" s="20">
        <v>4</v>
      </c>
      <c r="L238" s="20">
        <v>1</v>
      </c>
      <c r="M238" s="20">
        <v>-1</v>
      </c>
      <c r="N238" s="20">
        <v>1</v>
      </c>
      <c r="O238" s="20">
        <v>0</v>
      </c>
      <c r="P238" s="20">
        <v>6.262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399009</v>
      </c>
      <c r="B239" s="19" t="s">
        <v>309</v>
      </c>
      <c r="C239" s="19">
        <v>3534.161</v>
      </c>
      <c r="D239" s="19">
        <v>4124.725</v>
      </c>
      <c r="E239" s="19">
        <v>0</v>
      </c>
      <c r="F239" s="19">
        <v>0</v>
      </c>
      <c r="G239" s="19">
        <v>0</v>
      </c>
      <c r="H239" s="19">
        <v>1</v>
      </c>
      <c r="I239" s="17">
        <v>7.273</v>
      </c>
      <c r="J239" s="17">
        <v>20.55</v>
      </c>
      <c r="K239" s="20">
        <v>3</v>
      </c>
      <c r="L239" s="20">
        <v>1</v>
      </c>
      <c r="M239" s="20">
        <v>0</v>
      </c>
      <c r="N239" s="20">
        <v>0</v>
      </c>
      <c r="O239" s="20">
        <v>0</v>
      </c>
      <c r="P239" s="20">
        <v>4.068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399010</v>
      </c>
      <c r="B240" s="19" t="s">
        <v>310</v>
      </c>
      <c r="C240" s="19">
        <v>6454.171</v>
      </c>
      <c r="D240" s="19">
        <v>7682.643</v>
      </c>
      <c r="E240" s="19">
        <v>0</v>
      </c>
      <c r="F240" s="19">
        <v>0</v>
      </c>
      <c r="G240" s="19">
        <v>0</v>
      </c>
      <c r="H240" s="19">
        <v>1</v>
      </c>
      <c r="I240" s="17">
        <v>6.922</v>
      </c>
      <c r="J240" s="17">
        <v>21.806</v>
      </c>
      <c r="K240" s="20">
        <v>4</v>
      </c>
      <c r="L240" s="20">
        <v>1</v>
      </c>
      <c r="M240" s="20">
        <v>-1</v>
      </c>
      <c r="N240" s="20">
        <v>0</v>
      </c>
      <c r="O240" s="20">
        <v>0</v>
      </c>
      <c r="P240" s="20">
        <v>5.145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399011</v>
      </c>
      <c r="B241" s="19" t="s">
        <v>311</v>
      </c>
      <c r="C241" s="19">
        <v>4682.835</v>
      </c>
      <c r="D241" s="19">
        <v>5400.346</v>
      </c>
      <c r="E241" s="19">
        <v>0</v>
      </c>
      <c r="F241" s="19">
        <v>0</v>
      </c>
      <c r="G241" s="19">
        <v>0</v>
      </c>
      <c r="H241" s="19">
        <v>1</v>
      </c>
      <c r="I241" s="17">
        <v>6.245</v>
      </c>
      <c r="J241" s="17">
        <v>18.701</v>
      </c>
      <c r="K241" s="20">
        <v>2</v>
      </c>
      <c r="L241" s="20">
        <v>1</v>
      </c>
      <c r="M241" s="20">
        <v>0</v>
      </c>
      <c r="N241" s="20">
        <v>0</v>
      </c>
      <c r="O241" s="20">
        <v>0</v>
      </c>
      <c r="P241" s="20">
        <v>0.352</v>
      </c>
      <c r="Q241" s="20">
        <v>0</v>
      </c>
      <c r="R241" s="20">
        <v>-1</v>
      </c>
      <c r="S241" s="21"/>
      <c r="T241" s="21"/>
      <c r="U241" s="21"/>
      <c r="V241" s="21"/>
      <c r="W241" s="21"/>
    </row>
    <row r="242" ht="16.5" spans="1:23">
      <c r="A242" s="19">
        <v>399012</v>
      </c>
      <c r="B242" s="19" t="s">
        <v>312</v>
      </c>
      <c r="C242" s="19">
        <v>2800.443</v>
      </c>
      <c r="D242" s="19">
        <v>3398.533</v>
      </c>
      <c r="E242" s="19">
        <v>0</v>
      </c>
      <c r="F242" s="19">
        <v>0</v>
      </c>
      <c r="G242" s="19">
        <v>0</v>
      </c>
      <c r="H242" s="19">
        <v>1</v>
      </c>
      <c r="I242" s="17">
        <v>9.795</v>
      </c>
      <c r="J242" s="17">
        <v>25.669</v>
      </c>
      <c r="K242" s="20">
        <v>4</v>
      </c>
      <c r="L242" s="20">
        <v>2</v>
      </c>
      <c r="M242" s="20">
        <v>0</v>
      </c>
      <c r="N242" s="20">
        <v>0</v>
      </c>
      <c r="O242" s="20">
        <v>0</v>
      </c>
      <c r="P242" s="20">
        <v>3.406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399013</v>
      </c>
      <c r="B243" s="19" t="s">
        <v>313</v>
      </c>
      <c r="C243" s="19">
        <v>4288.952</v>
      </c>
      <c r="D243" s="19">
        <v>4812.125</v>
      </c>
      <c r="E243" s="19">
        <v>0</v>
      </c>
      <c r="F243" s="19">
        <v>0</v>
      </c>
      <c r="G243" s="19">
        <v>0</v>
      </c>
      <c r="H243" s="19">
        <v>1</v>
      </c>
      <c r="I243" s="17">
        <v>4.04</v>
      </c>
      <c r="J243" s="17">
        <v>14.473</v>
      </c>
      <c r="K243" s="20">
        <v>3</v>
      </c>
      <c r="L243" s="20">
        <v>2</v>
      </c>
      <c r="M243" s="20">
        <v>0</v>
      </c>
      <c r="N243" s="20">
        <v>-1</v>
      </c>
      <c r="O243" s="20">
        <v>0</v>
      </c>
      <c r="P243" s="20">
        <v>0.365</v>
      </c>
      <c r="Q243" s="20">
        <v>0</v>
      </c>
      <c r="R243" s="20">
        <v>-1</v>
      </c>
      <c r="S243" s="21"/>
      <c r="T243" s="21"/>
      <c r="U243" s="21"/>
      <c r="V243" s="21"/>
      <c r="W243" s="21"/>
    </row>
    <row r="244" ht="16.5" spans="1:23">
      <c r="A244" s="19">
        <v>399015</v>
      </c>
      <c r="B244" s="19" t="s">
        <v>314</v>
      </c>
      <c r="C244" s="19">
        <v>2201.037</v>
      </c>
      <c r="D244" s="19">
        <v>2647.366</v>
      </c>
      <c r="E244" s="19">
        <v>0</v>
      </c>
      <c r="F244" s="19">
        <v>0</v>
      </c>
      <c r="G244" s="19">
        <v>0</v>
      </c>
      <c r="H244" s="19">
        <v>1</v>
      </c>
      <c r="I244" s="17">
        <v>7.322</v>
      </c>
      <c r="J244" s="17">
        <v>22.947</v>
      </c>
      <c r="K244" s="20">
        <v>3</v>
      </c>
      <c r="L244" s="20">
        <v>2</v>
      </c>
      <c r="M244" s="20">
        <v>0</v>
      </c>
      <c r="N244" s="20">
        <v>0</v>
      </c>
      <c r="O244" s="20">
        <v>0</v>
      </c>
      <c r="P244" s="20">
        <v>7.434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399016</v>
      </c>
      <c r="B245" s="19" t="s">
        <v>315</v>
      </c>
      <c r="C245" s="19">
        <v>3887.695</v>
      </c>
      <c r="D245" s="19">
        <v>4559.307</v>
      </c>
      <c r="E245" s="19">
        <v>0</v>
      </c>
      <c r="F245" s="19">
        <v>0</v>
      </c>
      <c r="G245" s="19">
        <v>0</v>
      </c>
      <c r="H245" s="19">
        <v>1</v>
      </c>
      <c r="I245" s="17">
        <v>7.519</v>
      </c>
      <c r="J245" s="17">
        <v>21.142</v>
      </c>
      <c r="K245" s="20">
        <v>4</v>
      </c>
      <c r="L245" s="20">
        <v>1</v>
      </c>
      <c r="M245" s="20">
        <v>0</v>
      </c>
      <c r="N245" s="20">
        <v>0</v>
      </c>
      <c r="O245" s="20">
        <v>0</v>
      </c>
      <c r="P245" s="20">
        <v>-4.752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399017</v>
      </c>
      <c r="B246" s="19" t="s">
        <v>316</v>
      </c>
      <c r="C246" s="19">
        <v>3348.733</v>
      </c>
      <c r="D246" s="19">
        <v>4004.08</v>
      </c>
      <c r="E246" s="19">
        <v>0</v>
      </c>
      <c r="F246" s="19">
        <v>0</v>
      </c>
      <c r="G246" s="19">
        <v>0</v>
      </c>
      <c r="H246" s="19">
        <v>1</v>
      </c>
      <c r="I246" s="17">
        <v>9.678</v>
      </c>
      <c r="J246" s="17">
        <v>24.461</v>
      </c>
      <c r="K246" s="20">
        <v>4</v>
      </c>
      <c r="L246" s="20">
        <v>1</v>
      </c>
      <c r="M246" s="20">
        <v>-1</v>
      </c>
      <c r="N246" s="20">
        <v>0</v>
      </c>
      <c r="O246" s="20">
        <v>0</v>
      </c>
      <c r="P246" s="20">
        <v>4.361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399018</v>
      </c>
      <c r="B247" s="19" t="s">
        <v>317</v>
      </c>
      <c r="C247" s="19">
        <v>3901.901</v>
      </c>
      <c r="D247" s="19">
        <v>4706.677</v>
      </c>
      <c r="E247" s="19">
        <v>0</v>
      </c>
      <c r="F247" s="19">
        <v>0</v>
      </c>
      <c r="G247" s="19">
        <v>0</v>
      </c>
      <c r="H247" s="19">
        <v>1</v>
      </c>
      <c r="I247" s="17">
        <v>9.195</v>
      </c>
      <c r="J247" s="17">
        <v>24.722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399019</v>
      </c>
      <c r="B248" s="19" t="s">
        <v>318</v>
      </c>
      <c r="C248" s="19">
        <v>3262.441</v>
      </c>
      <c r="D248" s="19">
        <v>4026.755</v>
      </c>
      <c r="E248" s="19">
        <v>0</v>
      </c>
      <c r="F248" s="19">
        <v>0</v>
      </c>
      <c r="G248" s="19">
        <v>0</v>
      </c>
      <c r="H248" s="19">
        <v>1</v>
      </c>
      <c r="I248" s="17">
        <v>7.524</v>
      </c>
      <c r="J248" s="17">
        <v>25.077</v>
      </c>
      <c r="K248" s="20">
        <v>4</v>
      </c>
      <c r="L248" s="20">
        <v>2</v>
      </c>
      <c r="M248" s="20">
        <v>-1</v>
      </c>
      <c r="N248" s="20">
        <v>0</v>
      </c>
      <c r="O248" s="20">
        <v>0</v>
      </c>
      <c r="P248" s="20">
        <v>24.505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399020</v>
      </c>
      <c r="B249" s="19" t="s">
        <v>319</v>
      </c>
      <c r="C249" s="19">
        <v>1281.241</v>
      </c>
      <c r="D249" s="19">
        <v>1608.597</v>
      </c>
      <c r="E249" s="19">
        <v>0</v>
      </c>
      <c r="F249" s="19">
        <v>0</v>
      </c>
      <c r="G249" s="19">
        <v>0</v>
      </c>
      <c r="H249" s="19">
        <v>1</v>
      </c>
      <c r="I249" s="17">
        <v>7.221</v>
      </c>
      <c r="J249" s="17">
        <v>26.102</v>
      </c>
      <c r="K249" s="20">
        <v>3</v>
      </c>
      <c r="L249" s="20">
        <v>2</v>
      </c>
      <c r="M249" s="20">
        <v>0</v>
      </c>
      <c r="N249" s="20">
        <v>0</v>
      </c>
      <c r="O249" s="20">
        <v>0</v>
      </c>
      <c r="P249" s="20">
        <v>0.864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399030</v>
      </c>
      <c r="B250" s="19" t="s">
        <v>320</v>
      </c>
      <c r="C250" s="19">
        <v>2649.556</v>
      </c>
      <c r="D250" s="19">
        <v>3152.02</v>
      </c>
      <c r="E250" s="19">
        <v>0</v>
      </c>
      <c r="F250" s="19">
        <v>0</v>
      </c>
      <c r="G250" s="19">
        <v>0</v>
      </c>
      <c r="H250" s="19">
        <v>1</v>
      </c>
      <c r="I250" s="17">
        <v>5.435</v>
      </c>
      <c r="J250" s="17">
        <v>20.509</v>
      </c>
      <c r="K250" s="20">
        <v>4</v>
      </c>
      <c r="L250" s="20">
        <v>2</v>
      </c>
      <c r="M250" s="20">
        <v>-1</v>
      </c>
      <c r="N250" s="20">
        <v>0</v>
      </c>
      <c r="O250" s="20">
        <v>0</v>
      </c>
      <c r="P250" s="20">
        <v>12.056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399050</v>
      </c>
      <c r="B251" s="19" t="s">
        <v>321</v>
      </c>
      <c r="C251" s="19">
        <v>2322.233</v>
      </c>
      <c r="D251" s="19">
        <v>2631.974</v>
      </c>
      <c r="E251" s="19">
        <v>0</v>
      </c>
      <c r="F251" s="19">
        <v>0</v>
      </c>
      <c r="G251" s="19">
        <v>0</v>
      </c>
      <c r="H251" s="19">
        <v>1</v>
      </c>
      <c r="I251" s="17">
        <v>2.377</v>
      </c>
      <c r="J251" s="17">
        <v>13.866</v>
      </c>
      <c r="K251" s="20">
        <v>3</v>
      </c>
      <c r="L251" s="20">
        <v>2</v>
      </c>
      <c r="M251" s="20">
        <v>0</v>
      </c>
      <c r="N251" s="20">
        <v>0</v>
      </c>
      <c r="O251" s="20">
        <v>0</v>
      </c>
      <c r="P251" s="20">
        <v>3.092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399060</v>
      </c>
      <c r="B252" s="19" t="s">
        <v>322</v>
      </c>
      <c r="C252" s="19">
        <v>2414.864</v>
      </c>
      <c r="D252" s="19">
        <v>2751.405</v>
      </c>
      <c r="E252" s="19">
        <v>0</v>
      </c>
      <c r="F252" s="19">
        <v>0</v>
      </c>
      <c r="G252" s="19">
        <v>0</v>
      </c>
      <c r="H252" s="19">
        <v>1</v>
      </c>
      <c r="I252" s="17">
        <v>1.839</v>
      </c>
      <c r="J252" s="17">
        <v>13.846</v>
      </c>
      <c r="K252" s="20">
        <v>4</v>
      </c>
      <c r="L252" s="20">
        <v>2</v>
      </c>
      <c r="M252" s="20">
        <v>-1</v>
      </c>
      <c r="N252" s="20">
        <v>0</v>
      </c>
      <c r="O252" s="20">
        <v>0</v>
      </c>
      <c r="P252" s="20">
        <v>6.727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399088</v>
      </c>
      <c r="B253" s="19" t="s">
        <v>323</v>
      </c>
      <c r="C253" s="19">
        <v>3327.717</v>
      </c>
      <c r="D253" s="19">
        <v>3831.606</v>
      </c>
      <c r="E253" s="19">
        <v>0</v>
      </c>
      <c r="F253" s="19">
        <v>0</v>
      </c>
      <c r="G253" s="19">
        <v>0</v>
      </c>
      <c r="H253" s="19">
        <v>1</v>
      </c>
      <c r="I253" s="17">
        <v>6.01</v>
      </c>
      <c r="J253" s="17">
        <v>18.37</v>
      </c>
      <c r="K253" s="20">
        <v>3</v>
      </c>
      <c r="L253" s="20">
        <v>1</v>
      </c>
      <c r="M253" s="20">
        <v>0</v>
      </c>
      <c r="N253" s="20">
        <v>0</v>
      </c>
      <c r="O253" s="20">
        <v>0</v>
      </c>
      <c r="P253" s="20">
        <v>1.022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399100</v>
      </c>
      <c r="B254" s="19" t="s">
        <v>324</v>
      </c>
      <c r="C254" s="19">
        <v>8657.575</v>
      </c>
      <c r="D254" s="19">
        <v>10065.678</v>
      </c>
      <c r="E254" s="19">
        <v>0</v>
      </c>
      <c r="F254" s="19">
        <v>0</v>
      </c>
      <c r="G254" s="19">
        <v>0</v>
      </c>
      <c r="H254" s="19">
        <v>1</v>
      </c>
      <c r="I254" s="17">
        <v>6.661</v>
      </c>
      <c r="J254" s="17">
        <v>19.719</v>
      </c>
      <c r="K254" s="20">
        <v>4</v>
      </c>
      <c r="L254" s="20">
        <v>2</v>
      </c>
      <c r="M254" s="20">
        <v>-1</v>
      </c>
      <c r="N254" s="20">
        <v>0</v>
      </c>
      <c r="O254" s="20">
        <v>0</v>
      </c>
      <c r="P254" s="20">
        <v>4.679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399101</v>
      </c>
      <c r="B255" s="19" t="s">
        <v>325</v>
      </c>
      <c r="C255" s="19">
        <v>10543.296</v>
      </c>
      <c r="D255" s="19">
        <v>12281.931</v>
      </c>
      <c r="E255" s="19">
        <v>0</v>
      </c>
      <c r="F255" s="19">
        <v>0</v>
      </c>
      <c r="G255" s="19">
        <v>0</v>
      </c>
      <c r="H255" s="19">
        <v>1</v>
      </c>
      <c r="I255" s="17">
        <v>6.531</v>
      </c>
      <c r="J255" s="17">
        <v>19.762</v>
      </c>
      <c r="K255" s="20">
        <v>4</v>
      </c>
      <c r="L255" s="20">
        <v>2</v>
      </c>
      <c r="M255" s="20">
        <v>0</v>
      </c>
      <c r="N255" s="20">
        <v>0</v>
      </c>
      <c r="O255" s="20">
        <v>0</v>
      </c>
      <c r="P255" s="20">
        <v>8.553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9">
        <v>399102</v>
      </c>
      <c r="B256" s="19" t="s">
        <v>326</v>
      </c>
      <c r="C256" s="19">
        <v>2558.639</v>
      </c>
      <c r="D256" s="19">
        <v>3132.821</v>
      </c>
      <c r="E256" s="19">
        <v>0</v>
      </c>
      <c r="F256" s="19">
        <v>0</v>
      </c>
      <c r="G256" s="19">
        <v>0</v>
      </c>
      <c r="H256" s="19">
        <v>1</v>
      </c>
      <c r="I256" s="17">
        <v>9.34</v>
      </c>
      <c r="J256" s="17">
        <v>25.956</v>
      </c>
      <c r="K256" s="20">
        <v>4</v>
      </c>
      <c r="L256" s="20">
        <v>1</v>
      </c>
      <c r="M256" s="20">
        <v>0</v>
      </c>
      <c r="N256" s="20">
        <v>0</v>
      </c>
      <c r="O256" s="20">
        <v>0</v>
      </c>
      <c r="P256" s="20">
        <v>5.038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399103</v>
      </c>
      <c r="B257" s="19" t="s">
        <v>327</v>
      </c>
      <c r="C257" s="19">
        <v>6885.392</v>
      </c>
      <c r="D257" s="19">
        <v>7764.94</v>
      </c>
      <c r="E257" s="19">
        <v>0</v>
      </c>
      <c r="F257" s="19">
        <v>0</v>
      </c>
      <c r="G257" s="19">
        <v>0</v>
      </c>
      <c r="H257" s="19">
        <v>1</v>
      </c>
      <c r="I257" s="17">
        <v>5.856</v>
      </c>
      <c r="J257" s="17">
        <v>16.52</v>
      </c>
      <c r="K257" s="20">
        <v>4</v>
      </c>
      <c r="L257" s="20">
        <v>2</v>
      </c>
      <c r="M257" s="20">
        <v>0</v>
      </c>
      <c r="N257" s="20">
        <v>0</v>
      </c>
      <c r="O257" s="20">
        <v>0</v>
      </c>
      <c r="P257" s="20">
        <v>5.089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399106</v>
      </c>
      <c r="B258" s="19" t="s">
        <v>328</v>
      </c>
      <c r="C258" s="19">
        <v>1840.575</v>
      </c>
      <c r="D258" s="19">
        <v>2144.341</v>
      </c>
      <c r="E258" s="19">
        <v>0</v>
      </c>
      <c r="F258" s="19">
        <v>0</v>
      </c>
      <c r="G258" s="19">
        <v>0</v>
      </c>
      <c r="H258" s="19">
        <v>1</v>
      </c>
      <c r="I258" s="17">
        <v>6.799</v>
      </c>
      <c r="J258" s="17">
        <v>20.002</v>
      </c>
      <c r="K258" s="20">
        <v>4</v>
      </c>
      <c r="L258" s="20">
        <v>1</v>
      </c>
      <c r="M258" s="20">
        <v>-1</v>
      </c>
      <c r="N258" s="20">
        <v>0</v>
      </c>
      <c r="O258" s="20">
        <v>0</v>
      </c>
      <c r="P258" s="20">
        <v>8.334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399107</v>
      </c>
      <c r="B259" s="19" t="s">
        <v>329</v>
      </c>
      <c r="C259" s="19">
        <v>1925.213</v>
      </c>
      <c r="D259" s="19">
        <v>2243.173</v>
      </c>
      <c r="E259" s="19">
        <v>0</v>
      </c>
      <c r="F259" s="19">
        <v>0</v>
      </c>
      <c r="G259" s="19">
        <v>0</v>
      </c>
      <c r="H259" s="19">
        <v>1</v>
      </c>
      <c r="I259" s="17">
        <v>6.801</v>
      </c>
      <c r="J259" s="17">
        <v>20.012</v>
      </c>
      <c r="K259" s="20">
        <v>4</v>
      </c>
      <c r="L259" s="20">
        <v>1</v>
      </c>
      <c r="M259" s="20">
        <v>-1</v>
      </c>
      <c r="N259" s="20">
        <v>0</v>
      </c>
      <c r="O259" s="20">
        <v>0</v>
      </c>
      <c r="P259" s="20">
        <v>2.762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399108</v>
      </c>
      <c r="B260" s="19" t="s">
        <v>330</v>
      </c>
      <c r="C260" s="19">
        <v>1138.765</v>
      </c>
      <c r="D260" s="19">
        <v>1260.996</v>
      </c>
      <c r="E260" s="19">
        <v>0</v>
      </c>
      <c r="F260" s="19">
        <v>0</v>
      </c>
      <c r="G260" s="19">
        <v>0</v>
      </c>
      <c r="H260" s="19">
        <v>1</v>
      </c>
      <c r="I260" s="17">
        <v>4.56</v>
      </c>
      <c r="J260" s="17">
        <v>13.812</v>
      </c>
      <c r="K260" s="20">
        <v>4</v>
      </c>
      <c r="L260" s="20">
        <v>2</v>
      </c>
      <c r="M260" s="20">
        <v>-1</v>
      </c>
      <c r="N260" s="20">
        <v>0</v>
      </c>
      <c r="O260" s="20">
        <v>0</v>
      </c>
      <c r="P260" s="20">
        <v>14.383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399232</v>
      </c>
      <c r="B261" s="19" t="s">
        <v>331</v>
      </c>
      <c r="C261" s="19">
        <v>2464.735</v>
      </c>
      <c r="D261" s="19">
        <v>2959.505</v>
      </c>
      <c r="E261" s="19">
        <v>0</v>
      </c>
      <c r="F261" s="19">
        <v>0</v>
      </c>
      <c r="G261" s="19">
        <v>0</v>
      </c>
      <c r="H261" s="19">
        <v>1</v>
      </c>
      <c r="I261" s="17">
        <v>2.052</v>
      </c>
      <c r="J261" s="17">
        <v>18.427</v>
      </c>
      <c r="K261" s="20">
        <v>4</v>
      </c>
      <c r="L261" s="20">
        <v>2</v>
      </c>
      <c r="M261" s="20">
        <v>-1</v>
      </c>
      <c r="N261" s="20">
        <v>0</v>
      </c>
      <c r="O261" s="20">
        <v>0</v>
      </c>
      <c r="P261" s="20">
        <v>5.179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399233</v>
      </c>
      <c r="B262" s="19" t="s">
        <v>332</v>
      </c>
      <c r="C262" s="19">
        <v>2347.571</v>
      </c>
      <c r="D262" s="19">
        <v>2767.928</v>
      </c>
      <c r="E262" s="19">
        <v>0</v>
      </c>
      <c r="F262" s="19">
        <v>0</v>
      </c>
      <c r="G262" s="19">
        <v>0</v>
      </c>
      <c r="H262" s="19">
        <v>1</v>
      </c>
      <c r="I262" s="17">
        <v>7.775</v>
      </c>
      <c r="J262" s="17">
        <v>21.781</v>
      </c>
      <c r="K262" s="20">
        <v>4</v>
      </c>
      <c r="L262" s="20">
        <v>2</v>
      </c>
      <c r="M262" s="20">
        <v>-1</v>
      </c>
      <c r="N262" s="20">
        <v>0</v>
      </c>
      <c r="O262" s="20">
        <v>0</v>
      </c>
      <c r="P262" s="20">
        <v>6.195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399235</v>
      </c>
      <c r="B263" s="19" t="s">
        <v>333</v>
      </c>
      <c r="C263" s="19">
        <v>838.307</v>
      </c>
      <c r="D263" s="19">
        <v>1000.308</v>
      </c>
      <c r="E263" s="19">
        <v>0</v>
      </c>
      <c r="F263" s="19">
        <v>0</v>
      </c>
      <c r="G263" s="19">
        <v>0</v>
      </c>
      <c r="H263" s="19">
        <v>1</v>
      </c>
      <c r="I263" s="17">
        <v>4.185</v>
      </c>
      <c r="J263" s="17">
        <v>19.702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-1.839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399239</v>
      </c>
      <c r="B264" s="19" t="s">
        <v>334</v>
      </c>
      <c r="C264" s="19">
        <v>1655.104</v>
      </c>
      <c r="D264" s="19">
        <v>2027.497</v>
      </c>
      <c r="E264" s="19">
        <v>0</v>
      </c>
      <c r="F264" s="19">
        <v>0</v>
      </c>
      <c r="G264" s="19">
        <v>0</v>
      </c>
      <c r="H264" s="19">
        <v>1</v>
      </c>
      <c r="I264" s="17">
        <v>3.637</v>
      </c>
      <c r="J264" s="17">
        <v>21.336</v>
      </c>
      <c r="K264" s="20">
        <v>4</v>
      </c>
      <c r="L264" s="20">
        <v>2</v>
      </c>
      <c r="M264" s="20">
        <v>-1</v>
      </c>
      <c r="N264" s="20">
        <v>0</v>
      </c>
      <c r="O264" s="20">
        <v>0</v>
      </c>
      <c r="P264" s="20">
        <v>8.156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399240</v>
      </c>
      <c r="B265" s="19" t="s">
        <v>335</v>
      </c>
      <c r="C265" s="19">
        <v>1296.813</v>
      </c>
      <c r="D265" s="19">
        <v>1552.908</v>
      </c>
      <c r="E265" s="19">
        <v>0</v>
      </c>
      <c r="F265" s="19">
        <v>0</v>
      </c>
      <c r="G265" s="19">
        <v>0</v>
      </c>
      <c r="H265" s="19">
        <v>1</v>
      </c>
      <c r="I265" s="17">
        <v>7.979</v>
      </c>
      <c r="J265" s="17">
        <v>23.155</v>
      </c>
      <c r="K265" s="20">
        <v>4</v>
      </c>
      <c r="L265" s="20">
        <v>2</v>
      </c>
      <c r="M265" s="20">
        <v>-1</v>
      </c>
      <c r="N265" s="20">
        <v>0</v>
      </c>
      <c r="O265" s="20">
        <v>0</v>
      </c>
      <c r="P265" s="20">
        <v>6.52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399242</v>
      </c>
      <c r="B266" s="19" t="s">
        <v>336</v>
      </c>
      <c r="C266" s="19">
        <v>1081.048</v>
      </c>
      <c r="D266" s="19">
        <v>1263.503</v>
      </c>
      <c r="E266" s="19">
        <v>0</v>
      </c>
      <c r="F266" s="19">
        <v>0</v>
      </c>
      <c r="G266" s="19">
        <v>0</v>
      </c>
      <c r="H266" s="19">
        <v>1</v>
      </c>
      <c r="I266" s="17">
        <v>1.895</v>
      </c>
      <c r="J266" s="17">
        <v>16.062</v>
      </c>
      <c r="K266" s="20">
        <v>4</v>
      </c>
      <c r="L266" s="20">
        <v>2</v>
      </c>
      <c r="M266" s="20">
        <v>-1</v>
      </c>
      <c r="N266" s="20">
        <v>0</v>
      </c>
      <c r="O266" s="20">
        <v>0</v>
      </c>
      <c r="P266" s="20">
        <v>4.514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399243</v>
      </c>
      <c r="B267" s="19" t="s">
        <v>337</v>
      </c>
      <c r="C267" s="19">
        <v>1169.451</v>
      </c>
      <c r="D267" s="19">
        <v>1450.978</v>
      </c>
      <c r="E267" s="19">
        <v>0</v>
      </c>
      <c r="F267" s="19">
        <v>0</v>
      </c>
      <c r="G267" s="19">
        <v>0</v>
      </c>
      <c r="H267" s="19">
        <v>1</v>
      </c>
      <c r="I267" s="17">
        <v>6.435</v>
      </c>
      <c r="J267" s="17">
        <v>24.589</v>
      </c>
      <c r="K267" s="20">
        <v>3</v>
      </c>
      <c r="L267" s="20">
        <v>1</v>
      </c>
      <c r="M267" s="20">
        <v>0</v>
      </c>
      <c r="N267" s="20">
        <v>0</v>
      </c>
      <c r="O267" s="20">
        <v>0</v>
      </c>
      <c r="P267" s="20">
        <v>2.243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399244</v>
      </c>
      <c r="B268" s="19" t="s">
        <v>338</v>
      </c>
      <c r="C268" s="19">
        <v>491.149</v>
      </c>
      <c r="D268" s="19">
        <v>572.599</v>
      </c>
      <c r="E268" s="19">
        <v>0</v>
      </c>
      <c r="F268" s="19">
        <v>0</v>
      </c>
      <c r="G268" s="19">
        <v>0</v>
      </c>
      <c r="H268" s="19">
        <v>1</v>
      </c>
      <c r="I268" s="17">
        <v>3.77</v>
      </c>
      <c r="J268" s="17">
        <v>17.459</v>
      </c>
      <c r="K268" s="20">
        <v>4</v>
      </c>
      <c r="L268" s="20">
        <v>2</v>
      </c>
      <c r="M268" s="20">
        <v>0</v>
      </c>
      <c r="N268" s="20">
        <v>0</v>
      </c>
      <c r="O268" s="20">
        <v>0</v>
      </c>
      <c r="P268" s="20">
        <v>6.743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9">
        <v>399258</v>
      </c>
      <c r="B269" s="19" t="s">
        <v>339</v>
      </c>
      <c r="C269" s="19">
        <v>2964.759</v>
      </c>
      <c r="D269" s="19">
        <v>3387.399</v>
      </c>
      <c r="E269" s="19">
        <v>0</v>
      </c>
      <c r="F269" s="19">
        <v>0</v>
      </c>
      <c r="G269" s="19">
        <v>0</v>
      </c>
      <c r="H269" s="19">
        <v>1</v>
      </c>
      <c r="I269" s="17">
        <v>4.011</v>
      </c>
      <c r="J269" s="17">
        <v>15.988</v>
      </c>
      <c r="K269" s="20">
        <v>4</v>
      </c>
      <c r="L269" s="20">
        <v>2</v>
      </c>
      <c r="M269" s="20">
        <v>0</v>
      </c>
      <c r="N269" s="20">
        <v>0</v>
      </c>
      <c r="O269" s="20">
        <v>0</v>
      </c>
      <c r="P269" s="20">
        <v>7.383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399259</v>
      </c>
      <c r="B270" s="19" t="s">
        <v>340</v>
      </c>
      <c r="C270" s="19">
        <v>2923.888</v>
      </c>
      <c r="D270" s="19">
        <v>3531.314</v>
      </c>
      <c r="E270" s="19">
        <v>0</v>
      </c>
      <c r="F270" s="19">
        <v>0</v>
      </c>
      <c r="G270" s="19">
        <v>0</v>
      </c>
      <c r="H270" s="19">
        <v>1</v>
      </c>
      <c r="I270" s="17">
        <v>7.2</v>
      </c>
      <c r="J270" s="17">
        <v>23.162</v>
      </c>
      <c r="K270" s="20">
        <v>4</v>
      </c>
      <c r="L270" s="20">
        <v>2</v>
      </c>
      <c r="M270" s="20">
        <v>-1</v>
      </c>
      <c r="N270" s="20">
        <v>0</v>
      </c>
      <c r="O270" s="20">
        <v>0</v>
      </c>
      <c r="P270" s="20">
        <v>18.583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399260</v>
      </c>
      <c r="B271" s="19" t="s">
        <v>341</v>
      </c>
      <c r="C271" s="19">
        <v>2483.148</v>
      </c>
      <c r="D271" s="19">
        <v>2849.99</v>
      </c>
      <c r="E271" s="19">
        <v>0</v>
      </c>
      <c r="F271" s="19">
        <v>0</v>
      </c>
      <c r="G271" s="19">
        <v>0</v>
      </c>
      <c r="H271" s="19">
        <v>1</v>
      </c>
      <c r="I271" s="17">
        <v>5.289</v>
      </c>
      <c r="J271" s="17">
        <v>17.48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4.727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399261</v>
      </c>
      <c r="B272" s="19" t="s">
        <v>342</v>
      </c>
      <c r="C272" s="19">
        <v>2918.323</v>
      </c>
      <c r="D272" s="19">
        <v>3708.013</v>
      </c>
      <c r="E272" s="19">
        <v>0</v>
      </c>
      <c r="F272" s="19">
        <v>0</v>
      </c>
      <c r="G272" s="19">
        <v>0</v>
      </c>
      <c r="H272" s="19">
        <v>1</v>
      </c>
      <c r="I272" s="17">
        <v>14.52</v>
      </c>
      <c r="J272" s="17">
        <v>32.725</v>
      </c>
      <c r="K272" s="20">
        <v>0</v>
      </c>
      <c r="L272" s="20">
        <v>2</v>
      </c>
      <c r="M272" s="20">
        <v>0</v>
      </c>
      <c r="N272" s="20">
        <v>-1</v>
      </c>
      <c r="O272" s="20">
        <v>1</v>
      </c>
      <c r="P272" s="20">
        <v>0.71</v>
      </c>
      <c r="Q272" s="20">
        <v>0</v>
      </c>
      <c r="R272" s="20">
        <v>-1</v>
      </c>
      <c r="S272" s="21"/>
      <c r="T272" s="21"/>
      <c r="U272" s="21"/>
      <c r="V272" s="21"/>
      <c r="W272" s="21"/>
    </row>
    <row r="273" ht="16.5" spans="1:23">
      <c r="A273" s="19">
        <v>399262</v>
      </c>
      <c r="B273" s="19" t="s">
        <v>343</v>
      </c>
      <c r="C273" s="19">
        <v>1644.764</v>
      </c>
      <c r="D273" s="19">
        <v>2012.714</v>
      </c>
      <c r="E273" s="19">
        <v>0</v>
      </c>
      <c r="F273" s="19">
        <v>0</v>
      </c>
      <c r="G273" s="19">
        <v>0</v>
      </c>
      <c r="H273" s="19">
        <v>1</v>
      </c>
      <c r="I273" s="17">
        <v>10.97</v>
      </c>
      <c r="J273" s="17">
        <v>27.246</v>
      </c>
      <c r="K273" s="20">
        <v>4</v>
      </c>
      <c r="L273" s="20">
        <v>2</v>
      </c>
      <c r="M273" s="20">
        <v>-1</v>
      </c>
      <c r="N273" s="20">
        <v>0</v>
      </c>
      <c r="O273" s="20">
        <v>0</v>
      </c>
      <c r="P273" s="20">
        <v>4.946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399263</v>
      </c>
      <c r="B274" s="19" t="s">
        <v>344</v>
      </c>
      <c r="C274" s="19">
        <v>1716.707</v>
      </c>
      <c r="D274" s="19">
        <v>2168.417</v>
      </c>
      <c r="E274" s="19">
        <v>0</v>
      </c>
      <c r="F274" s="19">
        <v>0</v>
      </c>
      <c r="G274" s="19">
        <v>0</v>
      </c>
      <c r="H274" s="19">
        <v>1</v>
      </c>
      <c r="I274" s="17">
        <v>13.494</v>
      </c>
      <c r="J274" s="17">
        <v>31.515</v>
      </c>
      <c r="K274" s="20">
        <v>4</v>
      </c>
      <c r="L274" s="20">
        <v>2</v>
      </c>
      <c r="M274" s="20">
        <v>-1</v>
      </c>
      <c r="N274" s="20">
        <v>0</v>
      </c>
      <c r="O274" s="20">
        <v>0</v>
      </c>
      <c r="P274" s="20">
        <v>22.984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399264</v>
      </c>
      <c r="B275" s="19" t="s">
        <v>345</v>
      </c>
      <c r="C275" s="19">
        <v>1207.045</v>
      </c>
      <c r="D275" s="19">
        <v>1481.245</v>
      </c>
      <c r="E275" s="19">
        <v>0</v>
      </c>
      <c r="F275" s="19">
        <v>0</v>
      </c>
      <c r="G275" s="19">
        <v>0</v>
      </c>
      <c r="H275" s="19">
        <v>1</v>
      </c>
      <c r="I275" s="17">
        <v>5.185</v>
      </c>
      <c r="J275" s="17">
        <v>22.737</v>
      </c>
      <c r="K275" s="20">
        <v>4</v>
      </c>
      <c r="L275" s="20">
        <v>2</v>
      </c>
      <c r="M275" s="20">
        <v>-1</v>
      </c>
      <c r="N275" s="20">
        <v>0</v>
      </c>
      <c r="O275" s="20">
        <v>0</v>
      </c>
      <c r="P275" s="20">
        <v>30.73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399265</v>
      </c>
      <c r="B276" s="19" t="s">
        <v>346</v>
      </c>
      <c r="C276" s="19">
        <v>854.394</v>
      </c>
      <c r="D276" s="19">
        <v>1078.118</v>
      </c>
      <c r="E276" s="19">
        <v>0</v>
      </c>
      <c r="F276" s="19">
        <v>0</v>
      </c>
      <c r="G276" s="19">
        <v>0</v>
      </c>
      <c r="H276" s="19">
        <v>1</v>
      </c>
      <c r="I276" s="17">
        <v>8.17</v>
      </c>
      <c r="J276" s="17">
        <v>27.226</v>
      </c>
      <c r="K276" s="20">
        <v>3</v>
      </c>
      <c r="L276" s="20">
        <v>0</v>
      </c>
      <c r="M276" s="20">
        <v>0</v>
      </c>
      <c r="N276" s="20">
        <v>0</v>
      </c>
      <c r="O276" s="20">
        <v>0</v>
      </c>
      <c r="P276" s="20">
        <v>-4.632</v>
      </c>
      <c r="Q276" s="20">
        <v>0</v>
      </c>
      <c r="R276" s="20">
        <v>-1</v>
      </c>
      <c r="S276" s="21"/>
      <c r="T276" s="21"/>
      <c r="U276" s="21"/>
      <c r="V276" s="21"/>
      <c r="W276" s="21"/>
    </row>
    <row r="277" ht="16.5" spans="1:23">
      <c r="A277" s="19">
        <v>399266</v>
      </c>
      <c r="B277" s="19" t="s">
        <v>347</v>
      </c>
      <c r="C277" s="19">
        <v>2024.141</v>
      </c>
      <c r="D277" s="19">
        <v>2425.365</v>
      </c>
      <c r="E277" s="19">
        <v>0</v>
      </c>
      <c r="F277" s="19">
        <v>0</v>
      </c>
      <c r="G277" s="19">
        <v>0</v>
      </c>
      <c r="H277" s="19">
        <v>1</v>
      </c>
      <c r="I277" s="17">
        <v>7.256</v>
      </c>
      <c r="J277" s="17">
        <v>22.598</v>
      </c>
      <c r="K277" s="20">
        <v>4</v>
      </c>
      <c r="L277" s="20">
        <v>2</v>
      </c>
      <c r="M277" s="20">
        <v>-1</v>
      </c>
      <c r="N277" s="20">
        <v>0</v>
      </c>
      <c r="O277" s="20">
        <v>0</v>
      </c>
      <c r="P277" s="20">
        <v>15.608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399269</v>
      </c>
      <c r="B278" s="19" t="s">
        <v>348</v>
      </c>
      <c r="C278" s="19">
        <v>3780.088</v>
      </c>
      <c r="D278" s="19">
        <v>4884.084</v>
      </c>
      <c r="E278" s="19">
        <v>0</v>
      </c>
      <c r="F278" s="19">
        <v>0</v>
      </c>
      <c r="G278" s="19">
        <v>0</v>
      </c>
      <c r="H278" s="19">
        <v>1</v>
      </c>
      <c r="I278" s="17">
        <v>15.857</v>
      </c>
      <c r="J278" s="17">
        <v>34.877</v>
      </c>
      <c r="K278" s="20">
        <v>4</v>
      </c>
      <c r="L278" s="20">
        <v>2</v>
      </c>
      <c r="M278" s="20">
        <v>-1</v>
      </c>
      <c r="N278" s="20">
        <v>0</v>
      </c>
      <c r="O278" s="20">
        <v>0</v>
      </c>
      <c r="P278" s="20">
        <v>8.032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399274</v>
      </c>
      <c r="B279" s="19" t="s">
        <v>349</v>
      </c>
      <c r="C279" s="19">
        <v>3497.777</v>
      </c>
      <c r="D279" s="19">
        <v>4195.704</v>
      </c>
      <c r="E279" s="19">
        <v>0</v>
      </c>
      <c r="F279" s="19">
        <v>0</v>
      </c>
      <c r="G279" s="19">
        <v>0</v>
      </c>
      <c r="H279" s="19">
        <v>1</v>
      </c>
      <c r="I279" s="17">
        <v>9.635</v>
      </c>
      <c r="J279" s="17">
        <v>24.666</v>
      </c>
      <c r="K279" s="20">
        <v>4</v>
      </c>
      <c r="L279" s="20">
        <v>2</v>
      </c>
      <c r="M279" s="20">
        <v>-1</v>
      </c>
      <c r="N279" s="20">
        <v>0</v>
      </c>
      <c r="O279" s="20">
        <v>0</v>
      </c>
      <c r="P279" s="20">
        <v>9.485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399275</v>
      </c>
      <c r="B280" s="19" t="s">
        <v>350</v>
      </c>
      <c r="C280" s="19">
        <v>2282.95</v>
      </c>
      <c r="D280" s="19">
        <v>2756.409</v>
      </c>
      <c r="E280" s="19">
        <v>0</v>
      </c>
      <c r="F280" s="19">
        <v>0</v>
      </c>
      <c r="G280" s="19">
        <v>0</v>
      </c>
      <c r="H280" s="19">
        <v>1</v>
      </c>
      <c r="I280" s="17">
        <v>7.263</v>
      </c>
      <c r="J280" s="17">
        <v>23.192</v>
      </c>
      <c r="K280" s="20">
        <v>4</v>
      </c>
      <c r="L280" s="20">
        <v>2</v>
      </c>
      <c r="M280" s="20">
        <v>-1</v>
      </c>
      <c r="N280" s="20">
        <v>0</v>
      </c>
      <c r="O280" s="20">
        <v>0</v>
      </c>
      <c r="P280" s="20">
        <v>9.897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399276</v>
      </c>
      <c r="B281" s="19" t="s">
        <v>351</v>
      </c>
      <c r="C281" s="19">
        <v>4316.546</v>
      </c>
      <c r="D281" s="19">
        <v>5237.487</v>
      </c>
      <c r="E281" s="19">
        <v>0</v>
      </c>
      <c r="F281" s="19">
        <v>0</v>
      </c>
      <c r="G281" s="19">
        <v>0</v>
      </c>
      <c r="H281" s="19">
        <v>1</v>
      </c>
      <c r="I281" s="17">
        <v>11.072</v>
      </c>
      <c r="J281" s="17">
        <v>26.709</v>
      </c>
      <c r="K281" s="20">
        <v>4</v>
      </c>
      <c r="L281" s="20">
        <v>2</v>
      </c>
      <c r="M281" s="20">
        <v>-1</v>
      </c>
      <c r="N281" s="20">
        <v>0</v>
      </c>
      <c r="O281" s="20">
        <v>0</v>
      </c>
      <c r="P281" s="20">
        <v>1.81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399277</v>
      </c>
      <c r="B282" s="19" t="s">
        <v>352</v>
      </c>
      <c r="C282" s="19">
        <v>2351.631</v>
      </c>
      <c r="D282" s="19">
        <v>2756.602</v>
      </c>
      <c r="E282" s="19">
        <v>0</v>
      </c>
      <c r="F282" s="19">
        <v>0</v>
      </c>
      <c r="G282" s="19">
        <v>0</v>
      </c>
      <c r="H282" s="19">
        <v>1</v>
      </c>
      <c r="I282" s="17">
        <v>5.227</v>
      </c>
      <c r="J282" s="17">
        <v>19.15</v>
      </c>
      <c r="K282" s="20">
        <v>4</v>
      </c>
      <c r="L282" s="20">
        <v>2</v>
      </c>
      <c r="M282" s="20">
        <v>-1</v>
      </c>
      <c r="N282" s="20">
        <v>0</v>
      </c>
      <c r="O282" s="20">
        <v>0</v>
      </c>
      <c r="P282" s="20">
        <v>7.682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399278</v>
      </c>
      <c r="B283" s="19" t="s">
        <v>353</v>
      </c>
      <c r="C283" s="19">
        <v>1428.135</v>
      </c>
      <c r="D283" s="19">
        <v>1656.422</v>
      </c>
      <c r="E283" s="19">
        <v>0</v>
      </c>
      <c r="F283" s="19">
        <v>0</v>
      </c>
      <c r="G283" s="19">
        <v>0</v>
      </c>
      <c r="H283" s="19">
        <v>1</v>
      </c>
      <c r="I283" s="17">
        <v>7.631</v>
      </c>
      <c r="J283" s="17">
        <v>20.361</v>
      </c>
      <c r="K283" s="20">
        <v>4</v>
      </c>
      <c r="L283" s="20">
        <v>2</v>
      </c>
      <c r="M283" s="20">
        <v>-1</v>
      </c>
      <c r="N283" s="20">
        <v>0</v>
      </c>
      <c r="O283" s="20">
        <v>0</v>
      </c>
      <c r="P283" s="20">
        <v>13.319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399279</v>
      </c>
      <c r="B284" s="19" t="s">
        <v>354</v>
      </c>
      <c r="C284" s="19">
        <v>2814.594</v>
      </c>
      <c r="D284" s="19">
        <v>3409.737</v>
      </c>
      <c r="E284" s="19">
        <v>0</v>
      </c>
      <c r="F284" s="19">
        <v>0</v>
      </c>
      <c r="G284" s="19">
        <v>0</v>
      </c>
      <c r="H284" s="19">
        <v>1</v>
      </c>
      <c r="I284" s="17">
        <v>10.415</v>
      </c>
      <c r="J284" s="17">
        <v>26.051</v>
      </c>
      <c r="K284" s="20">
        <v>4</v>
      </c>
      <c r="L284" s="20">
        <v>2</v>
      </c>
      <c r="M284" s="20">
        <v>-1</v>
      </c>
      <c r="N284" s="20">
        <v>0</v>
      </c>
      <c r="O284" s="20">
        <v>0</v>
      </c>
      <c r="P284" s="20">
        <v>10.916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399280</v>
      </c>
      <c r="B285" s="19" t="s">
        <v>355</v>
      </c>
      <c r="C285" s="19">
        <v>1842.753</v>
      </c>
      <c r="D285" s="19">
        <v>2169.136</v>
      </c>
      <c r="E285" s="19">
        <v>0</v>
      </c>
      <c r="F285" s="19">
        <v>0</v>
      </c>
      <c r="G285" s="19">
        <v>0</v>
      </c>
      <c r="H285" s="19">
        <v>1</v>
      </c>
      <c r="I285" s="17">
        <v>5.228</v>
      </c>
      <c r="J285" s="17">
        <v>19.488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12.424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399281</v>
      </c>
      <c r="B286" s="19" t="s">
        <v>356</v>
      </c>
      <c r="C286" s="19">
        <v>2819.433</v>
      </c>
      <c r="D286" s="19">
        <v>3532.815</v>
      </c>
      <c r="E286" s="19">
        <v>0</v>
      </c>
      <c r="F286" s="19">
        <v>0</v>
      </c>
      <c r="G286" s="19">
        <v>0</v>
      </c>
      <c r="H286" s="19">
        <v>1</v>
      </c>
      <c r="I286" s="17">
        <v>7.136</v>
      </c>
      <c r="J286" s="17">
        <v>25.888</v>
      </c>
      <c r="K286" s="20">
        <v>4</v>
      </c>
      <c r="L286" s="20">
        <v>2</v>
      </c>
      <c r="M286" s="20">
        <v>-1</v>
      </c>
      <c r="N286" s="20">
        <v>0</v>
      </c>
      <c r="O286" s="20">
        <v>0</v>
      </c>
      <c r="P286" s="20">
        <v>5.279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399282</v>
      </c>
      <c r="B287" s="19" t="s">
        <v>357</v>
      </c>
      <c r="C287" s="19">
        <v>4168.867</v>
      </c>
      <c r="D287" s="19">
        <v>5017.658</v>
      </c>
      <c r="E287" s="19">
        <v>0</v>
      </c>
      <c r="F287" s="19">
        <v>0</v>
      </c>
      <c r="G287" s="19">
        <v>0</v>
      </c>
      <c r="H287" s="19">
        <v>1</v>
      </c>
      <c r="I287" s="17">
        <v>4.157</v>
      </c>
      <c r="J287" s="17">
        <v>20.37</v>
      </c>
      <c r="K287" s="20">
        <v>4</v>
      </c>
      <c r="L287" s="20">
        <v>2</v>
      </c>
      <c r="M287" s="20">
        <v>-1</v>
      </c>
      <c r="N287" s="20">
        <v>0</v>
      </c>
      <c r="O287" s="20">
        <v>0</v>
      </c>
      <c r="P287" s="20">
        <v>4.465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399283</v>
      </c>
      <c r="B288" s="19" t="s">
        <v>358</v>
      </c>
      <c r="C288" s="19">
        <v>3177.779</v>
      </c>
      <c r="D288" s="19">
        <v>3755.782</v>
      </c>
      <c r="E288" s="19">
        <v>0</v>
      </c>
      <c r="F288" s="19">
        <v>0</v>
      </c>
      <c r="G288" s="19">
        <v>0</v>
      </c>
      <c r="H288" s="19">
        <v>1</v>
      </c>
      <c r="I288" s="17">
        <v>3.312</v>
      </c>
      <c r="J288" s="17">
        <v>18.192</v>
      </c>
      <c r="K288" s="20">
        <v>4</v>
      </c>
      <c r="L288" s="20">
        <v>2</v>
      </c>
      <c r="M288" s="20">
        <v>-1</v>
      </c>
      <c r="N288" s="20">
        <v>0</v>
      </c>
      <c r="O288" s="20">
        <v>0</v>
      </c>
      <c r="P288" s="20">
        <v>5.406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399284</v>
      </c>
      <c r="B289" s="19" t="s">
        <v>359</v>
      </c>
      <c r="C289" s="19">
        <v>2984.989</v>
      </c>
      <c r="D289" s="19">
        <v>3515.726</v>
      </c>
      <c r="E289" s="19">
        <v>0</v>
      </c>
      <c r="F289" s="19">
        <v>0</v>
      </c>
      <c r="G289" s="19">
        <v>0</v>
      </c>
      <c r="H289" s="19">
        <v>1</v>
      </c>
      <c r="I289" s="17">
        <v>2.448</v>
      </c>
      <c r="J289" s="17">
        <v>17.175</v>
      </c>
      <c r="K289" s="20">
        <v>4</v>
      </c>
      <c r="L289" s="20">
        <v>2</v>
      </c>
      <c r="M289" s="20">
        <v>-1</v>
      </c>
      <c r="N289" s="20">
        <v>1</v>
      </c>
      <c r="O289" s="20">
        <v>0</v>
      </c>
      <c r="P289" s="20">
        <v>8.417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399285</v>
      </c>
      <c r="B290" s="19" t="s">
        <v>360</v>
      </c>
      <c r="C290" s="19">
        <v>3653.359</v>
      </c>
      <c r="D290" s="19">
        <v>4348.97</v>
      </c>
      <c r="E290" s="19">
        <v>0</v>
      </c>
      <c r="F290" s="19">
        <v>0</v>
      </c>
      <c r="G290" s="19">
        <v>0</v>
      </c>
      <c r="H290" s="19">
        <v>1</v>
      </c>
      <c r="I290" s="17">
        <v>8.98</v>
      </c>
      <c r="J290" s="17">
        <v>23.539</v>
      </c>
      <c r="K290" s="20">
        <v>4</v>
      </c>
      <c r="L290" s="20">
        <v>2</v>
      </c>
      <c r="M290" s="20">
        <v>-1</v>
      </c>
      <c r="N290" s="20">
        <v>0</v>
      </c>
      <c r="O290" s="20">
        <v>0</v>
      </c>
      <c r="P290" s="20">
        <v>4.321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399286</v>
      </c>
      <c r="B291" s="19" t="s">
        <v>361</v>
      </c>
      <c r="C291" s="19">
        <v>3340.392</v>
      </c>
      <c r="D291" s="19">
        <v>3905.272</v>
      </c>
      <c r="E291" s="19">
        <v>0</v>
      </c>
      <c r="F291" s="19">
        <v>0</v>
      </c>
      <c r="G291" s="19">
        <v>0</v>
      </c>
      <c r="H291" s="19">
        <v>1</v>
      </c>
      <c r="I291" s="17">
        <v>4.696</v>
      </c>
      <c r="J291" s="17">
        <v>18.482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8.022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399289</v>
      </c>
      <c r="B292" s="19" t="s">
        <v>362</v>
      </c>
      <c r="C292" s="19">
        <v>118.452</v>
      </c>
      <c r="D292" s="19">
        <v>119.592</v>
      </c>
      <c r="E292" s="19">
        <v>0</v>
      </c>
      <c r="F292" s="19">
        <v>0</v>
      </c>
      <c r="G292" s="19">
        <v>0</v>
      </c>
      <c r="H292" s="19">
        <v>1</v>
      </c>
      <c r="I292" s="17">
        <v>0.314</v>
      </c>
      <c r="J292" s="17">
        <v>1.264</v>
      </c>
      <c r="K292" s="20">
        <v>4</v>
      </c>
      <c r="L292" s="20">
        <v>2</v>
      </c>
      <c r="M292" s="20">
        <v>-1</v>
      </c>
      <c r="N292" s="20">
        <v>0</v>
      </c>
      <c r="O292" s="20">
        <v>0</v>
      </c>
      <c r="P292" s="20">
        <v>1.194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399290</v>
      </c>
      <c r="B293" s="19" t="s">
        <v>363</v>
      </c>
      <c r="C293" s="19">
        <v>160.887</v>
      </c>
      <c r="D293" s="19">
        <v>173.253</v>
      </c>
      <c r="E293" s="19">
        <v>0</v>
      </c>
      <c r="F293" s="19">
        <v>0</v>
      </c>
      <c r="G293" s="19">
        <v>0</v>
      </c>
      <c r="H293" s="19">
        <v>1</v>
      </c>
      <c r="I293" s="17">
        <v>4.487</v>
      </c>
      <c r="J293" s="17">
        <v>11.305</v>
      </c>
      <c r="K293" s="20">
        <v>4</v>
      </c>
      <c r="L293" s="20">
        <v>2</v>
      </c>
      <c r="M293" s="20">
        <v>-1</v>
      </c>
      <c r="N293" s="20">
        <v>1</v>
      </c>
      <c r="O293" s="20">
        <v>0</v>
      </c>
      <c r="P293" s="20">
        <v>12.117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399291</v>
      </c>
      <c r="B294" s="19" t="s">
        <v>364</v>
      </c>
      <c r="C294" s="19">
        <v>3231.936</v>
      </c>
      <c r="D294" s="19">
        <v>3914.716</v>
      </c>
      <c r="E294" s="19">
        <v>0</v>
      </c>
      <c r="F294" s="19">
        <v>0</v>
      </c>
      <c r="G294" s="19">
        <v>0</v>
      </c>
      <c r="H294" s="19">
        <v>1</v>
      </c>
      <c r="I294" s="17">
        <v>5.957</v>
      </c>
      <c r="J294" s="17">
        <v>22.359</v>
      </c>
      <c r="K294" s="20">
        <v>4</v>
      </c>
      <c r="L294" s="20">
        <v>2</v>
      </c>
      <c r="M294" s="20">
        <v>-1</v>
      </c>
      <c r="N294" s="20">
        <v>0</v>
      </c>
      <c r="O294" s="20">
        <v>0</v>
      </c>
      <c r="P294" s="20">
        <v>2.662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399292</v>
      </c>
      <c r="B295" s="19" t="s">
        <v>365</v>
      </c>
      <c r="C295" s="19">
        <v>985.749</v>
      </c>
      <c r="D295" s="19">
        <v>1197.93</v>
      </c>
      <c r="E295" s="19">
        <v>0</v>
      </c>
      <c r="F295" s="19">
        <v>0</v>
      </c>
      <c r="G295" s="19">
        <v>0</v>
      </c>
      <c r="H295" s="19">
        <v>1</v>
      </c>
      <c r="I295" s="17">
        <v>8.015</v>
      </c>
      <c r="J295" s="17">
        <v>24.307</v>
      </c>
      <c r="K295" s="20">
        <v>4</v>
      </c>
      <c r="L295" s="20">
        <v>2</v>
      </c>
      <c r="M295" s="20">
        <v>-1</v>
      </c>
      <c r="N295" s="20">
        <v>1</v>
      </c>
      <c r="O295" s="20">
        <v>0</v>
      </c>
      <c r="P295" s="20">
        <v>6.752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399293</v>
      </c>
      <c r="B296" s="19" t="s">
        <v>366</v>
      </c>
      <c r="C296" s="19">
        <v>3497.061</v>
      </c>
      <c r="D296" s="19">
        <v>4349.164</v>
      </c>
      <c r="E296" s="19">
        <v>0</v>
      </c>
      <c r="F296" s="19">
        <v>0</v>
      </c>
      <c r="G296" s="19">
        <v>0</v>
      </c>
      <c r="H296" s="19">
        <v>1</v>
      </c>
      <c r="I296" s="17">
        <v>12.701</v>
      </c>
      <c r="J296" s="17">
        <v>29.805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11.427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399294</v>
      </c>
      <c r="B297" s="19" t="s">
        <v>367</v>
      </c>
      <c r="C297" s="19">
        <v>2513.049</v>
      </c>
      <c r="D297" s="19">
        <v>2867.176</v>
      </c>
      <c r="E297" s="19">
        <v>0</v>
      </c>
      <c r="F297" s="19">
        <v>0</v>
      </c>
      <c r="G297" s="19">
        <v>0</v>
      </c>
      <c r="H297" s="19">
        <v>1</v>
      </c>
      <c r="I297" s="17">
        <v>4.885</v>
      </c>
      <c r="J297" s="17">
        <v>16.632</v>
      </c>
      <c r="K297" s="20">
        <v>4</v>
      </c>
      <c r="L297" s="20">
        <v>2</v>
      </c>
      <c r="M297" s="20">
        <v>-1</v>
      </c>
      <c r="N297" s="20">
        <v>0</v>
      </c>
      <c r="O297" s="20">
        <v>0</v>
      </c>
      <c r="P297" s="20">
        <v>14.941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399295</v>
      </c>
      <c r="B298" s="19" t="s">
        <v>368</v>
      </c>
      <c r="C298" s="19">
        <v>4013.775</v>
      </c>
      <c r="D298" s="19">
        <v>4610.494</v>
      </c>
      <c r="E298" s="19">
        <v>0</v>
      </c>
      <c r="F298" s="19">
        <v>0</v>
      </c>
      <c r="G298" s="19">
        <v>0</v>
      </c>
      <c r="H298" s="19">
        <v>1</v>
      </c>
      <c r="I298" s="17">
        <v>4.981</v>
      </c>
      <c r="J298" s="17">
        <v>17.279</v>
      </c>
      <c r="K298" s="20">
        <v>4</v>
      </c>
      <c r="L298" s="20">
        <v>2</v>
      </c>
      <c r="M298" s="20">
        <v>-1</v>
      </c>
      <c r="N298" s="20">
        <v>0</v>
      </c>
      <c r="O298" s="20">
        <v>0</v>
      </c>
      <c r="P298" s="20">
        <v>13.153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399296</v>
      </c>
      <c r="B299" s="19" t="s">
        <v>369</v>
      </c>
      <c r="C299" s="19">
        <v>3767.378</v>
      </c>
      <c r="D299" s="19">
        <v>4620.522</v>
      </c>
      <c r="E299" s="19">
        <v>0</v>
      </c>
      <c r="F299" s="19">
        <v>0</v>
      </c>
      <c r="G299" s="19">
        <v>0</v>
      </c>
      <c r="H299" s="19">
        <v>1</v>
      </c>
      <c r="I299" s="17">
        <v>10.71</v>
      </c>
      <c r="J299" s="17">
        <v>27.196</v>
      </c>
      <c r="K299" s="20">
        <v>4</v>
      </c>
      <c r="L299" s="20">
        <v>2</v>
      </c>
      <c r="M299" s="20">
        <v>-1</v>
      </c>
      <c r="N299" s="20">
        <v>0</v>
      </c>
      <c r="O299" s="20">
        <v>0</v>
      </c>
      <c r="P299" s="20">
        <v>7.422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399297</v>
      </c>
      <c r="B300" s="19" t="s">
        <v>370</v>
      </c>
      <c r="C300" s="19">
        <v>4735.933</v>
      </c>
      <c r="D300" s="19">
        <v>5505.856</v>
      </c>
      <c r="E300" s="19">
        <v>0</v>
      </c>
      <c r="F300" s="19">
        <v>0</v>
      </c>
      <c r="G300" s="19">
        <v>0</v>
      </c>
      <c r="H300" s="19">
        <v>1</v>
      </c>
      <c r="I300" s="17">
        <v>5.243</v>
      </c>
      <c r="J300" s="17">
        <v>18.493</v>
      </c>
      <c r="K300" s="20">
        <v>4</v>
      </c>
      <c r="L300" s="20">
        <v>2</v>
      </c>
      <c r="M300" s="20">
        <v>-1</v>
      </c>
      <c r="N300" s="20">
        <v>0</v>
      </c>
      <c r="O300" s="20">
        <v>0</v>
      </c>
      <c r="P300" s="20">
        <v>13.205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399298</v>
      </c>
      <c r="B301" s="19" t="s">
        <v>371</v>
      </c>
      <c r="C301" s="19">
        <v>210.099</v>
      </c>
      <c r="D301" s="19">
        <v>211.91</v>
      </c>
      <c r="E301" s="19">
        <v>0</v>
      </c>
      <c r="F301" s="19">
        <v>0</v>
      </c>
      <c r="G301" s="19">
        <v>0</v>
      </c>
      <c r="H301" s="19">
        <v>1</v>
      </c>
      <c r="I301" s="17">
        <v>0.303</v>
      </c>
      <c r="J301" s="17">
        <v>1.155</v>
      </c>
      <c r="K301" s="20">
        <v>4</v>
      </c>
      <c r="L301" s="20">
        <v>2</v>
      </c>
      <c r="M301" s="20">
        <v>-1</v>
      </c>
      <c r="N301" s="20">
        <v>0</v>
      </c>
      <c r="O301" s="20">
        <v>0</v>
      </c>
      <c r="P301" s="20">
        <v>2.981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399299</v>
      </c>
      <c r="B302" s="19" t="s">
        <v>372</v>
      </c>
      <c r="C302" s="19">
        <v>241.484</v>
      </c>
      <c r="D302" s="19">
        <v>243.781</v>
      </c>
      <c r="E302" s="19">
        <v>0</v>
      </c>
      <c r="F302" s="19">
        <v>0</v>
      </c>
      <c r="G302" s="19">
        <v>0</v>
      </c>
      <c r="H302" s="19">
        <v>1</v>
      </c>
      <c r="I302" s="17">
        <v>0.326</v>
      </c>
      <c r="J302" s="17">
        <v>1.265</v>
      </c>
      <c r="K302" s="20">
        <v>4</v>
      </c>
      <c r="L302" s="20">
        <v>2</v>
      </c>
      <c r="M302" s="20">
        <v>-1</v>
      </c>
      <c r="N302" s="20">
        <v>0</v>
      </c>
      <c r="O302" s="20">
        <v>0</v>
      </c>
      <c r="P302" s="20">
        <v>3.123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399300</v>
      </c>
      <c r="B303" s="19" t="s">
        <v>209</v>
      </c>
      <c r="C303" s="19">
        <v>3687.5</v>
      </c>
      <c r="D303" s="19">
        <v>4065.14</v>
      </c>
      <c r="E303" s="19">
        <v>0</v>
      </c>
      <c r="F303" s="19">
        <v>0</v>
      </c>
      <c r="G303" s="19">
        <v>0</v>
      </c>
      <c r="H303" s="19">
        <v>1</v>
      </c>
      <c r="I303" s="17">
        <v>3.265</v>
      </c>
      <c r="J303" s="17">
        <v>12.252</v>
      </c>
      <c r="K303" s="20">
        <v>4</v>
      </c>
      <c r="L303" s="20">
        <v>0</v>
      </c>
      <c r="M303" s="20">
        <v>0</v>
      </c>
      <c r="N303" s="20">
        <v>0</v>
      </c>
      <c r="O303" s="20">
        <v>0</v>
      </c>
      <c r="P303" s="20">
        <v>-0.134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399301</v>
      </c>
      <c r="B304" s="19" t="s">
        <v>373</v>
      </c>
      <c r="C304" s="19">
        <v>213.89</v>
      </c>
      <c r="D304" s="19">
        <v>215.734</v>
      </c>
      <c r="E304" s="19">
        <v>0</v>
      </c>
      <c r="F304" s="19">
        <v>0</v>
      </c>
      <c r="G304" s="19">
        <v>0</v>
      </c>
      <c r="H304" s="19">
        <v>1</v>
      </c>
      <c r="I304" s="17">
        <v>0.303</v>
      </c>
      <c r="J304" s="17">
        <v>1.155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399302</v>
      </c>
      <c r="B305" s="19" t="s">
        <v>374</v>
      </c>
      <c r="C305" s="19">
        <v>217.747</v>
      </c>
      <c r="D305" s="19">
        <v>219.837</v>
      </c>
      <c r="E305" s="19">
        <v>0</v>
      </c>
      <c r="F305" s="19">
        <v>0</v>
      </c>
      <c r="G305" s="19">
        <v>0</v>
      </c>
      <c r="H305" s="19">
        <v>1</v>
      </c>
      <c r="I305" s="17">
        <v>0.278</v>
      </c>
      <c r="J305" s="17">
        <v>1.226</v>
      </c>
      <c r="K305" s="20">
        <v>3</v>
      </c>
      <c r="L305" s="20">
        <v>2</v>
      </c>
      <c r="M305" s="20">
        <v>0</v>
      </c>
      <c r="N305" s="20">
        <v>0</v>
      </c>
      <c r="O305" s="20">
        <v>0</v>
      </c>
      <c r="P305" s="20">
        <v>1.61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399303</v>
      </c>
      <c r="B306" s="19" t="s">
        <v>375</v>
      </c>
      <c r="C306" s="19">
        <v>7222.892</v>
      </c>
      <c r="D306" s="19">
        <v>8617.631</v>
      </c>
      <c r="E306" s="19">
        <v>0</v>
      </c>
      <c r="F306" s="19">
        <v>0</v>
      </c>
      <c r="G306" s="19">
        <v>0</v>
      </c>
      <c r="H306" s="19">
        <v>1</v>
      </c>
      <c r="I306" s="17">
        <v>8.074</v>
      </c>
      <c r="J306" s="17">
        <v>22.952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399306</v>
      </c>
      <c r="B307" s="19" t="s">
        <v>376</v>
      </c>
      <c r="C307" s="19">
        <v>1372.977</v>
      </c>
      <c r="D307" s="19">
        <v>1554.111</v>
      </c>
      <c r="E307" s="19">
        <v>0</v>
      </c>
      <c r="F307" s="19">
        <v>0</v>
      </c>
      <c r="G307" s="19">
        <v>0</v>
      </c>
      <c r="H307" s="19">
        <v>1</v>
      </c>
      <c r="I307" s="17">
        <v>6.052</v>
      </c>
      <c r="J307" s="17">
        <v>17.001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399307</v>
      </c>
      <c r="B308" s="19" t="s">
        <v>377</v>
      </c>
      <c r="C308" s="19">
        <v>298.715</v>
      </c>
      <c r="D308" s="19">
        <v>324.946</v>
      </c>
      <c r="E308" s="19">
        <v>0</v>
      </c>
      <c r="F308" s="19">
        <v>0</v>
      </c>
      <c r="G308" s="19">
        <v>0</v>
      </c>
      <c r="H308" s="19">
        <v>1</v>
      </c>
      <c r="I308" s="17">
        <v>5.262</v>
      </c>
      <c r="J308" s="17">
        <v>12.91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399310</v>
      </c>
      <c r="B309" s="19" t="s">
        <v>378</v>
      </c>
      <c r="C309" s="19">
        <v>6016.078</v>
      </c>
      <c r="D309" s="19">
        <v>6683.586</v>
      </c>
      <c r="E309" s="19">
        <v>0</v>
      </c>
      <c r="F309" s="19">
        <v>0</v>
      </c>
      <c r="G309" s="19">
        <v>0</v>
      </c>
      <c r="H309" s="19">
        <v>1</v>
      </c>
      <c r="I309" s="17">
        <v>4.28</v>
      </c>
      <c r="J309" s="17">
        <v>13.84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399311</v>
      </c>
      <c r="B310" s="19" t="s">
        <v>379</v>
      </c>
      <c r="C310" s="19">
        <v>3845.5</v>
      </c>
      <c r="D310" s="19">
        <v>4268.643</v>
      </c>
      <c r="E310" s="19">
        <v>0</v>
      </c>
      <c r="F310" s="19">
        <v>0</v>
      </c>
      <c r="G310" s="19">
        <v>0</v>
      </c>
      <c r="H310" s="19">
        <v>1</v>
      </c>
      <c r="I310" s="17">
        <v>4.307</v>
      </c>
      <c r="J310" s="17">
        <v>13.793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399312</v>
      </c>
      <c r="B311" s="19" t="s">
        <v>380</v>
      </c>
      <c r="C311" s="19">
        <v>4151.962</v>
      </c>
      <c r="D311" s="19">
        <v>4593.566</v>
      </c>
      <c r="E311" s="19">
        <v>0</v>
      </c>
      <c r="F311" s="19">
        <v>0</v>
      </c>
      <c r="G311" s="19">
        <v>0</v>
      </c>
      <c r="H311" s="19">
        <v>1</v>
      </c>
      <c r="I311" s="17">
        <v>4.217</v>
      </c>
      <c r="J311" s="17">
        <v>13.425</v>
      </c>
      <c r="K311" s="20">
        <v>4</v>
      </c>
      <c r="L311" s="20">
        <v>2</v>
      </c>
      <c r="M311" s="20">
        <v>0</v>
      </c>
      <c r="N311" s="20">
        <v>0</v>
      </c>
      <c r="O311" s="20">
        <v>0</v>
      </c>
      <c r="P311" s="20">
        <v>1.63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399313</v>
      </c>
      <c r="B312" s="19" t="s">
        <v>381</v>
      </c>
      <c r="C312" s="19">
        <v>4455.982</v>
      </c>
      <c r="D312" s="19">
        <v>4903.04</v>
      </c>
      <c r="E312" s="19">
        <v>0</v>
      </c>
      <c r="F312" s="19">
        <v>0</v>
      </c>
      <c r="G312" s="19">
        <v>0</v>
      </c>
      <c r="H312" s="19">
        <v>1</v>
      </c>
      <c r="I312" s="17">
        <v>2.626</v>
      </c>
      <c r="J312" s="17">
        <v>11.505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399314</v>
      </c>
      <c r="B313" s="19" t="s">
        <v>382</v>
      </c>
      <c r="C313" s="19">
        <v>4098.182</v>
      </c>
      <c r="D313" s="19">
        <v>4515.073</v>
      </c>
      <c r="E313" s="19">
        <v>0</v>
      </c>
      <c r="F313" s="19">
        <v>0</v>
      </c>
      <c r="G313" s="19">
        <v>0</v>
      </c>
      <c r="H313" s="19">
        <v>1</v>
      </c>
      <c r="I313" s="17">
        <v>3.155</v>
      </c>
      <c r="J313" s="17">
        <v>12.097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399315</v>
      </c>
      <c r="B314" s="19" t="s">
        <v>383</v>
      </c>
      <c r="C314" s="19">
        <v>3489.258</v>
      </c>
      <c r="D314" s="19">
        <v>3935.169</v>
      </c>
      <c r="E314" s="19">
        <v>0</v>
      </c>
      <c r="F314" s="19">
        <v>0</v>
      </c>
      <c r="G314" s="19">
        <v>0</v>
      </c>
      <c r="H314" s="19">
        <v>1</v>
      </c>
      <c r="I314" s="17">
        <v>5.251</v>
      </c>
      <c r="J314" s="17">
        <v>15.988</v>
      </c>
      <c r="K314" s="20">
        <v>2</v>
      </c>
      <c r="L314" s="20">
        <v>2</v>
      </c>
      <c r="M314" s="20">
        <v>0</v>
      </c>
      <c r="N314" s="20">
        <v>-1</v>
      </c>
      <c r="O314" s="20">
        <v>0</v>
      </c>
      <c r="P314" s="20">
        <v>2.914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399316</v>
      </c>
      <c r="B315" s="19" t="s">
        <v>384</v>
      </c>
      <c r="C315" s="19">
        <v>4435.571</v>
      </c>
      <c r="D315" s="19">
        <v>5079.834</v>
      </c>
      <c r="E315" s="19">
        <v>0</v>
      </c>
      <c r="F315" s="19">
        <v>0</v>
      </c>
      <c r="G315" s="19">
        <v>0</v>
      </c>
      <c r="H315" s="19">
        <v>1</v>
      </c>
      <c r="I315" s="17">
        <v>5.885</v>
      </c>
      <c r="J315" s="17">
        <v>17.822</v>
      </c>
      <c r="K315" s="20">
        <v>4</v>
      </c>
      <c r="L315" s="20">
        <v>2</v>
      </c>
      <c r="M315" s="20">
        <v>0</v>
      </c>
      <c r="N315" s="20">
        <v>0</v>
      </c>
      <c r="O315" s="20">
        <v>0</v>
      </c>
      <c r="P315" s="20">
        <v>-0.075</v>
      </c>
      <c r="Q315" s="20">
        <v>0</v>
      </c>
      <c r="R315" s="20">
        <v>-1</v>
      </c>
      <c r="S315" s="21"/>
      <c r="T315" s="21"/>
      <c r="U315" s="21"/>
      <c r="V315" s="21"/>
      <c r="W315" s="21"/>
    </row>
    <row r="316" ht="16.5" spans="1:23">
      <c r="A316" s="19">
        <v>399317</v>
      </c>
      <c r="B316" s="19" t="s">
        <v>385</v>
      </c>
      <c r="C316" s="19">
        <v>5125.218</v>
      </c>
      <c r="D316" s="19">
        <v>5846.623</v>
      </c>
      <c r="E316" s="19">
        <v>0</v>
      </c>
      <c r="F316" s="19">
        <v>0</v>
      </c>
      <c r="G316" s="19">
        <v>0</v>
      </c>
      <c r="H316" s="19">
        <v>1</v>
      </c>
      <c r="I316" s="17">
        <v>6.174</v>
      </c>
      <c r="J316" s="17">
        <v>17.751</v>
      </c>
      <c r="K316" s="20">
        <v>4</v>
      </c>
      <c r="L316" s="20">
        <v>2</v>
      </c>
      <c r="M316" s="20">
        <v>0</v>
      </c>
      <c r="N316" s="20">
        <v>0</v>
      </c>
      <c r="O316" s="20">
        <v>0</v>
      </c>
      <c r="P316" s="20">
        <v>0.595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399318</v>
      </c>
      <c r="B317" s="19" t="s">
        <v>386</v>
      </c>
      <c r="C317" s="19">
        <v>4759.46</v>
      </c>
      <c r="D317" s="19">
        <v>5224.04</v>
      </c>
      <c r="E317" s="19">
        <v>0</v>
      </c>
      <c r="F317" s="19">
        <v>0</v>
      </c>
      <c r="G317" s="19">
        <v>0</v>
      </c>
      <c r="H317" s="19">
        <v>1</v>
      </c>
      <c r="I317" s="17">
        <v>2.495</v>
      </c>
      <c r="J317" s="17">
        <v>11.166</v>
      </c>
      <c r="K317" s="20">
        <v>4</v>
      </c>
      <c r="L317" s="20">
        <v>2</v>
      </c>
      <c r="M317" s="20">
        <v>0</v>
      </c>
      <c r="N317" s="20">
        <v>0</v>
      </c>
      <c r="O317" s="20">
        <v>0</v>
      </c>
      <c r="P317" s="20">
        <v>0.379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399319</v>
      </c>
      <c r="B318" s="19" t="s">
        <v>387</v>
      </c>
      <c r="C318" s="19">
        <v>2202.65</v>
      </c>
      <c r="D318" s="19">
        <v>2476.646</v>
      </c>
      <c r="E318" s="19">
        <v>0</v>
      </c>
      <c r="F318" s="19">
        <v>0</v>
      </c>
      <c r="G318" s="19">
        <v>0</v>
      </c>
      <c r="H318" s="19">
        <v>1</v>
      </c>
      <c r="I318" s="17">
        <v>5.217</v>
      </c>
      <c r="J318" s="17">
        <v>15.703</v>
      </c>
      <c r="K318" s="20">
        <v>3</v>
      </c>
      <c r="L318" s="20">
        <v>2</v>
      </c>
      <c r="M318" s="20">
        <v>0</v>
      </c>
      <c r="N318" s="20">
        <v>-1</v>
      </c>
      <c r="O318" s="20">
        <v>0</v>
      </c>
      <c r="P318" s="20">
        <v>-0.053</v>
      </c>
      <c r="Q318" s="20">
        <v>0</v>
      </c>
      <c r="R318" s="20">
        <v>-1</v>
      </c>
      <c r="S318" s="21"/>
      <c r="T318" s="21"/>
      <c r="U318" s="21"/>
      <c r="V318" s="21"/>
      <c r="W318" s="21"/>
    </row>
    <row r="319" ht="16.5" spans="1:23">
      <c r="A319" s="19">
        <v>399322</v>
      </c>
      <c r="B319" s="19" t="s">
        <v>388</v>
      </c>
      <c r="C319" s="19">
        <v>8345.076</v>
      </c>
      <c r="D319" s="19">
        <v>9123.236</v>
      </c>
      <c r="E319" s="19">
        <v>0</v>
      </c>
      <c r="F319" s="19">
        <v>0</v>
      </c>
      <c r="G319" s="19">
        <v>0</v>
      </c>
      <c r="H319" s="19">
        <v>1</v>
      </c>
      <c r="I319" s="17">
        <v>1.177</v>
      </c>
      <c r="J319" s="17">
        <v>9.606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399326</v>
      </c>
      <c r="B320" s="19" t="s">
        <v>389</v>
      </c>
      <c r="C320" s="19">
        <v>3615.694</v>
      </c>
      <c r="D320" s="19">
        <v>4380.234</v>
      </c>
      <c r="E320" s="19">
        <v>0</v>
      </c>
      <c r="F320" s="19">
        <v>0</v>
      </c>
      <c r="G320" s="19">
        <v>0</v>
      </c>
      <c r="H320" s="19">
        <v>1</v>
      </c>
      <c r="I320" s="17">
        <v>8.627</v>
      </c>
      <c r="J320" s="17">
        <v>24.576</v>
      </c>
      <c r="K320" s="20">
        <v>4</v>
      </c>
      <c r="L320" s="20">
        <v>1</v>
      </c>
      <c r="M320" s="20">
        <v>-1</v>
      </c>
      <c r="N320" s="20">
        <v>1</v>
      </c>
      <c r="O320" s="20">
        <v>0</v>
      </c>
      <c r="P320" s="20">
        <v>9.508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399330</v>
      </c>
      <c r="B321" s="19" t="s">
        <v>390</v>
      </c>
      <c r="C321" s="19">
        <v>4233.565</v>
      </c>
      <c r="D321" s="19">
        <v>4781.389</v>
      </c>
      <c r="E321" s="19">
        <v>0</v>
      </c>
      <c r="F321" s="19">
        <v>0</v>
      </c>
      <c r="G321" s="19">
        <v>0</v>
      </c>
      <c r="H321" s="19">
        <v>1</v>
      </c>
      <c r="I321" s="17">
        <v>4.815</v>
      </c>
      <c r="J321" s="17">
        <v>15.721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14.387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399333</v>
      </c>
      <c r="B322" s="19" t="s">
        <v>391</v>
      </c>
      <c r="C322" s="19">
        <v>7210.478</v>
      </c>
      <c r="D322" s="19">
        <v>8237.64</v>
      </c>
      <c r="E322" s="19">
        <v>0</v>
      </c>
      <c r="F322" s="19">
        <v>0</v>
      </c>
      <c r="G322" s="19">
        <v>0</v>
      </c>
      <c r="H322" s="19">
        <v>1</v>
      </c>
      <c r="I322" s="17">
        <v>4.735</v>
      </c>
      <c r="J322" s="17">
        <v>16.614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5.823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399335</v>
      </c>
      <c r="B323" s="19" t="s">
        <v>392</v>
      </c>
      <c r="C323" s="19">
        <v>3524.48</v>
      </c>
      <c r="D323" s="19">
        <v>3896.137</v>
      </c>
      <c r="E323" s="19">
        <v>0</v>
      </c>
      <c r="F323" s="19">
        <v>0</v>
      </c>
      <c r="G323" s="19">
        <v>0</v>
      </c>
      <c r="H323" s="19">
        <v>1</v>
      </c>
      <c r="I323" s="17">
        <v>3.405</v>
      </c>
      <c r="J323" s="17">
        <v>12.619</v>
      </c>
      <c r="K323" s="20">
        <v>4</v>
      </c>
      <c r="L323" s="20">
        <v>2</v>
      </c>
      <c r="M323" s="20">
        <v>-1</v>
      </c>
      <c r="N323" s="20">
        <v>1</v>
      </c>
      <c r="O323" s="20">
        <v>0</v>
      </c>
      <c r="P323" s="20">
        <v>9.596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399337</v>
      </c>
      <c r="B324" s="19" t="s">
        <v>393</v>
      </c>
      <c r="C324" s="19">
        <v>4117.081</v>
      </c>
      <c r="D324" s="19">
        <v>4868.628</v>
      </c>
      <c r="E324" s="19">
        <v>0</v>
      </c>
      <c r="F324" s="19">
        <v>0</v>
      </c>
      <c r="G324" s="19">
        <v>0</v>
      </c>
      <c r="H324" s="19">
        <v>1</v>
      </c>
      <c r="I324" s="17">
        <v>7.961</v>
      </c>
      <c r="J324" s="17">
        <v>22.169</v>
      </c>
      <c r="K324" s="20">
        <v>4</v>
      </c>
      <c r="L324" s="20">
        <v>2</v>
      </c>
      <c r="M324" s="20">
        <v>-1</v>
      </c>
      <c r="N324" s="20">
        <v>0</v>
      </c>
      <c r="O324" s="20">
        <v>0</v>
      </c>
      <c r="P324" s="20">
        <v>7.653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399339</v>
      </c>
      <c r="B325" s="19" t="s">
        <v>394</v>
      </c>
      <c r="C325" s="19">
        <v>6210.857</v>
      </c>
      <c r="D325" s="19">
        <v>7182.717</v>
      </c>
      <c r="E325" s="19">
        <v>0</v>
      </c>
      <c r="F325" s="19">
        <v>0</v>
      </c>
      <c r="G325" s="19">
        <v>0</v>
      </c>
      <c r="H325" s="19">
        <v>1</v>
      </c>
      <c r="I325" s="17">
        <v>5.219</v>
      </c>
      <c r="J325" s="17">
        <v>18.043</v>
      </c>
      <c r="K325" s="20">
        <v>4</v>
      </c>
      <c r="L325" s="20">
        <v>2</v>
      </c>
      <c r="M325" s="20">
        <v>-1</v>
      </c>
      <c r="N325" s="20">
        <v>0</v>
      </c>
      <c r="O325" s="20">
        <v>0</v>
      </c>
      <c r="P325" s="20">
        <v>10.653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399344</v>
      </c>
      <c r="B326" s="19" t="s">
        <v>395</v>
      </c>
      <c r="C326" s="19">
        <v>5238.362</v>
      </c>
      <c r="D326" s="19">
        <v>5992.321</v>
      </c>
      <c r="E326" s="19">
        <v>0</v>
      </c>
      <c r="F326" s="19">
        <v>0</v>
      </c>
      <c r="G326" s="19">
        <v>0</v>
      </c>
      <c r="H326" s="19">
        <v>1</v>
      </c>
      <c r="I326" s="17">
        <v>6.331</v>
      </c>
      <c r="J326" s="17">
        <v>18.116</v>
      </c>
      <c r="K326" s="20">
        <v>4</v>
      </c>
      <c r="L326" s="20">
        <v>2</v>
      </c>
      <c r="M326" s="20">
        <v>-1</v>
      </c>
      <c r="N326" s="20">
        <v>0</v>
      </c>
      <c r="O326" s="20">
        <v>0</v>
      </c>
      <c r="P326" s="20">
        <v>6.981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399346</v>
      </c>
      <c r="B327" s="19" t="s">
        <v>396</v>
      </c>
      <c r="C327" s="19">
        <v>2763.566</v>
      </c>
      <c r="D327" s="19">
        <v>3195.563</v>
      </c>
      <c r="E327" s="19">
        <v>0</v>
      </c>
      <c r="F327" s="19">
        <v>0</v>
      </c>
      <c r="G327" s="19">
        <v>0</v>
      </c>
      <c r="H327" s="19">
        <v>1</v>
      </c>
      <c r="I327" s="17">
        <v>5.79</v>
      </c>
      <c r="J327" s="17">
        <v>18.526</v>
      </c>
      <c r="K327" s="20">
        <v>4</v>
      </c>
      <c r="L327" s="20">
        <v>1</v>
      </c>
      <c r="M327" s="20">
        <v>-1</v>
      </c>
      <c r="N327" s="20">
        <v>0</v>
      </c>
      <c r="O327" s="20">
        <v>0</v>
      </c>
      <c r="P327" s="20">
        <v>0.052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399350</v>
      </c>
      <c r="B328" s="19" t="s">
        <v>397</v>
      </c>
      <c r="C328" s="19">
        <v>1961.453</v>
      </c>
      <c r="D328" s="19">
        <v>2242.302</v>
      </c>
      <c r="E328" s="19">
        <v>0</v>
      </c>
      <c r="F328" s="19">
        <v>0</v>
      </c>
      <c r="G328" s="19">
        <v>0</v>
      </c>
      <c r="H328" s="19">
        <v>1</v>
      </c>
      <c r="I328" s="17">
        <v>5.206</v>
      </c>
      <c r="J328" s="17">
        <v>17.079</v>
      </c>
      <c r="K328" s="20">
        <v>4</v>
      </c>
      <c r="L328" s="20">
        <v>1</v>
      </c>
      <c r="M328" s="20">
        <v>-1</v>
      </c>
      <c r="N328" s="20">
        <v>1</v>
      </c>
      <c r="O328" s="20">
        <v>0</v>
      </c>
      <c r="P328" s="20">
        <v>10.047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399351</v>
      </c>
      <c r="B329" s="19" t="s">
        <v>398</v>
      </c>
      <c r="C329" s="19">
        <v>8288.671</v>
      </c>
      <c r="D329" s="19">
        <v>9418.196</v>
      </c>
      <c r="E329" s="19">
        <v>0</v>
      </c>
      <c r="F329" s="19">
        <v>0</v>
      </c>
      <c r="G329" s="19">
        <v>0</v>
      </c>
      <c r="H329" s="19">
        <v>1</v>
      </c>
      <c r="I329" s="17">
        <v>4.478</v>
      </c>
      <c r="J329" s="17">
        <v>15.934</v>
      </c>
      <c r="K329" s="20">
        <v>1</v>
      </c>
      <c r="L329" s="20">
        <v>2</v>
      </c>
      <c r="M329" s="20">
        <v>-1</v>
      </c>
      <c r="N329" s="20">
        <v>0</v>
      </c>
      <c r="O329" s="20">
        <v>0</v>
      </c>
      <c r="P329" s="20">
        <v>1.814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399352</v>
      </c>
      <c r="B330" s="19" t="s">
        <v>399</v>
      </c>
      <c r="C330" s="19">
        <v>8243.928</v>
      </c>
      <c r="D330" s="19">
        <v>9559.8</v>
      </c>
      <c r="E330" s="19">
        <v>0</v>
      </c>
      <c r="F330" s="19">
        <v>0</v>
      </c>
      <c r="G330" s="19">
        <v>0</v>
      </c>
      <c r="H330" s="19">
        <v>1</v>
      </c>
      <c r="I330" s="17">
        <v>5.691</v>
      </c>
      <c r="J330" s="17">
        <v>18.672</v>
      </c>
      <c r="K330" s="20">
        <v>1</v>
      </c>
      <c r="L330" s="20">
        <v>2</v>
      </c>
      <c r="M330" s="20">
        <v>-1</v>
      </c>
      <c r="N330" s="20">
        <v>1</v>
      </c>
      <c r="O330" s="20">
        <v>0</v>
      </c>
      <c r="P330" s="20">
        <v>2.098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399354</v>
      </c>
      <c r="B331" s="19" t="s">
        <v>400</v>
      </c>
      <c r="C331" s="19">
        <v>6825.16</v>
      </c>
      <c r="D331" s="19">
        <v>7494.881</v>
      </c>
      <c r="E331" s="19">
        <v>0</v>
      </c>
      <c r="F331" s="19">
        <v>0</v>
      </c>
      <c r="G331" s="19">
        <v>0</v>
      </c>
      <c r="H331" s="19">
        <v>1</v>
      </c>
      <c r="I331" s="17">
        <v>3.328</v>
      </c>
      <c r="J331" s="17">
        <v>11.966</v>
      </c>
      <c r="K331" s="20">
        <v>4</v>
      </c>
      <c r="L331" s="20">
        <v>2</v>
      </c>
      <c r="M331" s="20">
        <v>-1</v>
      </c>
      <c r="N331" s="20">
        <v>1</v>
      </c>
      <c r="O331" s="20">
        <v>0</v>
      </c>
      <c r="P331" s="20">
        <v>17.609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399355</v>
      </c>
      <c r="B332" s="19" t="s">
        <v>401</v>
      </c>
      <c r="C332" s="19">
        <v>3012.195</v>
      </c>
      <c r="D332" s="19">
        <v>3435.065</v>
      </c>
      <c r="E332" s="19">
        <v>0</v>
      </c>
      <c r="F332" s="19">
        <v>0</v>
      </c>
      <c r="G332" s="19">
        <v>0</v>
      </c>
      <c r="H332" s="19">
        <v>1</v>
      </c>
      <c r="I332" s="17">
        <v>4.455</v>
      </c>
      <c r="J332" s="17">
        <v>16.217</v>
      </c>
      <c r="K332" s="20">
        <v>4</v>
      </c>
      <c r="L332" s="20">
        <v>2</v>
      </c>
      <c r="M332" s="20">
        <v>-1</v>
      </c>
      <c r="N332" s="20">
        <v>1</v>
      </c>
      <c r="O332" s="20">
        <v>0</v>
      </c>
      <c r="P332" s="20">
        <v>8.618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399356</v>
      </c>
      <c r="B333" s="19" t="s">
        <v>402</v>
      </c>
      <c r="C333" s="19">
        <v>8789.464</v>
      </c>
      <c r="D333" s="19">
        <v>9721.234</v>
      </c>
      <c r="E333" s="19">
        <v>0</v>
      </c>
      <c r="F333" s="19">
        <v>0</v>
      </c>
      <c r="G333" s="19">
        <v>0</v>
      </c>
      <c r="H333" s="19">
        <v>1</v>
      </c>
      <c r="I333" s="17">
        <v>2.252</v>
      </c>
      <c r="J333" s="17">
        <v>11.621</v>
      </c>
      <c r="K333" s="20">
        <v>4</v>
      </c>
      <c r="L333" s="20">
        <v>1</v>
      </c>
      <c r="M333" s="20">
        <v>-1</v>
      </c>
      <c r="N333" s="20">
        <v>0</v>
      </c>
      <c r="O333" s="20">
        <v>0</v>
      </c>
      <c r="P333" s="20">
        <v>0.383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399357</v>
      </c>
      <c r="B334" s="19" t="s">
        <v>403</v>
      </c>
      <c r="C334" s="19">
        <v>2813.026</v>
      </c>
      <c r="D334" s="19">
        <v>3072.079</v>
      </c>
      <c r="E334" s="19">
        <v>0</v>
      </c>
      <c r="F334" s="19">
        <v>0</v>
      </c>
      <c r="G334" s="19">
        <v>0</v>
      </c>
      <c r="H334" s="19">
        <v>1</v>
      </c>
      <c r="I334" s="17">
        <v>2.822</v>
      </c>
      <c r="J334" s="17">
        <v>11.016</v>
      </c>
      <c r="K334" s="20">
        <v>4</v>
      </c>
      <c r="L334" s="20">
        <v>2</v>
      </c>
      <c r="M334" s="20">
        <v>-1</v>
      </c>
      <c r="N334" s="20">
        <v>0</v>
      </c>
      <c r="O334" s="20">
        <v>0</v>
      </c>
      <c r="P334" s="20">
        <v>14.404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399360</v>
      </c>
      <c r="B335" s="19" t="s">
        <v>404</v>
      </c>
      <c r="C335" s="19">
        <v>5396.229</v>
      </c>
      <c r="D335" s="19">
        <v>6545.016</v>
      </c>
      <c r="E335" s="19">
        <v>0</v>
      </c>
      <c r="F335" s="19">
        <v>0</v>
      </c>
      <c r="G335" s="19">
        <v>0</v>
      </c>
      <c r="H335" s="19">
        <v>1</v>
      </c>
      <c r="I335" s="17">
        <v>5.462</v>
      </c>
      <c r="J335" s="17">
        <v>22.055</v>
      </c>
      <c r="K335" s="20">
        <v>4</v>
      </c>
      <c r="L335" s="20">
        <v>2</v>
      </c>
      <c r="M335" s="20">
        <v>-1</v>
      </c>
      <c r="N335" s="20">
        <v>0</v>
      </c>
      <c r="O335" s="20">
        <v>0</v>
      </c>
      <c r="P335" s="20">
        <v>0.729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399361</v>
      </c>
      <c r="B336" s="19" t="s">
        <v>405</v>
      </c>
      <c r="C336" s="19">
        <v>3027.306</v>
      </c>
      <c r="D336" s="19">
        <v>3612.464</v>
      </c>
      <c r="E336" s="19">
        <v>0</v>
      </c>
      <c r="F336" s="19">
        <v>0</v>
      </c>
      <c r="G336" s="19">
        <v>0</v>
      </c>
      <c r="H336" s="19">
        <v>1</v>
      </c>
      <c r="I336" s="17">
        <v>3.02</v>
      </c>
      <c r="J336" s="17">
        <v>18.73</v>
      </c>
      <c r="K336" s="20">
        <v>4</v>
      </c>
      <c r="L336" s="20">
        <v>2</v>
      </c>
      <c r="M336" s="20">
        <v>-1</v>
      </c>
      <c r="N336" s="20">
        <v>0</v>
      </c>
      <c r="O336" s="20">
        <v>0</v>
      </c>
      <c r="P336" s="20">
        <v>4.543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399362</v>
      </c>
      <c r="B337" s="19" t="s">
        <v>406</v>
      </c>
      <c r="C337" s="19">
        <v>5792.366</v>
      </c>
      <c r="D337" s="19">
        <v>6692.588</v>
      </c>
      <c r="E337" s="19">
        <v>0</v>
      </c>
      <c r="F337" s="19">
        <v>0</v>
      </c>
      <c r="G337" s="19">
        <v>0</v>
      </c>
      <c r="H337" s="19">
        <v>1</v>
      </c>
      <c r="I337" s="17">
        <v>6.631</v>
      </c>
      <c r="J337" s="17">
        <v>19.19</v>
      </c>
      <c r="K337" s="20">
        <v>4</v>
      </c>
      <c r="L337" s="20">
        <v>2</v>
      </c>
      <c r="M337" s="20">
        <v>-1</v>
      </c>
      <c r="N337" s="20">
        <v>1</v>
      </c>
      <c r="O337" s="20">
        <v>0</v>
      </c>
      <c r="P337" s="20">
        <v>9.367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399363</v>
      </c>
      <c r="B338" s="19" t="s">
        <v>407</v>
      </c>
      <c r="C338" s="19">
        <v>4770.215</v>
      </c>
      <c r="D338" s="19">
        <v>5755.326</v>
      </c>
      <c r="E338" s="19">
        <v>0</v>
      </c>
      <c r="F338" s="19">
        <v>0</v>
      </c>
      <c r="G338" s="19">
        <v>0</v>
      </c>
      <c r="H338" s="19">
        <v>1</v>
      </c>
      <c r="I338" s="17">
        <v>13.947</v>
      </c>
      <c r="J338" s="17">
        <v>28.677</v>
      </c>
      <c r="K338" s="20">
        <v>4</v>
      </c>
      <c r="L338" s="20">
        <v>1</v>
      </c>
      <c r="M338" s="20">
        <v>0</v>
      </c>
      <c r="N338" s="20">
        <v>0</v>
      </c>
      <c r="O338" s="20">
        <v>0</v>
      </c>
      <c r="P338" s="20">
        <v>0.135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399364</v>
      </c>
      <c r="B339" s="19" t="s">
        <v>408</v>
      </c>
      <c r="C339" s="19">
        <v>7752.053</v>
      </c>
      <c r="D339" s="19">
        <v>8717.954</v>
      </c>
      <c r="E339" s="19">
        <v>0</v>
      </c>
      <c r="F339" s="19">
        <v>0</v>
      </c>
      <c r="G339" s="19">
        <v>0</v>
      </c>
      <c r="H339" s="19">
        <v>1</v>
      </c>
      <c r="I339" s="17">
        <v>6.481</v>
      </c>
      <c r="J339" s="17">
        <v>16.842</v>
      </c>
      <c r="K339" s="20">
        <v>4</v>
      </c>
      <c r="L339" s="20">
        <v>2</v>
      </c>
      <c r="M339" s="20">
        <v>-1</v>
      </c>
      <c r="N339" s="20">
        <v>0</v>
      </c>
      <c r="O339" s="20">
        <v>0</v>
      </c>
      <c r="P339" s="20">
        <v>4.7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399366</v>
      </c>
      <c r="B340" s="19" t="s">
        <v>409</v>
      </c>
      <c r="C340" s="19">
        <v>1391.908</v>
      </c>
      <c r="D340" s="19">
        <v>1750.196</v>
      </c>
      <c r="E340" s="19">
        <v>0</v>
      </c>
      <c r="F340" s="19">
        <v>0</v>
      </c>
      <c r="G340" s="19">
        <v>0</v>
      </c>
      <c r="H340" s="19">
        <v>1</v>
      </c>
      <c r="I340" s="17">
        <v>12.762</v>
      </c>
      <c r="J340" s="17">
        <v>30.621</v>
      </c>
      <c r="K340" s="20">
        <v>4</v>
      </c>
      <c r="L340" s="20">
        <v>2</v>
      </c>
      <c r="M340" s="20">
        <v>-1</v>
      </c>
      <c r="N340" s="20">
        <v>0</v>
      </c>
      <c r="O340" s="20">
        <v>0</v>
      </c>
      <c r="P340" s="20">
        <v>18.173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399368</v>
      </c>
      <c r="B341" s="19" t="s">
        <v>410</v>
      </c>
      <c r="C341" s="19">
        <v>6514.918</v>
      </c>
      <c r="D341" s="19">
        <v>7721.217</v>
      </c>
      <c r="E341" s="19">
        <v>0</v>
      </c>
      <c r="F341" s="19">
        <v>0</v>
      </c>
      <c r="G341" s="19">
        <v>0</v>
      </c>
      <c r="H341" s="19">
        <v>1</v>
      </c>
      <c r="I341" s="17">
        <v>6.045</v>
      </c>
      <c r="J341" s="17">
        <v>20.724</v>
      </c>
      <c r="K341" s="20">
        <v>4</v>
      </c>
      <c r="L341" s="20">
        <v>2</v>
      </c>
      <c r="M341" s="20">
        <v>-1</v>
      </c>
      <c r="N341" s="20">
        <v>1</v>
      </c>
      <c r="O341" s="20">
        <v>0</v>
      </c>
      <c r="P341" s="20">
        <v>4.594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399370</v>
      </c>
      <c r="B342" s="19" t="s">
        <v>411</v>
      </c>
      <c r="C342" s="19">
        <v>3600.512</v>
      </c>
      <c r="D342" s="19">
        <v>4024.009</v>
      </c>
      <c r="E342" s="19">
        <v>0</v>
      </c>
      <c r="F342" s="19">
        <v>0</v>
      </c>
      <c r="G342" s="19">
        <v>0</v>
      </c>
      <c r="H342" s="19">
        <v>1</v>
      </c>
      <c r="I342" s="17">
        <v>3.908</v>
      </c>
      <c r="J342" s="17">
        <v>14.021</v>
      </c>
      <c r="K342" s="20">
        <v>4</v>
      </c>
      <c r="L342" s="20">
        <v>2</v>
      </c>
      <c r="M342" s="20">
        <v>-1</v>
      </c>
      <c r="N342" s="20">
        <v>0</v>
      </c>
      <c r="O342" s="20">
        <v>0</v>
      </c>
      <c r="P342" s="20">
        <v>5.338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399371</v>
      </c>
      <c r="B343" s="19" t="s">
        <v>412</v>
      </c>
      <c r="C343" s="19">
        <v>6209.921</v>
      </c>
      <c r="D343" s="19">
        <v>6816.266</v>
      </c>
      <c r="E343" s="19">
        <v>0</v>
      </c>
      <c r="F343" s="19">
        <v>0</v>
      </c>
      <c r="G343" s="19">
        <v>0</v>
      </c>
      <c r="H343" s="19">
        <v>1</v>
      </c>
      <c r="I343" s="17">
        <v>1.005</v>
      </c>
      <c r="J343" s="17">
        <v>9.811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8.299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399372</v>
      </c>
      <c r="B344" s="19" t="s">
        <v>413</v>
      </c>
      <c r="C344" s="19">
        <v>3773.555</v>
      </c>
      <c r="D344" s="19">
        <v>4215.379</v>
      </c>
      <c r="E344" s="19">
        <v>0</v>
      </c>
      <c r="F344" s="19">
        <v>0</v>
      </c>
      <c r="G344" s="19">
        <v>0</v>
      </c>
      <c r="H344" s="19">
        <v>1</v>
      </c>
      <c r="I344" s="17">
        <v>2.802</v>
      </c>
      <c r="J344" s="17">
        <v>12.989</v>
      </c>
      <c r="K344" s="20">
        <v>4</v>
      </c>
      <c r="L344" s="20">
        <v>2</v>
      </c>
      <c r="M344" s="20">
        <v>-1</v>
      </c>
      <c r="N344" s="20">
        <v>0</v>
      </c>
      <c r="O344" s="20">
        <v>0</v>
      </c>
      <c r="P344" s="20">
        <v>12.284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399374</v>
      </c>
      <c r="B345" s="19" t="s">
        <v>414</v>
      </c>
      <c r="C345" s="19">
        <v>3273.711</v>
      </c>
      <c r="D345" s="19">
        <v>3663.066</v>
      </c>
      <c r="E345" s="19">
        <v>0</v>
      </c>
      <c r="F345" s="19">
        <v>0</v>
      </c>
      <c r="G345" s="19">
        <v>0</v>
      </c>
      <c r="H345" s="19">
        <v>1</v>
      </c>
      <c r="I345" s="17">
        <v>2.945</v>
      </c>
      <c r="J345" s="17">
        <v>13.261</v>
      </c>
      <c r="K345" s="20">
        <v>1</v>
      </c>
      <c r="L345" s="20">
        <v>0</v>
      </c>
      <c r="M345" s="20">
        <v>1</v>
      </c>
      <c r="N345" s="20">
        <v>-1</v>
      </c>
      <c r="O345" s="20">
        <v>0</v>
      </c>
      <c r="P345" s="20">
        <v>0.003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399375</v>
      </c>
      <c r="B346" s="19" t="s">
        <v>415</v>
      </c>
      <c r="C346" s="19">
        <v>4716.912</v>
      </c>
      <c r="D346" s="19">
        <v>5156.395</v>
      </c>
      <c r="E346" s="19">
        <v>0</v>
      </c>
      <c r="F346" s="19">
        <v>0</v>
      </c>
      <c r="G346" s="19">
        <v>0</v>
      </c>
      <c r="H346" s="19">
        <v>1</v>
      </c>
      <c r="I346" s="17">
        <v>2.617</v>
      </c>
      <c r="J346" s="17">
        <v>10.917</v>
      </c>
      <c r="K346" s="20">
        <v>4</v>
      </c>
      <c r="L346" s="20">
        <v>0</v>
      </c>
      <c r="M346" s="20">
        <v>-1</v>
      </c>
      <c r="N346" s="20">
        <v>0</v>
      </c>
      <c r="O346" s="20">
        <v>0</v>
      </c>
      <c r="P346" s="20">
        <v>0.107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399376</v>
      </c>
      <c r="B347" s="19" t="s">
        <v>416</v>
      </c>
      <c r="C347" s="19">
        <v>4271.599</v>
      </c>
      <c r="D347" s="19">
        <v>4932.873</v>
      </c>
      <c r="E347" s="19">
        <v>0</v>
      </c>
      <c r="F347" s="19">
        <v>0</v>
      </c>
      <c r="G347" s="19">
        <v>0</v>
      </c>
      <c r="H347" s="19">
        <v>1</v>
      </c>
      <c r="I347" s="17">
        <v>7.863</v>
      </c>
      <c r="J347" s="17">
        <v>20.215</v>
      </c>
      <c r="K347" s="20">
        <v>4</v>
      </c>
      <c r="L347" s="20">
        <v>2</v>
      </c>
      <c r="M347" s="20">
        <v>-1</v>
      </c>
      <c r="N347" s="20">
        <v>0</v>
      </c>
      <c r="O347" s="20">
        <v>0</v>
      </c>
      <c r="P347" s="20">
        <v>6.107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399377</v>
      </c>
      <c r="B348" s="19" t="s">
        <v>417</v>
      </c>
      <c r="C348" s="19">
        <v>6124.911</v>
      </c>
      <c r="D348" s="19">
        <v>6818.008</v>
      </c>
      <c r="E348" s="19">
        <v>0</v>
      </c>
      <c r="F348" s="19">
        <v>0</v>
      </c>
      <c r="G348" s="19">
        <v>0</v>
      </c>
      <c r="H348" s="19">
        <v>1</v>
      </c>
      <c r="I348" s="17">
        <v>4.335</v>
      </c>
      <c r="J348" s="17">
        <v>14.06</v>
      </c>
      <c r="K348" s="20">
        <v>4</v>
      </c>
      <c r="L348" s="20">
        <v>2</v>
      </c>
      <c r="M348" s="20">
        <v>-1</v>
      </c>
      <c r="N348" s="20">
        <v>0</v>
      </c>
      <c r="O348" s="20">
        <v>0</v>
      </c>
      <c r="P348" s="20">
        <v>0.924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399378</v>
      </c>
      <c r="B349" s="19" t="s">
        <v>418</v>
      </c>
      <c r="C349" s="19">
        <v>2273.126</v>
      </c>
      <c r="D349" s="19">
        <v>2511.633</v>
      </c>
      <c r="E349" s="19">
        <v>0</v>
      </c>
      <c r="F349" s="19">
        <v>0</v>
      </c>
      <c r="G349" s="19">
        <v>0</v>
      </c>
      <c r="H349" s="19">
        <v>1</v>
      </c>
      <c r="I349" s="17">
        <v>3.034</v>
      </c>
      <c r="J349" s="17">
        <v>12.242</v>
      </c>
      <c r="K349" s="20">
        <v>4</v>
      </c>
      <c r="L349" s="20">
        <v>2</v>
      </c>
      <c r="M349" s="20">
        <v>-1</v>
      </c>
      <c r="N349" s="20">
        <v>1</v>
      </c>
      <c r="O349" s="20">
        <v>0</v>
      </c>
      <c r="P349" s="20">
        <v>20.285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399379</v>
      </c>
      <c r="B350" s="19" t="s">
        <v>419</v>
      </c>
      <c r="C350" s="19">
        <v>7283.364</v>
      </c>
      <c r="D350" s="19">
        <v>8076.511</v>
      </c>
      <c r="E350" s="19">
        <v>0</v>
      </c>
      <c r="F350" s="19">
        <v>0</v>
      </c>
      <c r="G350" s="19">
        <v>0</v>
      </c>
      <c r="H350" s="19">
        <v>1</v>
      </c>
      <c r="I350" s="17">
        <v>4.888</v>
      </c>
      <c r="J350" s="17">
        <v>14.228</v>
      </c>
      <c r="K350" s="20">
        <v>4</v>
      </c>
      <c r="L350" s="20">
        <v>2</v>
      </c>
      <c r="M350" s="20">
        <v>-1</v>
      </c>
      <c r="N350" s="20">
        <v>1</v>
      </c>
      <c r="O350" s="20">
        <v>0</v>
      </c>
      <c r="P350" s="20">
        <v>6.911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399380</v>
      </c>
      <c r="B351" s="19" t="s">
        <v>420</v>
      </c>
      <c r="C351" s="19">
        <v>1429.114</v>
      </c>
      <c r="D351" s="19">
        <v>1590.561</v>
      </c>
      <c r="E351" s="19">
        <v>0</v>
      </c>
      <c r="F351" s="19">
        <v>0</v>
      </c>
      <c r="G351" s="19">
        <v>0</v>
      </c>
      <c r="H351" s="19">
        <v>1</v>
      </c>
      <c r="I351" s="17">
        <v>5.068</v>
      </c>
      <c r="J351" s="17">
        <v>14.704</v>
      </c>
      <c r="K351" s="20">
        <v>4</v>
      </c>
      <c r="L351" s="20">
        <v>2</v>
      </c>
      <c r="M351" s="20">
        <v>-1</v>
      </c>
      <c r="N351" s="20">
        <v>0</v>
      </c>
      <c r="O351" s="20">
        <v>0</v>
      </c>
      <c r="P351" s="20">
        <v>13.692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399382</v>
      </c>
      <c r="B352" s="19" t="s">
        <v>421</v>
      </c>
      <c r="C352" s="19">
        <v>2324.776</v>
      </c>
      <c r="D352" s="19">
        <v>2664.968</v>
      </c>
      <c r="E352" s="19">
        <v>0</v>
      </c>
      <c r="F352" s="19">
        <v>0</v>
      </c>
      <c r="G352" s="19">
        <v>0</v>
      </c>
      <c r="H352" s="19">
        <v>1</v>
      </c>
      <c r="I352" s="17">
        <v>7.523</v>
      </c>
      <c r="J352" s="17">
        <v>19.328</v>
      </c>
      <c r="K352" s="20">
        <v>4</v>
      </c>
      <c r="L352" s="20">
        <v>2</v>
      </c>
      <c r="M352" s="20">
        <v>-1</v>
      </c>
      <c r="N352" s="20">
        <v>1</v>
      </c>
      <c r="O352" s="20">
        <v>0</v>
      </c>
      <c r="P352" s="20">
        <v>28.276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399383</v>
      </c>
      <c r="B353" s="19" t="s">
        <v>422</v>
      </c>
      <c r="C353" s="19">
        <v>2172.887</v>
      </c>
      <c r="D353" s="19">
        <v>2461.453</v>
      </c>
      <c r="E353" s="19">
        <v>0</v>
      </c>
      <c r="F353" s="19">
        <v>0</v>
      </c>
      <c r="G353" s="19">
        <v>0</v>
      </c>
      <c r="H353" s="19">
        <v>1</v>
      </c>
      <c r="I353" s="17">
        <v>3.342</v>
      </c>
      <c r="J353" s="17">
        <v>14.674</v>
      </c>
      <c r="K353" s="20">
        <v>4</v>
      </c>
      <c r="L353" s="20">
        <v>2</v>
      </c>
      <c r="M353" s="20">
        <v>-1</v>
      </c>
      <c r="N353" s="20">
        <v>0</v>
      </c>
      <c r="O353" s="20">
        <v>0</v>
      </c>
      <c r="P353" s="20">
        <v>2.727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399386</v>
      </c>
      <c r="B354" s="19" t="s">
        <v>423</v>
      </c>
      <c r="C354" s="19">
        <v>5287.512</v>
      </c>
      <c r="D354" s="19">
        <v>6032.913</v>
      </c>
      <c r="E354" s="19">
        <v>0</v>
      </c>
      <c r="F354" s="19">
        <v>0</v>
      </c>
      <c r="G354" s="19">
        <v>0</v>
      </c>
      <c r="H354" s="19">
        <v>1</v>
      </c>
      <c r="I354" s="17">
        <v>4.12</v>
      </c>
      <c r="J354" s="17">
        <v>15.967</v>
      </c>
      <c r="K354" s="20">
        <v>3</v>
      </c>
      <c r="L354" s="20">
        <v>0</v>
      </c>
      <c r="M354" s="20">
        <v>0</v>
      </c>
      <c r="N354" s="20">
        <v>-1</v>
      </c>
      <c r="O354" s="20">
        <v>0</v>
      </c>
      <c r="P354" s="20">
        <v>0.002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399387</v>
      </c>
      <c r="B355" s="19" t="s">
        <v>424</v>
      </c>
      <c r="C355" s="19">
        <v>4937</v>
      </c>
      <c r="D355" s="19">
        <v>5715.314</v>
      </c>
      <c r="E355" s="19">
        <v>0</v>
      </c>
      <c r="F355" s="19">
        <v>0</v>
      </c>
      <c r="G355" s="19">
        <v>0</v>
      </c>
      <c r="H355" s="19">
        <v>1</v>
      </c>
      <c r="I355" s="17">
        <v>0.974</v>
      </c>
      <c r="J355" s="17">
        <v>14.46</v>
      </c>
      <c r="K355" s="20">
        <v>3</v>
      </c>
      <c r="L355" s="20">
        <v>0</v>
      </c>
      <c r="M355" s="20">
        <v>0</v>
      </c>
      <c r="N355" s="20">
        <v>0</v>
      </c>
      <c r="O355" s="20">
        <v>0</v>
      </c>
      <c r="P355" s="20">
        <v>0.004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399388</v>
      </c>
      <c r="B356" s="19" t="s">
        <v>425</v>
      </c>
      <c r="C356" s="19">
        <v>4229.566</v>
      </c>
      <c r="D356" s="19">
        <v>4973.757</v>
      </c>
      <c r="E356" s="19">
        <v>0</v>
      </c>
      <c r="F356" s="19">
        <v>0</v>
      </c>
      <c r="G356" s="19">
        <v>0</v>
      </c>
      <c r="H356" s="19">
        <v>1</v>
      </c>
      <c r="I356" s="17">
        <v>6.966</v>
      </c>
      <c r="J356" s="17">
        <v>20.886</v>
      </c>
      <c r="K356" s="20">
        <v>4</v>
      </c>
      <c r="L356" s="20">
        <v>2</v>
      </c>
      <c r="M356" s="20">
        <v>-1</v>
      </c>
      <c r="N356" s="20">
        <v>0</v>
      </c>
      <c r="O356" s="20">
        <v>0</v>
      </c>
      <c r="P356" s="20">
        <v>5.2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399389</v>
      </c>
      <c r="B357" s="19" t="s">
        <v>426</v>
      </c>
      <c r="C357" s="19">
        <v>3945.118</v>
      </c>
      <c r="D357" s="19">
        <v>5032.748</v>
      </c>
      <c r="E357" s="19">
        <v>0</v>
      </c>
      <c r="F357" s="19">
        <v>0</v>
      </c>
      <c r="G357" s="19">
        <v>0</v>
      </c>
      <c r="H357" s="19">
        <v>1</v>
      </c>
      <c r="I357" s="17">
        <v>12.398</v>
      </c>
      <c r="J357" s="17">
        <v>31.33</v>
      </c>
      <c r="K357" s="20">
        <v>3</v>
      </c>
      <c r="L357" s="20">
        <v>0</v>
      </c>
      <c r="M357" s="20">
        <v>0</v>
      </c>
      <c r="N357" s="20">
        <v>-1</v>
      </c>
      <c r="O357" s="20">
        <v>0</v>
      </c>
      <c r="P357" s="20">
        <v>0.002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399392</v>
      </c>
      <c r="B358" s="19" t="s">
        <v>427</v>
      </c>
      <c r="C358" s="19">
        <v>2209.254</v>
      </c>
      <c r="D358" s="19">
        <v>2501.091</v>
      </c>
      <c r="E358" s="19">
        <v>0</v>
      </c>
      <c r="F358" s="19">
        <v>0</v>
      </c>
      <c r="G358" s="19">
        <v>0</v>
      </c>
      <c r="H358" s="19">
        <v>1</v>
      </c>
      <c r="I358" s="17">
        <v>5.75</v>
      </c>
      <c r="J358" s="17">
        <v>16.748</v>
      </c>
      <c r="K358" s="20">
        <v>3</v>
      </c>
      <c r="L358" s="20">
        <v>0</v>
      </c>
      <c r="M358" s="20">
        <v>0</v>
      </c>
      <c r="N358" s="20">
        <v>-1</v>
      </c>
      <c r="O358" s="20">
        <v>0</v>
      </c>
      <c r="P358" s="20">
        <v>0.004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399394</v>
      </c>
      <c r="B359" s="19" t="s">
        <v>428</v>
      </c>
      <c r="C359" s="19">
        <v>7864.985</v>
      </c>
      <c r="D359" s="19">
        <v>8976.128</v>
      </c>
      <c r="E359" s="19">
        <v>0</v>
      </c>
      <c r="F359" s="19">
        <v>0</v>
      </c>
      <c r="G359" s="19">
        <v>0</v>
      </c>
      <c r="H359" s="19">
        <v>1</v>
      </c>
      <c r="I359" s="17">
        <v>4.04</v>
      </c>
      <c r="J359" s="17">
        <v>15.918</v>
      </c>
      <c r="K359" s="20">
        <v>4</v>
      </c>
      <c r="L359" s="20">
        <v>2</v>
      </c>
      <c r="M359" s="20">
        <v>-1</v>
      </c>
      <c r="N359" s="20">
        <v>0</v>
      </c>
      <c r="O359" s="20">
        <v>0</v>
      </c>
      <c r="P359" s="20">
        <v>10.276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399395</v>
      </c>
      <c r="B360" s="19" t="s">
        <v>429</v>
      </c>
      <c r="C360" s="19">
        <v>5036.448</v>
      </c>
      <c r="D360" s="19">
        <v>6036.41</v>
      </c>
      <c r="E360" s="19">
        <v>0</v>
      </c>
      <c r="F360" s="19">
        <v>0</v>
      </c>
      <c r="G360" s="19">
        <v>0</v>
      </c>
      <c r="H360" s="19">
        <v>1</v>
      </c>
      <c r="I360" s="17">
        <v>9.922</v>
      </c>
      <c r="J360" s="17">
        <v>24.843</v>
      </c>
      <c r="K360" s="20">
        <v>4</v>
      </c>
      <c r="L360" s="20">
        <v>2</v>
      </c>
      <c r="M360" s="20">
        <v>-1</v>
      </c>
      <c r="N360" s="20">
        <v>0</v>
      </c>
      <c r="O360" s="20">
        <v>0</v>
      </c>
      <c r="P360" s="20">
        <v>2.797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399397</v>
      </c>
      <c r="B361" s="19" t="s">
        <v>430</v>
      </c>
      <c r="C361" s="19">
        <v>1885.74</v>
      </c>
      <c r="D361" s="19">
        <v>2110.521</v>
      </c>
      <c r="E361" s="19">
        <v>0</v>
      </c>
      <c r="F361" s="19">
        <v>0</v>
      </c>
      <c r="G361" s="19">
        <v>0</v>
      </c>
      <c r="H361" s="19">
        <v>1</v>
      </c>
      <c r="I361" s="17">
        <v>2.671</v>
      </c>
      <c r="J361" s="17">
        <v>13.037</v>
      </c>
      <c r="K361" s="20">
        <v>4</v>
      </c>
      <c r="L361" s="20">
        <v>0</v>
      </c>
      <c r="M361" s="20">
        <v>-1</v>
      </c>
      <c r="N361" s="20">
        <v>0</v>
      </c>
      <c r="O361" s="20">
        <v>0</v>
      </c>
      <c r="P361" s="20">
        <v>0.246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399398</v>
      </c>
      <c r="B362" s="19" t="s">
        <v>431</v>
      </c>
      <c r="C362" s="19">
        <v>9499.525</v>
      </c>
      <c r="D362" s="19">
        <v>10376.457</v>
      </c>
      <c r="E362" s="19">
        <v>0</v>
      </c>
      <c r="F362" s="19">
        <v>0</v>
      </c>
      <c r="G362" s="19">
        <v>0</v>
      </c>
      <c r="H362" s="19">
        <v>1</v>
      </c>
      <c r="I362" s="17">
        <v>1.888</v>
      </c>
      <c r="J362" s="17">
        <v>10.179</v>
      </c>
      <c r="K362" s="20">
        <v>4</v>
      </c>
      <c r="L362" s="20">
        <v>2</v>
      </c>
      <c r="M362" s="20">
        <v>-1</v>
      </c>
      <c r="N362" s="20">
        <v>0</v>
      </c>
      <c r="O362" s="20">
        <v>0</v>
      </c>
      <c r="P362" s="20">
        <v>14.317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399399</v>
      </c>
      <c r="B363" s="19" t="s">
        <v>432</v>
      </c>
      <c r="C363" s="19">
        <v>6636.369</v>
      </c>
      <c r="D363" s="19">
        <v>7298.639</v>
      </c>
      <c r="E363" s="19">
        <v>0</v>
      </c>
      <c r="F363" s="19">
        <v>0</v>
      </c>
      <c r="G363" s="19">
        <v>0</v>
      </c>
      <c r="H363" s="19">
        <v>1</v>
      </c>
      <c r="I363" s="17">
        <v>2.878</v>
      </c>
      <c r="J363" s="17">
        <v>11.691</v>
      </c>
      <c r="K363" s="20">
        <v>4</v>
      </c>
      <c r="L363" s="20">
        <v>2</v>
      </c>
      <c r="M363" s="20">
        <v>-1</v>
      </c>
      <c r="N363" s="20">
        <v>0</v>
      </c>
      <c r="O363" s="20">
        <v>0</v>
      </c>
      <c r="P363" s="20">
        <v>6.227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399400</v>
      </c>
      <c r="B364" s="19" t="s">
        <v>433</v>
      </c>
      <c r="C364" s="19">
        <v>3283.38</v>
      </c>
      <c r="D364" s="19">
        <v>3629.557</v>
      </c>
      <c r="E364" s="19">
        <v>0</v>
      </c>
      <c r="F364" s="19">
        <v>0</v>
      </c>
      <c r="G364" s="19">
        <v>0</v>
      </c>
      <c r="H364" s="19">
        <v>1</v>
      </c>
      <c r="I364" s="17">
        <v>3.843</v>
      </c>
      <c r="J364" s="17">
        <v>13.015</v>
      </c>
      <c r="K364" s="20">
        <v>4</v>
      </c>
      <c r="L364" s="20">
        <v>2</v>
      </c>
      <c r="M364" s="20">
        <v>-1</v>
      </c>
      <c r="N364" s="20">
        <v>0</v>
      </c>
      <c r="O364" s="20">
        <v>0</v>
      </c>
      <c r="P364" s="20">
        <v>7.095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399401</v>
      </c>
      <c r="B365" s="19" t="s">
        <v>434</v>
      </c>
      <c r="C365" s="19">
        <v>3538.413</v>
      </c>
      <c r="D365" s="19">
        <v>4017.452</v>
      </c>
      <c r="E365" s="19">
        <v>0</v>
      </c>
      <c r="F365" s="19">
        <v>0</v>
      </c>
      <c r="G365" s="19">
        <v>0</v>
      </c>
      <c r="H365" s="19">
        <v>1</v>
      </c>
      <c r="I365" s="17">
        <v>5.578</v>
      </c>
      <c r="J365" s="17">
        <v>16.837</v>
      </c>
      <c r="K365" s="20">
        <v>4</v>
      </c>
      <c r="L365" s="20">
        <v>2</v>
      </c>
      <c r="M365" s="20">
        <v>0</v>
      </c>
      <c r="N365" s="20">
        <v>0</v>
      </c>
      <c r="O365" s="20">
        <v>0</v>
      </c>
      <c r="P365" s="20">
        <v>6.375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399402</v>
      </c>
      <c r="B366" s="19" t="s">
        <v>435</v>
      </c>
      <c r="C366" s="19">
        <v>2782.126</v>
      </c>
      <c r="D366" s="19">
        <v>3160.683</v>
      </c>
      <c r="E366" s="19">
        <v>0</v>
      </c>
      <c r="F366" s="19">
        <v>0</v>
      </c>
      <c r="G366" s="19">
        <v>0</v>
      </c>
      <c r="H366" s="19">
        <v>1</v>
      </c>
      <c r="I366" s="17">
        <v>4.43</v>
      </c>
      <c r="J366" s="17">
        <v>15.877</v>
      </c>
      <c r="K366" s="20">
        <v>4</v>
      </c>
      <c r="L366" s="20">
        <v>2</v>
      </c>
      <c r="M366" s="20">
        <v>-1</v>
      </c>
      <c r="N366" s="20">
        <v>0</v>
      </c>
      <c r="O366" s="20">
        <v>0</v>
      </c>
      <c r="P366" s="20">
        <v>5.854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399403</v>
      </c>
      <c r="B367" s="19" t="s">
        <v>436</v>
      </c>
      <c r="C367" s="19">
        <v>7117.533</v>
      </c>
      <c r="D367" s="19">
        <v>7756.371</v>
      </c>
      <c r="E367" s="19">
        <v>0</v>
      </c>
      <c r="F367" s="19">
        <v>0</v>
      </c>
      <c r="G367" s="19">
        <v>0</v>
      </c>
      <c r="H367" s="19">
        <v>1</v>
      </c>
      <c r="I367" s="17">
        <v>3.63</v>
      </c>
      <c r="J367" s="17">
        <v>11.567</v>
      </c>
      <c r="K367" s="20">
        <v>4</v>
      </c>
      <c r="L367" s="20">
        <v>2</v>
      </c>
      <c r="M367" s="20">
        <v>-1</v>
      </c>
      <c r="N367" s="20">
        <v>0</v>
      </c>
      <c r="O367" s="20">
        <v>0</v>
      </c>
      <c r="P367" s="20">
        <v>6.411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399404</v>
      </c>
      <c r="B368" s="19" t="s">
        <v>437</v>
      </c>
      <c r="C368" s="19">
        <v>6073.034</v>
      </c>
      <c r="D368" s="19">
        <v>6681.427</v>
      </c>
      <c r="E368" s="19">
        <v>0</v>
      </c>
      <c r="F368" s="19">
        <v>0</v>
      </c>
      <c r="G368" s="19">
        <v>0</v>
      </c>
      <c r="H368" s="19">
        <v>1</v>
      </c>
      <c r="I368" s="17">
        <v>1.799</v>
      </c>
      <c r="J368" s="17">
        <v>10.741</v>
      </c>
      <c r="K368" s="20">
        <v>4</v>
      </c>
      <c r="L368" s="20">
        <v>2</v>
      </c>
      <c r="M368" s="20">
        <v>-1</v>
      </c>
      <c r="N368" s="20">
        <v>0</v>
      </c>
      <c r="O368" s="20">
        <v>0</v>
      </c>
      <c r="P368" s="20">
        <v>8.968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399405</v>
      </c>
      <c r="B369" s="19" t="s">
        <v>438</v>
      </c>
      <c r="C369" s="19">
        <v>2018.548</v>
      </c>
      <c r="D369" s="19">
        <v>2338.989</v>
      </c>
      <c r="E369" s="19">
        <v>0</v>
      </c>
      <c r="F369" s="19">
        <v>0</v>
      </c>
      <c r="G369" s="19">
        <v>0</v>
      </c>
      <c r="H369" s="19">
        <v>1</v>
      </c>
      <c r="I369" s="17">
        <v>8.461</v>
      </c>
      <c r="J369" s="17">
        <v>21.002</v>
      </c>
      <c r="K369" s="20">
        <v>4</v>
      </c>
      <c r="L369" s="20">
        <v>2</v>
      </c>
      <c r="M369" s="20">
        <v>-1</v>
      </c>
      <c r="N369" s="20">
        <v>0</v>
      </c>
      <c r="O369" s="20">
        <v>0</v>
      </c>
      <c r="P369" s="20">
        <v>7.227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399406</v>
      </c>
      <c r="B370" s="19" t="s">
        <v>439</v>
      </c>
      <c r="C370" s="19">
        <v>11739.01</v>
      </c>
      <c r="D370" s="19">
        <v>12654.915</v>
      </c>
      <c r="E370" s="19">
        <v>0</v>
      </c>
      <c r="F370" s="19">
        <v>0</v>
      </c>
      <c r="G370" s="19">
        <v>0</v>
      </c>
      <c r="H370" s="19">
        <v>1</v>
      </c>
      <c r="I370" s="17">
        <v>1.73</v>
      </c>
      <c r="J370" s="17">
        <v>8.842</v>
      </c>
      <c r="K370" s="20">
        <v>3</v>
      </c>
      <c r="L370" s="20">
        <v>1</v>
      </c>
      <c r="M370" s="20">
        <v>0</v>
      </c>
      <c r="N370" s="20">
        <v>0</v>
      </c>
      <c r="O370" s="20">
        <v>0</v>
      </c>
      <c r="P370" s="20">
        <v>0.604</v>
      </c>
      <c r="Q370" s="20">
        <v>0</v>
      </c>
      <c r="R370" s="20">
        <v>-1</v>
      </c>
      <c r="S370" s="21"/>
      <c r="T370" s="21"/>
      <c r="U370" s="21"/>
      <c r="V370" s="21"/>
      <c r="W370" s="21"/>
    </row>
    <row r="371" ht="16.5" spans="1:23">
      <c r="A371" s="19">
        <v>399407</v>
      </c>
      <c r="B371" s="19" t="s">
        <v>440</v>
      </c>
      <c r="C371" s="19">
        <v>2049.572</v>
      </c>
      <c r="D371" s="19">
        <v>2435.84</v>
      </c>
      <c r="E371" s="19">
        <v>0</v>
      </c>
      <c r="F371" s="19">
        <v>0</v>
      </c>
      <c r="G371" s="19">
        <v>0</v>
      </c>
      <c r="H371" s="19">
        <v>1</v>
      </c>
      <c r="I371" s="17">
        <v>6.411</v>
      </c>
      <c r="J371" s="17">
        <v>21.252</v>
      </c>
      <c r="K371" s="20">
        <v>4</v>
      </c>
      <c r="L371" s="20">
        <v>2</v>
      </c>
      <c r="M371" s="20">
        <v>-1</v>
      </c>
      <c r="N371" s="20">
        <v>0</v>
      </c>
      <c r="O371" s="20">
        <v>0</v>
      </c>
      <c r="P371" s="20">
        <v>2.666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399408</v>
      </c>
      <c r="B372" s="19" t="s">
        <v>441</v>
      </c>
      <c r="C372" s="19">
        <v>13125.603</v>
      </c>
      <c r="D372" s="19">
        <v>14354.531</v>
      </c>
      <c r="E372" s="19">
        <v>0</v>
      </c>
      <c r="F372" s="19">
        <v>0</v>
      </c>
      <c r="G372" s="19">
        <v>0</v>
      </c>
      <c r="H372" s="19">
        <v>1</v>
      </c>
      <c r="I372" s="17">
        <v>2.11</v>
      </c>
      <c r="J372" s="17">
        <v>10.491</v>
      </c>
      <c r="K372" s="20">
        <v>2</v>
      </c>
      <c r="L372" s="20">
        <v>2</v>
      </c>
      <c r="M372" s="20">
        <v>0</v>
      </c>
      <c r="N372" s="20">
        <v>0</v>
      </c>
      <c r="O372" s="20">
        <v>0</v>
      </c>
      <c r="P372" s="20">
        <v>0.271</v>
      </c>
      <c r="Q372" s="20">
        <v>0</v>
      </c>
      <c r="R372" s="20">
        <v>-1</v>
      </c>
      <c r="S372" s="21"/>
      <c r="T372" s="21"/>
      <c r="U372" s="21"/>
      <c r="V372" s="21"/>
      <c r="W372" s="21"/>
    </row>
    <row r="373" ht="16.5" spans="1:23">
      <c r="A373" s="19">
        <v>399409</v>
      </c>
      <c r="B373" s="19" t="s">
        <v>442</v>
      </c>
      <c r="C373" s="19">
        <v>4424.478</v>
      </c>
      <c r="D373" s="19">
        <v>5231.678</v>
      </c>
      <c r="E373" s="19">
        <v>0</v>
      </c>
      <c r="F373" s="19">
        <v>0</v>
      </c>
      <c r="G373" s="19">
        <v>0</v>
      </c>
      <c r="H373" s="19">
        <v>1</v>
      </c>
      <c r="I373" s="17">
        <v>6.463</v>
      </c>
      <c r="J373" s="17">
        <v>20.895</v>
      </c>
      <c r="K373" s="20">
        <v>3</v>
      </c>
      <c r="L373" s="20">
        <v>1</v>
      </c>
      <c r="M373" s="20">
        <v>0</v>
      </c>
      <c r="N373" s="20">
        <v>0</v>
      </c>
      <c r="O373" s="20">
        <v>0</v>
      </c>
      <c r="P373" s="20">
        <v>-1.733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399410</v>
      </c>
      <c r="B374" s="19" t="s">
        <v>443</v>
      </c>
      <c r="C374" s="19">
        <v>1607.384</v>
      </c>
      <c r="D374" s="19">
        <v>2076.907</v>
      </c>
      <c r="E374" s="19">
        <v>0</v>
      </c>
      <c r="F374" s="19">
        <v>0</v>
      </c>
      <c r="G374" s="19">
        <v>0</v>
      </c>
      <c r="H374" s="19">
        <v>1</v>
      </c>
      <c r="I374" s="17">
        <v>10.498</v>
      </c>
      <c r="J374" s="17">
        <v>30.732</v>
      </c>
      <c r="K374" s="20">
        <v>4</v>
      </c>
      <c r="L374" s="20">
        <v>1</v>
      </c>
      <c r="M374" s="20">
        <v>0</v>
      </c>
      <c r="N374" s="20">
        <v>0</v>
      </c>
      <c r="O374" s="20">
        <v>0</v>
      </c>
      <c r="P374" s="20">
        <v>10.026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399413</v>
      </c>
      <c r="B375" s="19" t="s">
        <v>444</v>
      </c>
      <c r="C375" s="19">
        <v>155.202</v>
      </c>
      <c r="D375" s="19">
        <v>167.755</v>
      </c>
      <c r="E375" s="19">
        <v>0</v>
      </c>
      <c r="F375" s="19">
        <v>0</v>
      </c>
      <c r="G375" s="19">
        <v>0</v>
      </c>
      <c r="H375" s="19">
        <v>1</v>
      </c>
      <c r="I375" s="17">
        <v>4.838</v>
      </c>
      <c r="J375" s="17">
        <v>11.959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399415</v>
      </c>
      <c r="B376" s="19" t="s">
        <v>445</v>
      </c>
      <c r="C376" s="19">
        <v>5432.071</v>
      </c>
      <c r="D376" s="19">
        <v>6298.739</v>
      </c>
      <c r="E376" s="19">
        <v>0</v>
      </c>
      <c r="F376" s="19">
        <v>0</v>
      </c>
      <c r="G376" s="19">
        <v>0</v>
      </c>
      <c r="H376" s="19">
        <v>1</v>
      </c>
      <c r="I376" s="17">
        <v>6.571</v>
      </c>
      <c r="J376" s="17">
        <v>19.427</v>
      </c>
      <c r="K376" s="20">
        <v>4</v>
      </c>
      <c r="L376" s="20">
        <v>2</v>
      </c>
      <c r="M376" s="20">
        <v>-1</v>
      </c>
      <c r="N376" s="20">
        <v>1</v>
      </c>
      <c r="O376" s="20">
        <v>0</v>
      </c>
      <c r="P376" s="20">
        <v>10.392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399416</v>
      </c>
      <c r="B377" s="19" t="s">
        <v>446</v>
      </c>
      <c r="C377" s="19">
        <v>3357.799</v>
      </c>
      <c r="D377" s="19">
        <v>4076.774</v>
      </c>
      <c r="E377" s="19">
        <v>0</v>
      </c>
      <c r="F377" s="19">
        <v>0</v>
      </c>
      <c r="G377" s="19">
        <v>0</v>
      </c>
      <c r="H377" s="19">
        <v>1</v>
      </c>
      <c r="I377" s="17">
        <v>9.408</v>
      </c>
      <c r="J377" s="17">
        <v>25.385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399417</v>
      </c>
      <c r="B378" s="19" t="s">
        <v>447</v>
      </c>
      <c r="C378" s="19">
        <v>2515.197</v>
      </c>
      <c r="D378" s="19">
        <v>2941.505</v>
      </c>
      <c r="E378" s="19">
        <v>0</v>
      </c>
      <c r="F378" s="19">
        <v>0</v>
      </c>
      <c r="G378" s="19">
        <v>0</v>
      </c>
      <c r="H378" s="19">
        <v>1</v>
      </c>
      <c r="I378" s="17">
        <v>2.101</v>
      </c>
      <c r="J378" s="17">
        <v>16.289</v>
      </c>
      <c r="K378" s="20">
        <v>4</v>
      </c>
      <c r="L378" s="20">
        <v>2</v>
      </c>
      <c r="M378" s="20">
        <v>-1</v>
      </c>
      <c r="N378" s="20">
        <v>0</v>
      </c>
      <c r="O378" s="20">
        <v>0</v>
      </c>
      <c r="P378" s="20">
        <v>11.037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399419</v>
      </c>
      <c r="B379" s="19" t="s">
        <v>448</v>
      </c>
      <c r="C379" s="19">
        <v>1713.409</v>
      </c>
      <c r="D379" s="19">
        <v>1976.782</v>
      </c>
      <c r="E379" s="19">
        <v>0</v>
      </c>
      <c r="F379" s="19">
        <v>0</v>
      </c>
      <c r="G379" s="19">
        <v>0</v>
      </c>
      <c r="H379" s="19">
        <v>1</v>
      </c>
      <c r="I379" s="17">
        <v>5.487</v>
      </c>
      <c r="J379" s="17">
        <v>18.079</v>
      </c>
      <c r="K379" s="20">
        <v>4</v>
      </c>
      <c r="L379" s="20">
        <v>2</v>
      </c>
      <c r="M379" s="20">
        <v>-1</v>
      </c>
      <c r="N379" s="20">
        <v>0</v>
      </c>
      <c r="O379" s="20">
        <v>0</v>
      </c>
      <c r="P379" s="20">
        <v>9.758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399420</v>
      </c>
      <c r="B380" s="19" t="s">
        <v>449</v>
      </c>
      <c r="C380" s="19">
        <v>1272.364</v>
      </c>
      <c r="D380" s="19">
        <v>1505.152</v>
      </c>
      <c r="E380" s="19">
        <v>0</v>
      </c>
      <c r="F380" s="19">
        <v>0</v>
      </c>
      <c r="G380" s="19">
        <v>0</v>
      </c>
      <c r="H380" s="19">
        <v>1</v>
      </c>
      <c r="I380" s="17">
        <v>6.737</v>
      </c>
      <c r="J380" s="17">
        <v>21.161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399422</v>
      </c>
      <c r="B381" s="19" t="s">
        <v>450</v>
      </c>
      <c r="C381" s="19">
        <v>2807.378</v>
      </c>
      <c r="D381" s="19">
        <v>3168.335</v>
      </c>
      <c r="E381" s="19">
        <v>0</v>
      </c>
      <c r="F381" s="19">
        <v>0</v>
      </c>
      <c r="G381" s="19">
        <v>0</v>
      </c>
      <c r="H381" s="19">
        <v>1</v>
      </c>
      <c r="I381" s="17">
        <v>4.742</v>
      </c>
      <c r="J381" s="17">
        <v>15.595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399423</v>
      </c>
      <c r="B382" s="19" t="s">
        <v>451</v>
      </c>
      <c r="C382" s="19">
        <v>2275.048</v>
      </c>
      <c r="D382" s="19">
        <v>2567.932</v>
      </c>
      <c r="E382" s="19">
        <v>0</v>
      </c>
      <c r="F382" s="19">
        <v>0</v>
      </c>
      <c r="G382" s="19">
        <v>0</v>
      </c>
      <c r="H382" s="19">
        <v>1</v>
      </c>
      <c r="I382" s="17">
        <v>2.743</v>
      </c>
      <c r="J382" s="17">
        <v>13.835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399427</v>
      </c>
      <c r="B383" s="19" t="s">
        <v>452</v>
      </c>
      <c r="C383" s="19">
        <v>2139.628</v>
      </c>
      <c r="D383" s="19">
        <v>2475.492</v>
      </c>
      <c r="E383" s="19">
        <v>0</v>
      </c>
      <c r="F383" s="19">
        <v>0</v>
      </c>
      <c r="G383" s="19">
        <v>0</v>
      </c>
      <c r="H383" s="19">
        <v>1</v>
      </c>
      <c r="I383" s="17">
        <v>1.685</v>
      </c>
      <c r="J383" s="17">
        <v>15.024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399428</v>
      </c>
      <c r="B384" s="19" t="s">
        <v>453</v>
      </c>
      <c r="C384" s="19">
        <v>2874.887</v>
      </c>
      <c r="D384" s="19">
        <v>3543.95</v>
      </c>
      <c r="E384" s="19">
        <v>0</v>
      </c>
      <c r="F384" s="19">
        <v>0</v>
      </c>
      <c r="G384" s="19">
        <v>0</v>
      </c>
      <c r="H384" s="19">
        <v>1</v>
      </c>
      <c r="I384" s="17">
        <v>11.216</v>
      </c>
      <c r="J384" s="17">
        <v>27.977</v>
      </c>
      <c r="K384" s="20">
        <v>4</v>
      </c>
      <c r="L384" s="20">
        <v>2</v>
      </c>
      <c r="M384" s="20">
        <v>-1</v>
      </c>
      <c r="N384" s="20">
        <v>0</v>
      </c>
      <c r="O384" s="20">
        <v>0</v>
      </c>
      <c r="P384" s="20">
        <v>13.005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399429</v>
      </c>
      <c r="B385" s="19" t="s">
        <v>454</v>
      </c>
      <c r="C385" s="19">
        <v>1178.619</v>
      </c>
      <c r="D385" s="19">
        <v>1341.026</v>
      </c>
      <c r="E385" s="19">
        <v>0</v>
      </c>
      <c r="F385" s="19">
        <v>0</v>
      </c>
      <c r="G385" s="19">
        <v>0</v>
      </c>
      <c r="H385" s="19">
        <v>1</v>
      </c>
      <c r="I385" s="17">
        <v>4.607</v>
      </c>
      <c r="J385" s="17">
        <v>16.16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399434</v>
      </c>
      <c r="B386" s="19" t="s">
        <v>455</v>
      </c>
      <c r="C386" s="19">
        <v>1725.02</v>
      </c>
      <c r="D386" s="19">
        <v>2075.701</v>
      </c>
      <c r="E386" s="19">
        <v>0</v>
      </c>
      <c r="F386" s="19">
        <v>0</v>
      </c>
      <c r="G386" s="19">
        <v>0</v>
      </c>
      <c r="H386" s="19">
        <v>1</v>
      </c>
      <c r="I386" s="17">
        <v>3.65</v>
      </c>
      <c r="J386" s="17">
        <v>19.928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399437</v>
      </c>
      <c r="B387" s="19" t="s">
        <v>456</v>
      </c>
      <c r="C387" s="19">
        <v>5600.227</v>
      </c>
      <c r="D387" s="19">
        <v>6638.205</v>
      </c>
      <c r="E387" s="19">
        <v>0</v>
      </c>
      <c r="F387" s="19">
        <v>0</v>
      </c>
      <c r="G387" s="19">
        <v>0</v>
      </c>
      <c r="H387" s="19">
        <v>1</v>
      </c>
      <c r="I387" s="17">
        <v>8.071</v>
      </c>
      <c r="J387" s="17">
        <v>22.446</v>
      </c>
      <c r="K387" s="20">
        <v>4</v>
      </c>
      <c r="L387" s="20">
        <v>2</v>
      </c>
      <c r="M387" s="20">
        <v>-1</v>
      </c>
      <c r="N387" s="20">
        <v>0</v>
      </c>
      <c r="O387" s="20">
        <v>0</v>
      </c>
      <c r="P387" s="20">
        <v>4.502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399440</v>
      </c>
      <c r="B388" s="19" t="s">
        <v>457</v>
      </c>
      <c r="C388" s="19">
        <v>1124.022</v>
      </c>
      <c r="D388" s="19">
        <v>1321.28</v>
      </c>
      <c r="E388" s="19">
        <v>0</v>
      </c>
      <c r="F388" s="19">
        <v>0</v>
      </c>
      <c r="G388" s="19">
        <v>0</v>
      </c>
      <c r="H388" s="19">
        <v>1</v>
      </c>
      <c r="I388" s="17">
        <v>2.08</v>
      </c>
      <c r="J388" s="17">
        <v>16.699</v>
      </c>
      <c r="K388" s="20">
        <v>4</v>
      </c>
      <c r="L388" s="20">
        <v>2</v>
      </c>
      <c r="M388" s="20">
        <v>-1</v>
      </c>
      <c r="N388" s="20">
        <v>0</v>
      </c>
      <c r="O388" s="20">
        <v>0</v>
      </c>
      <c r="P388" s="20">
        <v>14.347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399441</v>
      </c>
      <c r="B389" s="19" t="s">
        <v>458</v>
      </c>
      <c r="C389" s="19">
        <v>1897.438</v>
      </c>
      <c r="D389" s="19">
        <v>2264.166</v>
      </c>
      <c r="E389" s="19">
        <v>0</v>
      </c>
      <c r="F389" s="19">
        <v>0</v>
      </c>
      <c r="G389" s="19">
        <v>0</v>
      </c>
      <c r="H389" s="19">
        <v>1</v>
      </c>
      <c r="I389" s="17">
        <v>6.158</v>
      </c>
      <c r="J389" s="17">
        <v>21.358</v>
      </c>
      <c r="K389" s="20">
        <v>4</v>
      </c>
      <c r="L389" s="20">
        <v>2</v>
      </c>
      <c r="M389" s="20">
        <v>-1</v>
      </c>
      <c r="N389" s="20">
        <v>0</v>
      </c>
      <c r="O389" s="20">
        <v>0</v>
      </c>
      <c r="P389" s="20">
        <v>14.976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399481</v>
      </c>
      <c r="B390" s="19" t="s">
        <v>123</v>
      </c>
      <c r="C390" s="19">
        <v>127.845</v>
      </c>
      <c r="D390" s="19">
        <v>128.005</v>
      </c>
      <c r="E390" s="19">
        <v>0</v>
      </c>
      <c r="F390" s="19">
        <v>0</v>
      </c>
      <c r="G390" s="19">
        <v>0</v>
      </c>
      <c r="H390" s="19">
        <v>1</v>
      </c>
      <c r="I390" s="17">
        <v>0.026</v>
      </c>
      <c r="J390" s="17">
        <v>0.151</v>
      </c>
      <c r="K390" s="20">
        <v>2</v>
      </c>
      <c r="L390" s="20">
        <v>2</v>
      </c>
      <c r="M390" s="20">
        <v>0</v>
      </c>
      <c r="N390" s="20">
        <v>-1</v>
      </c>
      <c r="O390" s="20">
        <v>0</v>
      </c>
      <c r="P390" s="20">
        <v>0.291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399550</v>
      </c>
      <c r="B391" s="19" t="s">
        <v>459</v>
      </c>
      <c r="C391" s="19">
        <v>7088.667</v>
      </c>
      <c r="D391" s="19">
        <v>7671.482</v>
      </c>
      <c r="E391" s="19">
        <v>0</v>
      </c>
      <c r="F391" s="19">
        <v>0</v>
      </c>
      <c r="G391" s="19">
        <v>0</v>
      </c>
      <c r="H391" s="19">
        <v>1</v>
      </c>
      <c r="I391" s="17">
        <v>0.73</v>
      </c>
      <c r="J391" s="17">
        <v>8.272</v>
      </c>
      <c r="K391" s="20">
        <v>4</v>
      </c>
      <c r="L391" s="20">
        <v>1</v>
      </c>
      <c r="M391" s="20">
        <v>-1</v>
      </c>
      <c r="N391" s="20">
        <v>0</v>
      </c>
      <c r="O391" s="20">
        <v>0</v>
      </c>
      <c r="P391" s="20">
        <v>5.937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399551</v>
      </c>
      <c r="B392" s="19" t="s">
        <v>460</v>
      </c>
      <c r="C392" s="19">
        <v>7290.467</v>
      </c>
      <c r="D392" s="19">
        <v>8299.671</v>
      </c>
      <c r="E392" s="19">
        <v>0</v>
      </c>
      <c r="F392" s="19">
        <v>0</v>
      </c>
      <c r="G392" s="19">
        <v>0</v>
      </c>
      <c r="H392" s="19">
        <v>1</v>
      </c>
      <c r="I392" s="17">
        <v>4.836</v>
      </c>
      <c r="J392" s="17">
        <v>16.408</v>
      </c>
      <c r="K392" s="20">
        <v>4</v>
      </c>
      <c r="L392" s="20">
        <v>1</v>
      </c>
      <c r="M392" s="20">
        <v>0</v>
      </c>
      <c r="N392" s="20">
        <v>0</v>
      </c>
      <c r="O392" s="20">
        <v>0</v>
      </c>
      <c r="P392" s="20">
        <v>7.307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399553</v>
      </c>
      <c r="B393" s="19" t="s">
        <v>461</v>
      </c>
      <c r="C393" s="19">
        <v>6351.198</v>
      </c>
      <c r="D393" s="19">
        <v>6958.795</v>
      </c>
      <c r="E393" s="19">
        <v>0</v>
      </c>
      <c r="F393" s="19">
        <v>0</v>
      </c>
      <c r="G393" s="19">
        <v>0</v>
      </c>
      <c r="H393" s="19">
        <v>1</v>
      </c>
      <c r="I393" s="17">
        <v>0.878</v>
      </c>
      <c r="J393" s="17">
        <v>9.533</v>
      </c>
      <c r="K393" s="20">
        <v>4</v>
      </c>
      <c r="L393" s="20">
        <v>2</v>
      </c>
      <c r="M393" s="20">
        <v>0</v>
      </c>
      <c r="N393" s="20">
        <v>0</v>
      </c>
      <c r="O393" s="20">
        <v>0</v>
      </c>
      <c r="P393" s="20">
        <v>12.034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399554</v>
      </c>
      <c r="B394" s="19" t="s">
        <v>462</v>
      </c>
      <c r="C394" s="19">
        <v>6825.513</v>
      </c>
      <c r="D394" s="19">
        <v>7421.998</v>
      </c>
      <c r="E394" s="19">
        <v>0</v>
      </c>
      <c r="F394" s="19">
        <v>0</v>
      </c>
      <c r="G394" s="19">
        <v>0</v>
      </c>
      <c r="H394" s="19">
        <v>1</v>
      </c>
      <c r="I394" s="17">
        <v>1.4</v>
      </c>
      <c r="J394" s="17">
        <v>9.324</v>
      </c>
      <c r="K394" s="20">
        <v>4</v>
      </c>
      <c r="L394" s="20">
        <v>1</v>
      </c>
      <c r="M394" s="20">
        <v>0</v>
      </c>
      <c r="N394" s="20">
        <v>0</v>
      </c>
      <c r="O394" s="20">
        <v>0</v>
      </c>
      <c r="P394" s="20">
        <v>0.373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399557</v>
      </c>
      <c r="B395" s="19" t="s">
        <v>463</v>
      </c>
      <c r="C395" s="19">
        <v>1565.344</v>
      </c>
      <c r="D395" s="19">
        <v>1767.23</v>
      </c>
      <c r="E395" s="19">
        <v>0</v>
      </c>
      <c r="F395" s="19">
        <v>0</v>
      </c>
      <c r="G395" s="19">
        <v>0</v>
      </c>
      <c r="H395" s="19">
        <v>1</v>
      </c>
      <c r="I395" s="17">
        <v>3.558</v>
      </c>
      <c r="J395" s="17">
        <v>14.576</v>
      </c>
      <c r="K395" s="20">
        <v>2</v>
      </c>
      <c r="L395" s="20">
        <v>1</v>
      </c>
      <c r="M395" s="20">
        <v>0</v>
      </c>
      <c r="N395" s="20">
        <v>0</v>
      </c>
      <c r="O395" s="20">
        <v>0</v>
      </c>
      <c r="P395" s="20">
        <v>11.847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399602</v>
      </c>
      <c r="B396" s="19" t="s">
        <v>464</v>
      </c>
      <c r="C396" s="19">
        <v>915.422</v>
      </c>
      <c r="D396" s="19">
        <v>1040.343</v>
      </c>
      <c r="E396" s="19">
        <v>0</v>
      </c>
      <c r="F396" s="19">
        <v>0</v>
      </c>
      <c r="G396" s="19">
        <v>0</v>
      </c>
      <c r="H396" s="19">
        <v>1</v>
      </c>
      <c r="I396" s="17">
        <v>3.832</v>
      </c>
      <c r="J396" s="17">
        <v>15.38</v>
      </c>
      <c r="K396" s="20">
        <v>1</v>
      </c>
      <c r="L396" s="20">
        <v>2</v>
      </c>
      <c r="M396" s="20">
        <v>1</v>
      </c>
      <c r="N396" s="20">
        <v>-1</v>
      </c>
      <c r="O396" s="20">
        <v>0</v>
      </c>
      <c r="P396" s="20">
        <v>-0.865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399606</v>
      </c>
      <c r="B397" s="19" t="s">
        <v>465</v>
      </c>
      <c r="C397" s="19">
        <v>2060.035</v>
      </c>
      <c r="D397" s="19">
        <v>2504.064</v>
      </c>
      <c r="E397" s="19">
        <v>0</v>
      </c>
      <c r="F397" s="19">
        <v>0</v>
      </c>
      <c r="G397" s="19">
        <v>0</v>
      </c>
      <c r="H397" s="19">
        <v>1</v>
      </c>
      <c r="I397" s="17">
        <v>10.676</v>
      </c>
      <c r="J397" s="17">
        <v>26.515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6.966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399608</v>
      </c>
      <c r="B398" s="19" t="s">
        <v>466</v>
      </c>
      <c r="C398" s="19">
        <v>2698.281</v>
      </c>
      <c r="D398" s="19">
        <v>3163.091</v>
      </c>
      <c r="E398" s="19">
        <v>0</v>
      </c>
      <c r="F398" s="19">
        <v>0</v>
      </c>
      <c r="G398" s="19">
        <v>0</v>
      </c>
      <c r="H398" s="19">
        <v>1</v>
      </c>
      <c r="I398" s="17">
        <v>7.311</v>
      </c>
      <c r="J398" s="17">
        <v>20.931</v>
      </c>
      <c r="K398" s="20">
        <v>4</v>
      </c>
      <c r="L398" s="20">
        <v>2</v>
      </c>
      <c r="M398" s="20">
        <v>-1</v>
      </c>
      <c r="N398" s="20">
        <v>1</v>
      </c>
      <c r="O398" s="20">
        <v>0</v>
      </c>
      <c r="P398" s="20">
        <v>4.124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399610</v>
      </c>
      <c r="B399" s="19" t="s">
        <v>467</v>
      </c>
      <c r="C399" s="19">
        <v>5247.22</v>
      </c>
      <c r="D399" s="19">
        <v>6547.902</v>
      </c>
      <c r="E399" s="19">
        <v>0</v>
      </c>
      <c r="F399" s="19">
        <v>0</v>
      </c>
      <c r="G399" s="19">
        <v>0</v>
      </c>
      <c r="H399" s="19">
        <v>1</v>
      </c>
      <c r="I399" s="17">
        <v>10.841</v>
      </c>
      <c r="J399" s="17">
        <v>28.551</v>
      </c>
      <c r="K399" s="20">
        <v>4</v>
      </c>
      <c r="L399" s="20">
        <v>2</v>
      </c>
      <c r="M399" s="20">
        <v>-1</v>
      </c>
      <c r="N399" s="20">
        <v>0</v>
      </c>
      <c r="O399" s="20">
        <v>0</v>
      </c>
      <c r="P399" s="20">
        <v>20.724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399611</v>
      </c>
      <c r="B400" s="19" t="s">
        <v>468</v>
      </c>
      <c r="C400" s="19">
        <v>2053.909</v>
      </c>
      <c r="D400" s="19">
        <v>2420.787</v>
      </c>
      <c r="E400" s="19">
        <v>0</v>
      </c>
      <c r="F400" s="19">
        <v>0</v>
      </c>
      <c r="G400" s="19">
        <v>0</v>
      </c>
      <c r="H400" s="19">
        <v>1</v>
      </c>
      <c r="I400" s="17">
        <v>8.168</v>
      </c>
      <c r="J400" s="17">
        <v>22.086</v>
      </c>
      <c r="K400" s="20">
        <v>4</v>
      </c>
      <c r="L400" s="20">
        <v>2</v>
      </c>
      <c r="M400" s="20">
        <v>-1</v>
      </c>
      <c r="N400" s="20">
        <v>1</v>
      </c>
      <c r="O400" s="20">
        <v>0</v>
      </c>
      <c r="P400" s="20">
        <v>21.5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399612</v>
      </c>
      <c r="B401" s="19" t="s">
        <v>469</v>
      </c>
      <c r="C401" s="19">
        <v>1761.184</v>
      </c>
      <c r="D401" s="19">
        <v>2065.78</v>
      </c>
      <c r="E401" s="19">
        <v>0</v>
      </c>
      <c r="F401" s="19">
        <v>0</v>
      </c>
      <c r="G401" s="19">
        <v>0</v>
      </c>
      <c r="H401" s="19">
        <v>1</v>
      </c>
      <c r="I401" s="17">
        <v>7.786</v>
      </c>
      <c r="J401" s="17">
        <v>21.383</v>
      </c>
      <c r="K401" s="20">
        <v>4</v>
      </c>
      <c r="L401" s="20">
        <v>2</v>
      </c>
      <c r="M401" s="20">
        <v>-1</v>
      </c>
      <c r="N401" s="20">
        <v>0</v>
      </c>
      <c r="O401" s="20">
        <v>0</v>
      </c>
      <c r="P401" s="20">
        <v>15.01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399614</v>
      </c>
      <c r="B402" s="19" t="s">
        <v>470</v>
      </c>
      <c r="C402" s="19">
        <v>2332.641</v>
      </c>
      <c r="D402" s="19">
        <v>2702.119</v>
      </c>
      <c r="E402" s="19">
        <v>0</v>
      </c>
      <c r="F402" s="19">
        <v>0</v>
      </c>
      <c r="G402" s="19">
        <v>0</v>
      </c>
      <c r="H402" s="19">
        <v>1</v>
      </c>
      <c r="I402" s="17">
        <v>6.921</v>
      </c>
      <c r="J402" s="17">
        <v>19.648</v>
      </c>
      <c r="K402" s="20">
        <v>3</v>
      </c>
      <c r="L402" s="20">
        <v>1</v>
      </c>
      <c r="M402" s="20">
        <v>0</v>
      </c>
      <c r="N402" s="20">
        <v>0</v>
      </c>
      <c r="O402" s="20">
        <v>0</v>
      </c>
      <c r="P402" s="20">
        <v>1.387</v>
      </c>
      <c r="Q402" s="20">
        <v>0</v>
      </c>
      <c r="R402" s="20">
        <v>-1</v>
      </c>
      <c r="S402" s="21"/>
      <c r="T402" s="21"/>
      <c r="U402" s="21"/>
      <c r="V402" s="21"/>
      <c r="W402" s="21"/>
    </row>
    <row r="403" ht="16.5" spans="1:23">
      <c r="A403" s="19">
        <v>399615</v>
      </c>
      <c r="B403" s="19" t="s">
        <v>471</v>
      </c>
      <c r="C403" s="19">
        <v>2759.003</v>
      </c>
      <c r="D403" s="19">
        <v>3197.157</v>
      </c>
      <c r="E403" s="19">
        <v>0</v>
      </c>
      <c r="F403" s="19">
        <v>0</v>
      </c>
      <c r="G403" s="19">
        <v>0</v>
      </c>
      <c r="H403" s="19">
        <v>1</v>
      </c>
      <c r="I403" s="17">
        <v>5.914</v>
      </c>
      <c r="J403" s="17">
        <v>18.808</v>
      </c>
      <c r="K403" s="20">
        <v>4</v>
      </c>
      <c r="L403" s="20">
        <v>1</v>
      </c>
      <c r="M403" s="20">
        <v>-1</v>
      </c>
      <c r="N403" s="20">
        <v>0</v>
      </c>
      <c r="O403" s="20">
        <v>0</v>
      </c>
      <c r="P403" s="20">
        <v>3.339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399618</v>
      </c>
      <c r="B404" s="19" t="s">
        <v>472</v>
      </c>
      <c r="C404" s="19">
        <v>7591.07</v>
      </c>
      <c r="D404" s="19">
        <v>8563.241</v>
      </c>
      <c r="E404" s="19">
        <v>0</v>
      </c>
      <c r="F404" s="19">
        <v>0</v>
      </c>
      <c r="G404" s="19">
        <v>0</v>
      </c>
      <c r="H404" s="19">
        <v>1</v>
      </c>
      <c r="I404" s="17">
        <v>3.838</v>
      </c>
      <c r="J404" s="17">
        <v>14.755</v>
      </c>
      <c r="K404" s="20">
        <v>4</v>
      </c>
      <c r="L404" s="20">
        <v>2</v>
      </c>
      <c r="M404" s="20">
        <v>0</v>
      </c>
      <c r="N404" s="20">
        <v>0</v>
      </c>
      <c r="O404" s="20">
        <v>0</v>
      </c>
      <c r="P404" s="20">
        <v>3.65</v>
      </c>
      <c r="Q404" s="20">
        <v>0</v>
      </c>
      <c r="R404" s="20">
        <v>1</v>
      </c>
      <c r="S404" s="21"/>
      <c r="T404" s="21"/>
      <c r="U404" s="21"/>
      <c r="V404" s="21"/>
      <c r="W404" s="21"/>
    </row>
    <row r="405" ht="16.5" spans="1:23">
      <c r="A405" s="19">
        <v>399619</v>
      </c>
      <c r="B405" s="19" t="s">
        <v>473</v>
      </c>
      <c r="C405" s="19">
        <v>6107.161</v>
      </c>
      <c r="D405" s="19">
        <v>7108.475</v>
      </c>
      <c r="E405" s="19">
        <v>0</v>
      </c>
      <c r="F405" s="19">
        <v>0</v>
      </c>
      <c r="G405" s="19">
        <v>0</v>
      </c>
      <c r="H405" s="19">
        <v>1</v>
      </c>
      <c r="I405" s="17">
        <v>5.527</v>
      </c>
      <c r="J405" s="17">
        <v>18.835</v>
      </c>
      <c r="K405" s="20">
        <v>4</v>
      </c>
      <c r="L405" s="20">
        <v>1</v>
      </c>
      <c r="M405" s="20">
        <v>0</v>
      </c>
      <c r="N405" s="20">
        <v>0</v>
      </c>
      <c r="O405" s="20">
        <v>0</v>
      </c>
      <c r="P405" s="20">
        <v>-0.948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399620</v>
      </c>
      <c r="B406" s="19" t="s">
        <v>474</v>
      </c>
      <c r="C406" s="19">
        <v>3795.76</v>
      </c>
      <c r="D406" s="19">
        <v>4569.09</v>
      </c>
      <c r="E406" s="19">
        <v>0</v>
      </c>
      <c r="F406" s="19">
        <v>0</v>
      </c>
      <c r="G406" s="19">
        <v>0</v>
      </c>
      <c r="H406" s="19">
        <v>1</v>
      </c>
      <c r="I406" s="17">
        <v>6.321</v>
      </c>
      <c r="J406" s="17">
        <v>22.176</v>
      </c>
      <c r="K406" s="20">
        <v>3</v>
      </c>
      <c r="L406" s="20">
        <v>2</v>
      </c>
      <c r="M406" s="20">
        <v>0</v>
      </c>
      <c r="N406" s="20">
        <v>0</v>
      </c>
      <c r="O406" s="20">
        <v>0</v>
      </c>
      <c r="P406" s="20">
        <v>0.214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399621</v>
      </c>
      <c r="B407" s="19" t="s">
        <v>475</v>
      </c>
      <c r="C407" s="19">
        <v>3963.543</v>
      </c>
      <c r="D407" s="19">
        <v>6006.877</v>
      </c>
      <c r="E407" s="19">
        <v>0</v>
      </c>
      <c r="F407" s="19">
        <v>0</v>
      </c>
      <c r="G407" s="19">
        <v>0</v>
      </c>
      <c r="H407" s="19">
        <v>1</v>
      </c>
      <c r="I407" s="17">
        <v>19.603</v>
      </c>
      <c r="J407" s="17">
        <v>46.952</v>
      </c>
      <c r="K407" s="20">
        <v>4</v>
      </c>
      <c r="L407" s="20">
        <v>2</v>
      </c>
      <c r="M407" s="20">
        <v>-1</v>
      </c>
      <c r="N407" s="20">
        <v>0</v>
      </c>
      <c r="O407" s="20">
        <v>0</v>
      </c>
      <c r="P407" s="20">
        <v>7.384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399623</v>
      </c>
      <c r="B408" s="19" t="s">
        <v>476</v>
      </c>
      <c r="C408" s="19">
        <v>6580.682</v>
      </c>
      <c r="D408" s="19">
        <v>7551.772</v>
      </c>
      <c r="E408" s="19">
        <v>0</v>
      </c>
      <c r="F408" s="19">
        <v>0</v>
      </c>
      <c r="G408" s="19">
        <v>0</v>
      </c>
      <c r="H408" s="19">
        <v>1</v>
      </c>
      <c r="I408" s="17">
        <v>5.341</v>
      </c>
      <c r="J408" s="17">
        <v>17.513</v>
      </c>
      <c r="K408" s="20">
        <v>4</v>
      </c>
      <c r="L408" s="20">
        <v>2</v>
      </c>
      <c r="M408" s="20">
        <v>0</v>
      </c>
      <c r="N408" s="20">
        <v>0</v>
      </c>
      <c r="O408" s="20">
        <v>0</v>
      </c>
      <c r="P408" s="20">
        <v>0.739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399624</v>
      </c>
      <c r="B409" s="19" t="s">
        <v>477</v>
      </c>
      <c r="C409" s="19">
        <v>1816.981</v>
      </c>
      <c r="D409" s="19">
        <v>2147.009</v>
      </c>
      <c r="E409" s="19">
        <v>0</v>
      </c>
      <c r="F409" s="19">
        <v>0</v>
      </c>
      <c r="G409" s="19">
        <v>0</v>
      </c>
      <c r="H409" s="19">
        <v>1</v>
      </c>
      <c r="I409" s="17">
        <v>7.319</v>
      </c>
      <c r="J409" s="17">
        <v>21.566</v>
      </c>
      <c r="K409" s="20">
        <v>4</v>
      </c>
      <c r="L409" s="20">
        <v>1</v>
      </c>
      <c r="M409" s="20">
        <v>-1</v>
      </c>
      <c r="N409" s="20">
        <v>0</v>
      </c>
      <c r="O409" s="20">
        <v>0</v>
      </c>
      <c r="P409" s="20">
        <v>7.305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399625</v>
      </c>
      <c r="B410" s="19" t="s">
        <v>478</v>
      </c>
      <c r="C410" s="19">
        <v>1625.142</v>
      </c>
      <c r="D410" s="19">
        <v>1910.63</v>
      </c>
      <c r="E410" s="19">
        <v>0</v>
      </c>
      <c r="F410" s="19">
        <v>0</v>
      </c>
      <c r="G410" s="19">
        <v>0</v>
      </c>
      <c r="H410" s="19">
        <v>1</v>
      </c>
      <c r="I410" s="17">
        <v>7.676</v>
      </c>
      <c r="J410" s="17">
        <v>21.471</v>
      </c>
      <c r="K410" s="20">
        <v>3</v>
      </c>
      <c r="L410" s="20">
        <v>1</v>
      </c>
      <c r="M410" s="20">
        <v>0</v>
      </c>
      <c r="N410" s="20">
        <v>0</v>
      </c>
      <c r="O410" s="20">
        <v>0</v>
      </c>
      <c r="P410" s="20">
        <v>-4.438</v>
      </c>
      <c r="Q410" s="20">
        <v>0</v>
      </c>
      <c r="R410" s="20">
        <v>1</v>
      </c>
      <c r="S410" s="21"/>
      <c r="T410" s="21"/>
      <c r="U410" s="21"/>
      <c r="V410" s="21"/>
      <c r="W410" s="21"/>
    </row>
    <row r="411" ht="16.5" spans="1:23">
      <c r="A411" s="19">
        <v>399626</v>
      </c>
      <c r="B411" s="19" t="s">
        <v>479</v>
      </c>
      <c r="C411" s="19">
        <v>1274.811</v>
      </c>
      <c r="D411" s="19">
        <v>1487.675</v>
      </c>
      <c r="E411" s="19">
        <v>0</v>
      </c>
      <c r="F411" s="19">
        <v>0</v>
      </c>
      <c r="G411" s="19">
        <v>0</v>
      </c>
      <c r="H411" s="19">
        <v>1</v>
      </c>
      <c r="I411" s="17">
        <v>7.258</v>
      </c>
      <c r="J411" s="17">
        <v>20.528</v>
      </c>
      <c r="K411" s="20">
        <v>4</v>
      </c>
      <c r="L411" s="20">
        <v>2</v>
      </c>
      <c r="M411" s="20">
        <v>-1</v>
      </c>
      <c r="N411" s="20">
        <v>0</v>
      </c>
      <c r="O411" s="20">
        <v>0</v>
      </c>
      <c r="P411" s="20">
        <v>5.302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399627</v>
      </c>
      <c r="B412" s="19" t="s">
        <v>480</v>
      </c>
      <c r="C412" s="19">
        <v>1959.208</v>
      </c>
      <c r="D412" s="19">
        <v>2231.175</v>
      </c>
      <c r="E412" s="19">
        <v>0</v>
      </c>
      <c r="F412" s="19">
        <v>0</v>
      </c>
      <c r="G412" s="19">
        <v>0</v>
      </c>
      <c r="H412" s="19">
        <v>1</v>
      </c>
      <c r="I412" s="17">
        <v>2.893</v>
      </c>
      <c r="J412" s="17">
        <v>14.73</v>
      </c>
      <c r="K412" s="20">
        <v>4</v>
      </c>
      <c r="L412" s="20">
        <v>2</v>
      </c>
      <c r="M412" s="20">
        <v>-1</v>
      </c>
      <c r="N412" s="20">
        <v>0</v>
      </c>
      <c r="O412" s="20">
        <v>0</v>
      </c>
      <c r="P412" s="20">
        <v>5.051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399628</v>
      </c>
      <c r="B413" s="19" t="s">
        <v>481</v>
      </c>
      <c r="C413" s="19">
        <v>1695.999</v>
      </c>
      <c r="D413" s="19">
        <v>2016.052</v>
      </c>
      <c r="E413" s="19">
        <v>0</v>
      </c>
      <c r="F413" s="19">
        <v>0</v>
      </c>
      <c r="G413" s="19">
        <v>0</v>
      </c>
      <c r="H413" s="19">
        <v>1</v>
      </c>
      <c r="I413" s="17">
        <v>8.233</v>
      </c>
      <c r="J413" s="17">
        <v>22.801</v>
      </c>
      <c r="K413" s="20">
        <v>4</v>
      </c>
      <c r="L413" s="20">
        <v>2</v>
      </c>
      <c r="M413" s="20">
        <v>-1</v>
      </c>
      <c r="N413" s="20">
        <v>0</v>
      </c>
      <c r="O413" s="20">
        <v>0</v>
      </c>
      <c r="P413" s="20">
        <v>13.134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399629</v>
      </c>
      <c r="B414" s="19" t="s">
        <v>482</v>
      </c>
      <c r="C414" s="19">
        <v>2356.021</v>
      </c>
      <c r="D414" s="19">
        <v>2691.264</v>
      </c>
      <c r="E414" s="19">
        <v>0</v>
      </c>
      <c r="F414" s="19">
        <v>0</v>
      </c>
      <c r="G414" s="19">
        <v>0</v>
      </c>
      <c r="H414" s="19">
        <v>1</v>
      </c>
      <c r="I414" s="17">
        <v>4.14</v>
      </c>
      <c r="J414" s="17">
        <v>16.081</v>
      </c>
      <c r="K414" s="20">
        <v>4</v>
      </c>
      <c r="L414" s="20">
        <v>2</v>
      </c>
      <c r="M414" s="20">
        <v>-1</v>
      </c>
      <c r="N414" s="20">
        <v>0</v>
      </c>
      <c r="O414" s="20">
        <v>0</v>
      </c>
      <c r="P414" s="20">
        <v>11.458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399630</v>
      </c>
      <c r="B415" s="19" t="s">
        <v>483</v>
      </c>
      <c r="C415" s="19">
        <v>1152.86</v>
      </c>
      <c r="D415" s="19">
        <v>1340.214</v>
      </c>
      <c r="E415" s="19">
        <v>0</v>
      </c>
      <c r="F415" s="19">
        <v>0</v>
      </c>
      <c r="G415" s="19">
        <v>0</v>
      </c>
      <c r="H415" s="19">
        <v>1</v>
      </c>
      <c r="I415" s="17">
        <v>7.177</v>
      </c>
      <c r="J415" s="17">
        <v>20.153</v>
      </c>
      <c r="K415" s="20">
        <v>4</v>
      </c>
      <c r="L415" s="20">
        <v>2</v>
      </c>
      <c r="M415" s="20">
        <v>0</v>
      </c>
      <c r="N415" s="20">
        <v>0</v>
      </c>
      <c r="O415" s="20">
        <v>0</v>
      </c>
      <c r="P415" s="20">
        <v>3.601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399631</v>
      </c>
      <c r="B416" s="19" t="s">
        <v>484</v>
      </c>
      <c r="C416" s="19">
        <v>1907.377</v>
      </c>
      <c r="D416" s="19">
        <v>2115.677</v>
      </c>
      <c r="E416" s="19">
        <v>0</v>
      </c>
      <c r="F416" s="19">
        <v>0</v>
      </c>
      <c r="G416" s="19">
        <v>0</v>
      </c>
      <c r="H416" s="19">
        <v>1</v>
      </c>
      <c r="I416" s="17">
        <v>1.87</v>
      </c>
      <c r="J416" s="17">
        <v>11.532</v>
      </c>
      <c r="K416" s="20">
        <v>4</v>
      </c>
      <c r="L416" s="20">
        <v>2</v>
      </c>
      <c r="M416" s="20">
        <v>-1</v>
      </c>
      <c r="N416" s="20">
        <v>0</v>
      </c>
      <c r="O416" s="20">
        <v>0</v>
      </c>
      <c r="P416" s="20">
        <v>11.368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399632</v>
      </c>
      <c r="B417" s="19" t="s">
        <v>485</v>
      </c>
      <c r="C417" s="19">
        <v>3894.964</v>
      </c>
      <c r="D417" s="19">
        <v>4372.342</v>
      </c>
      <c r="E417" s="19">
        <v>0</v>
      </c>
      <c r="F417" s="19">
        <v>0</v>
      </c>
      <c r="G417" s="19">
        <v>0</v>
      </c>
      <c r="H417" s="19">
        <v>1</v>
      </c>
      <c r="I417" s="17">
        <v>5.196</v>
      </c>
      <c r="J417" s="17">
        <v>15.546</v>
      </c>
      <c r="K417" s="20">
        <v>4</v>
      </c>
      <c r="L417" s="20">
        <v>2</v>
      </c>
      <c r="M417" s="20">
        <v>-1</v>
      </c>
      <c r="N417" s="20">
        <v>0</v>
      </c>
      <c r="O417" s="20">
        <v>0</v>
      </c>
      <c r="P417" s="20">
        <v>2.413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399633</v>
      </c>
      <c r="B418" s="19" t="s">
        <v>486</v>
      </c>
      <c r="C418" s="19">
        <v>4478.155</v>
      </c>
      <c r="D418" s="19">
        <v>5104.925</v>
      </c>
      <c r="E418" s="19">
        <v>0</v>
      </c>
      <c r="F418" s="19">
        <v>0</v>
      </c>
      <c r="G418" s="19">
        <v>0</v>
      </c>
      <c r="H418" s="19">
        <v>1</v>
      </c>
      <c r="I418" s="17">
        <v>5.892</v>
      </c>
      <c r="J418" s="17">
        <v>17.446</v>
      </c>
      <c r="K418" s="20">
        <v>4</v>
      </c>
      <c r="L418" s="20">
        <v>0</v>
      </c>
      <c r="M418" s="20">
        <v>0</v>
      </c>
      <c r="N418" s="20">
        <v>0</v>
      </c>
      <c r="O418" s="20">
        <v>0</v>
      </c>
      <c r="P418" s="20">
        <v>-2.448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399634</v>
      </c>
      <c r="B419" s="19" t="s">
        <v>487</v>
      </c>
      <c r="C419" s="19">
        <v>3029.382</v>
      </c>
      <c r="D419" s="19">
        <v>3488.229</v>
      </c>
      <c r="E419" s="19">
        <v>0</v>
      </c>
      <c r="F419" s="19">
        <v>0</v>
      </c>
      <c r="G419" s="19">
        <v>0</v>
      </c>
      <c r="H419" s="19">
        <v>1</v>
      </c>
      <c r="I419" s="17">
        <v>6.754</v>
      </c>
      <c r="J419" s="17">
        <v>19.02</v>
      </c>
      <c r="K419" s="20">
        <v>4</v>
      </c>
      <c r="L419" s="20">
        <v>2</v>
      </c>
      <c r="M419" s="20">
        <v>-1</v>
      </c>
      <c r="N419" s="20">
        <v>0</v>
      </c>
      <c r="O419" s="20">
        <v>0</v>
      </c>
      <c r="P419" s="20">
        <v>5.947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399635</v>
      </c>
      <c r="B420" s="19" t="s">
        <v>488</v>
      </c>
      <c r="C420" s="19">
        <v>1408.543</v>
      </c>
      <c r="D420" s="19">
        <v>1663.085</v>
      </c>
      <c r="E420" s="19">
        <v>0</v>
      </c>
      <c r="F420" s="19">
        <v>0</v>
      </c>
      <c r="G420" s="19">
        <v>0</v>
      </c>
      <c r="H420" s="19">
        <v>1</v>
      </c>
      <c r="I420" s="17">
        <v>8.019</v>
      </c>
      <c r="J420" s="17">
        <v>22.097</v>
      </c>
      <c r="K420" s="20">
        <v>4</v>
      </c>
      <c r="L420" s="20">
        <v>2</v>
      </c>
      <c r="M420" s="20">
        <v>-1</v>
      </c>
      <c r="N420" s="20">
        <v>0</v>
      </c>
      <c r="O420" s="20">
        <v>0</v>
      </c>
      <c r="P420" s="20">
        <v>4.998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399636</v>
      </c>
      <c r="B421" s="19" t="s">
        <v>489</v>
      </c>
      <c r="C421" s="19">
        <v>4307.087</v>
      </c>
      <c r="D421" s="19">
        <v>5218.939</v>
      </c>
      <c r="E421" s="19">
        <v>0</v>
      </c>
      <c r="F421" s="19">
        <v>0</v>
      </c>
      <c r="G421" s="19">
        <v>0</v>
      </c>
      <c r="H421" s="19">
        <v>1</v>
      </c>
      <c r="I421" s="17">
        <v>9.511</v>
      </c>
      <c r="J421" s="17">
        <v>25.321</v>
      </c>
      <c r="K421" s="20">
        <v>4</v>
      </c>
      <c r="L421" s="20">
        <v>2</v>
      </c>
      <c r="M421" s="20">
        <v>-1</v>
      </c>
      <c r="N421" s="20">
        <v>0</v>
      </c>
      <c r="O421" s="20">
        <v>0</v>
      </c>
      <c r="P421" s="20">
        <v>3.26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399639</v>
      </c>
      <c r="B422" s="19" t="s">
        <v>490</v>
      </c>
      <c r="C422" s="19">
        <v>1482.076</v>
      </c>
      <c r="D422" s="19">
        <v>1676.267</v>
      </c>
      <c r="E422" s="19">
        <v>0</v>
      </c>
      <c r="F422" s="19">
        <v>0</v>
      </c>
      <c r="G422" s="19">
        <v>0</v>
      </c>
      <c r="H422" s="19">
        <v>1</v>
      </c>
      <c r="I422" s="17">
        <v>5.083</v>
      </c>
      <c r="J422" s="17">
        <v>16.079</v>
      </c>
      <c r="K422" s="20">
        <v>3</v>
      </c>
      <c r="L422" s="20">
        <v>2</v>
      </c>
      <c r="M422" s="20">
        <v>0</v>
      </c>
      <c r="N422" s="20">
        <v>0</v>
      </c>
      <c r="O422" s="20">
        <v>0</v>
      </c>
      <c r="P422" s="20">
        <v>1.637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399640</v>
      </c>
      <c r="B423" s="19" t="s">
        <v>491</v>
      </c>
      <c r="C423" s="19">
        <v>1881.226</v>
      </c>
      <c r="D423" s="19">
        <v>2297.063</v>
      </c>
      <c r="E423" s="19">
        <v>0</v>
      </c>
      <c r="F423" s="19">
        <v>0</v>
      </c>
      <c r="G423" s="19">
        <v>0</v>
      </c>
      <c r="H423" s="19">
        <v>1</v>
      </c>
      <c r="I423" s="17">
        <v>9.524</v>
      </c>
      <c r="J423" s="17">
        <v>25.903</v>
      </c>
      <c r="K423" s="20">
        <v>4</v>
      </c>
      <c r="L423" s="20">
        <v>2</v>
      </c>
      <c r="M423" s="20">
        <v>0</v>
      </c>
      <c r="N423" s="20">
        <v>0</v>
      </c>
      <c r="O423" s="20">
        <v>0</v>
      </c>
      <c r="P423" s="20">
        <v>4.018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9">
        <v>399641</v>
      </c>
      <c r="B424" s="19" t="s">
        <v>492</v>
      </c>
      <c r="C424" s="19">
        <v>1885.86</v>
      </c>
      <c r="D424" s="19">
        <v>2188.759</v>
      </c>
      <c r="E424" s="19">
        <v>0</v>
      </c>
      <c r="F424" s="19">
        <v>0</v>
      </c>
      <c r="G424" s="19">
        <v>0</v>
      </c>
      <c r="H424" s="19">
        <v>1</v>
      </c>
      <c r="I424" s="17">
        <v>6.57</v>
      </c>
      <c r="J424" s="17">
        <v>19.499</v>
      </c>
      <c r="K424" s="20">
        <v>4</v>
      </c>
      <c r="L424" s="20">
        <v>2</v>
      </c>
      <c r="M424" s="20">
        <v>0</v>
      </c>
      <c r="N424" s="20">
        <v>0</v>
      </c>
      <c r="O424" s="20">
        <v>0</v>
      </c>
      <c r="P424" s="20">
        <v>7.125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9">
        <v>399642</v>
      </c>
      <c r="B425" s="19" t="s">
        <v>493</v>
      </c>
      <c r="C425" s="19">
        <v>1581.902</v>
      </c>
      <c r="D425" s="19">
        <v>1841.237</v>
      </c>
      <c r="E425" s="19">
        <v>0</v>
      </c>
      <c r="F425" s="19">
        <v>0</v>
      </c>
      <c r="G425" s="19">
        <v>0</v>
      </c>
      <c r="H425" s="19">
        <v>1</v>
      </c>
      <c r="I425" s="17">
        <v>5.453</v>
      </c>
      <c r="J425" s="17">
        <v>18.769</v>
      </c>
      <c r="K425" s="20">
        <v>4</v>
      </c>
      <c r="L425" s="20">
        <v>2</v>
      </c>
      <c r="M425" s="20">
        <v>-1</v>
      </c>
      <c r="N425" s="20">
        <v>0</v>
      </c>
      <c r="O425" s="20">
        <v>0</v>
      </c>
      <c r="P425" s="20">
        <v>12.881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399643</v>
      </c>
      <c r="B426" s="19" t="s">
        <v>494</v>
      </c>
      <c r="C426" s="19">
        <v>2279.197</v>
      </c>
      <c r="D426" s="19">
        <v>2779.609</v>
      </c>
      <c r="E426" s="19">
        <v>0</v>
      </c>
      <c r="F426" s="19">
        <v>0</v>
      </c>
      <c r="G426" s="19">
        <v>0</v>
      </c>
      <c r="H426" s="19">
        <v>1</v>
      </c>
      <c r="I426" s="17">
        <v>10.278</v>
      </c>
      <c r="J426" s="17">
        <v>26.431</v>
      </c>
      <c r="K426" s="20">
        <v>4</v>
      </c>
      <c r="L426" s="20">
        <v>2</v>
      </c>
      <c r="M426" s="20">
        <v>-1</v>
      </c>
      <c r="N426" s="20">
        <v>1</v>
      </c>
      <c r="O426" s="20">
        <v>0</v>
      </c>
      <c r="P426" s="20">
        <v>1.1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399645</v>
      </c>
      <c r="B427" s="19" t="s">
        <v>495</v>
      </c>
      <c r="C427" s="19">
        <v>8482.322</v>
      </c>
      <c r="D427" s="19">
        <v>9147.553</v>
      </c>
      <c r="E427" s="19">
        <v>0</v>
      </c>
      <c r="F427" s="19">
        <v>0</v>
      </c>
      <c r="G427" s="19">
        <v>0</v>
      </c>
      <c r="H427" s="19">
        <v>1</v>
      </c>
      <c r="I427" s="17">
        <v>1.142</v>
      </c>
      <c r="J427" s="17">
        <v>8.331</v>
      </c>
      <c r="K427" s="20">
        <v>0</v>
      </c>
      <c r="L427" s="20">
        <v>2</v>
      </c>
      <c r="M427" s="20">
        <v>0</v>
      </c>
      <c r="N427" s="20">
        <v>-1</v>
      </c>
      <c r="O427" s="20">
        <v>0</v>
      </c>
      <c r="P427" s="20">
        <v>0.441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399647</v>
      </c>
      <c r="B428" s="19" t="s">
        <v>496</v>
      </c>
      <c r="C428" s="19">
        <v>7461.694</v>
      </c>
      <c r="D428" s="19">
        <v>8408.395</v>
      </c>
      <c r="E428" s="19">
        <v>0</v>
      </c>
      <c r="F428" s="19">
        <v>0</v>
      </c>
      <c r="G428" s="19">
        <v>0</v>
      </c>
      <c r="H428" s="19">
        <v>1</v>
      </c>
      <c r="I428" s="17">
        <v>3.119</v>
      </c>
      <c r="J428" s="17">
        <v>14.027</v>
      </c>
      <c r="K428" s="20">
        <v>4</v>
      </c>
      <c r="L428" s="20">
        <v>2</v>
      </c>
      <c r="M428" s="20">
        <v>0</v>
      </c>
      <c r="N428" s="20">
        <v>0</v>
      </c>
      <c r="O428" s="20">
        <v>0</v>
      </c>
      <c r="P428" s="20">
        <v>0.843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9">
        <v>399648</v>
      </c>
      <c r="B429" s="19" t="s">
        <v>497</v>
      </c>
      <c r="C429" s="19">
        <v>9711.857</v>
      </c>
      <c r="D429" s="19">
        <v>10774.168</v>
      </c>
      <c r="E429" s="19">
        <v>0</v>
      </c>
      <c r="F429" s="19">
        <v>0</v>
      </c>
      <c r="G429" s="19">
        <v>0</v>
      </c>
      <c r="H429" s="19">
        <v>1</v>
      </c>
      <c r="I429" s="17">
        <v>3.001</v>
      </c>
      <c r="J429" s="17">
        <v>12.565</v>
      </c>
      <c r="K429" s="20">
        <v>4</v>
      </c>
      <c r="L429" s="20">
        <v>2</v>
      </c>
      <c r="M429" s="20">
        <v>-1</v>
      </c>
      <c r="N429" s="20">
        <v>0</v>
      </c>
      <c r="O429" s="20">
        <v>0</v>
      </c>
      <c r="P429" s="20">
        <v>4.239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399649</v>
      </c>
      <c r="B430" s="19" t="s">
        <v>498</v>
      </c>
      <c r="C430" s="19">
        <v>2541.312</v>
      </c>
      <c r="D430" s="19">
        <v>2856.854</v>
      </c>
      <c r="E430" s="19">
        <v>0</v>
      </c>
      <c r="F430" s="19">
        <v>0</v>
      </c>
      <c r="G430" s="19">
        <v>0</v>
      </c>
      <c r="H430" s="19">
        <v>1</v>
      </c>
      <c r="I430" s="17">
        <v>5.418</v>
      </c>
      <c r="J430" s="17">
        <v>15.865</v>
      </c>
      <c r="K430" s="20">
        <v>4</v>
      </c>
      <c r="L430" s="20">
        <v>2</v>
      </c>
      <c r="M430" s="20">
        <v>0</v>
      </c>
      <c r="N430" s="20">
        <v>0</v>
      </c>
      <c r="O430" s="20">
        <v>0</v>
      </c>
      <c r="P430" s="20">
        <v>5.185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399650</v>
      </c>
      <c r="B431" s="19" t="s">
        <v>499</v>
      </c>
      <c r="C431" s="19">
        <v>1858.168</v>
      </c>
      <c r="D431" s="19">
        <v>2120.32</v>
      </c>
      <c r="E431" s="19">
        <v>0</v>
      </c>
      <c r="F431" s="19">
        <v>0</v>
      </c>
      <c r="G431" s="19">
        <v>0</v>
      </c>
      <c r="H431" s="19">
        <v>1</v>
      </c>
      <c r="I431" s="17">
        <v>3.375</v>
      </c>
      <c r="J431" s="17">
        <v>15.321</v>
      </c>
      <c r="K431" s="20">
        <v>4</v>
      </c>
      <c r="L431" s="20">
        <v>2</v>
      </c>
      <c r="M431" s="20">
        <v>0</v>
      </c>
      <c r="N431" s="20">
        <v>0</v>
      </c>
      <c r="O431" s="20">
        <v>0</v>
      </c>
      <c r="P431" s="20">
        <v>7.116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9">
        <v>399651</v>
      </c>
      <c r="B432" s="19" t="s">
        <v>500</v>
      </c>
      <c r="C432" s="19">
        <v>1385.514</v>
      </c>
      <c r="D432" s="19">
        <v>1544.662</v>
      </c>
      <c r="E432" s="19">
        <v>0</v>
      </c>
      <c r="F432" s="19">
        <v>0</v>
      </c>
      <c r="G432" s="19">
        <v>0</v>
      </c>
      <c r="H432" s="19">
        <v>1</v>
      </c>
      <c r="I432" s="17">
        <v>1.995</v>
      </c>
      <c r="J432" s="17">
        <v>12.093</v>
      </c>
      <c r="K432" s="20">
        <v>4</v>
      </c>
      <c r="L432" s="20">
        <v>2</v>
      </c>
      <c r="M432" s="20">
        <v>-1</v>
      </c>
      <c r="N432" s="20">
        <v>0</v>
      </c>
      <c r="O432" s="20">
        <v>0</v>
      </c>
      <c r="P432" s="20">
        <v>16.416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399652</v>
      </c>
      <c r="B433" s="19" t="s">
        <v>501</v>
      </c>
      <c r="C433" s="19">
        <v>2870.906</v>
      </c>
      <c r="D433" s="19">
        <v>3376.95</v>
      </c>
      <c r="E433" s="19">
        <v>0</v>
      </c>
      <c r="F433" s="19">
        <v>0</v>
      </c>
      <c r="G433" s="19">
        <v>0</v>
      </c>
      <c r="H433" s="19">
        <v>1</v>
      </c>
      <c r="I433" s="17">
        <v>7.776</v>
      </c>
      <c r="J433" s="17">
        <v>21.596</v>
      </c>
      <c r="K433" s="20">
        <v>4</v>
      </c>
      <c r="L433" s="20">
        <v>2</v>
      </c>
      <c r="M433" s="20">
        <v>0</v>
      </c>
      <c r="N433" s="20">
        <v>0</v>
      </c>
      <c r="O433" s="20">
        <v>0</v>
      </c>
      <c r="P433" s="20">
        <v>4.708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399653</v>
      </c>
      <c r="B434" s="19" t="s">
        <v>502</v>
      </c>
      <c r="C434" s="19">
        <v>2244.668</v>
      </c>
      <c r="D434" s="19">
        <v>2520.032</v>
      </c>
      <c r="E434" s="19">
        <v>0</v>
      </c>
      <c r="F434" s="19">
        <v>0</v>
      </c>
      <c r="G434" s="19">
        <v>0</v>
      </c>
      <c r="H434" s="19">
        <v>1</v>
      </c>
      <c r="I434" s="17">
        <v>2.101</v>
      </c>
      <c r="J434" s="17">
        <v>12.799</v>
      </c>
      <c r="K434" s="20">
        <v>4</v>
      </c>
      <c r="L434" s="20">
        <v>2</v>
      </c>
      <c r="M434" s="20">
        <v>-1</v>
      </c>
      <c r="N434" s="20">
        <v>0</v>
      </c>
      <c r="O434" s="20">
        <v>0</v>
      </c>
      <c r="P434" s="20">
        <v>2.122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399654</v>
      </c>
      <c r="B435" s="19" t="s">
        <v>503</v>
      </c>
      <c r="C435" s="19">
        <v>2317.21</v>
      </c>
      <c r="D435" s="19">
        <v>2689.203</v>
      </c>
      <c r="E435" s="19">
        <v>0</v>
      </c>
      <c r="F435" s="19">
        <v>0</v>
      </c>
      <c r="G435" s="19">
        <v>0</v>
      </c>
      <c r="H435" s="19">
        <v>1</v>
      </c>
      <c r="I435" s="17">
        <v>2.89</v>
      </c>
      <c r="J435" s="17">
        <v>16.323</v>
      </c>
      <c r="K435" s="20">
        <v>4</v>
      </c>
      <c r="L435" s="20">
        <v>2</v>
      </c>
      <c r="M435" s="20">
        <v>-1</v>
      </c>
      <c r="N435" s="20">
        <v>0</v>
      </c>
      <c r="O435" s="20">
        <v>0</v>
      </c>
      <c r="P435" s="20">
        <v>8.282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399655</v>
      </c>
      <c r="B436" s="19" t="s">
        <v>504</v>
      </c>
      <c r="C436" s="19">
        <v>9258.113</v>
      </c>
      <c r="D436" s="19">
        <v>10223.734</v>
      </c>
      <c r="E436" s="19">
        <v>0</v>
      </c>
      <c r="F436" s="19">
        <v>0</v>
      </c>
      <c r="G436" s="19">
        <v>0</v>
      </c>
      <c r="H436" s="19">
        <v>1</v>
      </c>
      <c r="I436" s="17">
        <v>2.227</v>
      </c>
      <c r="J436" s="17">
        <v>11.461</v>
      </c>
      <c r="K436" s="20">
        <v>4</v>
      </c>
      <c r="L436" s="20">
        <v>2</v>
      </c>
      <c r="M436" s="20">
        <v>-1</v>
      </c>
      <c r="N436" s="20">
        <v>0</v>
      </c>
      <c r="O436" s="20">
        <v>0</v>
      </c>
      <c r="P436" s="20">
        <v>9.053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399656</v>
      </c>
      <c r="B437" s="19" t="s">
        <v>505</v>
      </c>
      <c r="C437" s="19">
        <v>5005.254</v>
      </c>
      <c r="D437" s="19">
        <v>5577.818</v>
      </c>
      <c r="E437" s="19">
        <v>0</v>
      </c>
      <c r="F437" s="19">
        <v>0</v>
      </c>
      <c r="G437" s="19">
        <v>0</v>
      </c>
      <c r="H437" s="19">
        <v>1</v>
      </c>
      <c r="I437" s="17">
        <v>4.092</v>
      </c>
      <c r="J437" s="17">
        <v>13.937</v>
      </c>
      <c r="K437" s="20">
        <v>4</v>
      </c>
      <c r="L437" s="20">
        <v>2</v>
      </c>
      <c r="M437" s="20">
        <v>-1</v>
      </c>
      <c r="N437" s="20">
        <v>0</v>
      </c>
      <c r="O437" s="20">
        <v>0</v>
      </c>
      <c r="P437" s="20">
        <v>5.029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399657</v>
      </c>
      <c r="B438" s="19" t="s">
        <v>506</v>
      </c>
      <c r="C438" s="19">
        <v>5304.824</v>
      </c>
      <c r="D438" s="19">
        <v>5991.25</v>
      </c>
      <c r="E438" s="19">
        <v>0</v>
      </c>
      <c r="F438" s="19">
        <v>0</v>
      </c>
      <c r="G438" s="19">
        <v>0</v>
      </c>
      <c r="H438" s="19">
        <v>1</v>
      </c>
      <c r="I438" s="17">
        <v>5.116</v>
      </c>
      <c r="J438" s="17">
        <v>15.987</v>
      </c>
      <c r="K438" s="20">
        <v>4</v>
      </c>
      <c r="L438" s="20">
        <v>2</v>
      </c>
      <c r="M438" s="20">
        <v>-1</v>
      </c>
      <c r="N438" s="20">
        <v>0</v>
      </c>
      <c r="O438" s="20">
        <v>0</v>
      </c>
      <c r="P438" s="20">
        <v>6.803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399658</v>
      </c>
      <c r="B439" s="19" t="s">
        <v>507</v>
      </c>
      <c r="C439" s="19">
        <v>3508.439</v>
      </c>
      <c r="D439" s="19">
        <v>4001.109</v>
      </c>
      <c r="E439" s="19">
        <v>0</v>
      </c>
      <c r="F439" s="19">
        <v>0</v>
      </c>
      <c r="G439" s="19">
        <v>0</v>
      </c>
      <c r="H439" s="19">
        <v>1</v>
      </c>
      <c r="I439" s="17">
        <v>5.661</v>
      </c>
      <c r="J439" s="17">
        <v>17.277</v>
      </c>
      <c r="K439" s="20">
        <v>4</v>
      </c>
      <c r="L439" s="20">
        <v>2</v>
      </c>
      <c r="M439" s="20">
        <v>0</v>
      </c>
      <c r="N439" s="20">
        <v>0</v>
      </c>
      <c r="O439" s="20">
        <v>0</v>
      </c>
      <c r="P439" s="20">
        <v>9.819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399659</v>
      </c>
      <c r="B440" s="19" t="s">
        <v>508</v>
      </c>
      <c r="C440" s="19">
        <v>3414.09</v>
      </c>
      <c r="D440" s="19">
        <v>3924.399</v>
      </c>
      <c r="E440" s="19">
        <v>0</v>
      </c>
      <c r="F440" s="19">
        <v>0</v>
      </c>
      <c r="G440" s="19">
        <v>0</v>
      </c>
      <c r="H440" s="19">
        <v>1</v>
      </c>
      <c r="I440" s="17">
        <v>6.143</v>
      </c>
      <c r="J440" s="17">
        <v>18.348</v>
      </c>
      <c r="K440" s="20">
        <v>4</v>
      </c>
      <c r="L440" s="20">
        <v>2</v>
      </c>
      <c r="M440" s="20">
        <v>0</v>
      </c>
      <c r="N440" s="20">
        <v>0</v>
      </c>
      <c r="O440" s="20">
        <v>0</v>
      </c>
      <c r="P440" s="20">
        <v>2.741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399660</v>
      </c>
      <c r="B441" s="19" t="s">
        <v>509</v>
      </c>
      <c r="C441" s="19">
        <v>1780.905</v>
      </c>
      <c r="D441" s="19">
        <v>2090.188</v>
      </c>
      <c r="E441" s="19">
        <v>0</v>
      </c>
      <c r="F441" s="19">
        <v>0</v>
      </c>
      <c r="G441" s="19">
        <v>0</v>
      </c>
      <c r="H441" s="19">
        <v>1</v>
      </c>
      <c r="I441" s="17">
        <v>7.764</v>
      </c>
      <c r="J441" s="17">
        <v>21.412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399661</v>
      </c>
      <c r="B442" s="19" t="s">
        <v>510</v>
      </c>
      <c r="C442" s="19">
        <v>5079.45</v>
      </c>
      <c r="D442" s="19">
        <v>5533.542</v>
      </c>
      <c r="E442" s="19">
        <v>0</v>
      </c>
      <c r="F442" s="19">
        <v>0</v>
      </c>
      <c r="G442" s="19">
        <v>0</v>
      </c>
      <c r="H442" s="19">
        <v>1</v>
      </c>
      <c r="I442" s="17">
        <v>2.614</v>
      </c>
      <c r="J442" s="17">
        <v>10.606</v>
      </c>
      <c r="K442" s="20">
        <v>4</v>
      </c>
      <c r="L442" s="20">
        <v>2</v>
      </c>
      <c r="M442" s="20">
        <v>-1</v>
      </c>
      <c r="N442" s="20">
        <v>0</v>
      </c>
      <c r="O442" s="20">
        <v>0</v>
      </c>
      <c r="P442" s="20">
        <v>8.698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399662</v>
      </c>
      <c r="B443" s="19" t="s">
        <v>511</v>
      </c>
      <c r="C443" s="19">
        <v>1469.952</v>
      </c>
      <c r="D443" s="19">
        <v>1766.68</v>
      </c>
      <c r="E443" s="19">
        <v>0</v>
      </c>
      <c r="F443" s="19">
        <v>0</v>
      </c>
      <c r="G443" s="19">
        <v>0</v>
      </c>
      <c r="H443" s="19">
        <v>1</v>
      </c>
      <c r="I443" s="17">
        <v>8.074</v>
      </c>
      <c r="J443" s="17">
        <v>23.514</v>
      </c>
      <c r="K443" s="20">
        <v>3</v>
      </c>
      <c r="L443" s="20">
        <v>2</v>
      </c>
      <c r="M443" s="20">
        <v>-1</v>
      </c>
      <c r="N443" s="20">
        <v>0</v>
      </c>
      <c r="O443" s="20">
        <v>0</v>
      </c>
      <c r="P443" s="20">
        <v>9.279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399663</v>
      </c>
      <c r="B444" s="19" t="s">
        <v>512</v>
      </c>
      <c r="C444" s="19">
        <v>1669.872</v>
      </c>
      <c r="D444" s="19">
        <v>1823.505</v>
      </c>
      <c r="E444" s="19">
        <v>0</v>
      </c>
      <c r="F444" s="19">
        <v>0</v>
      </c>
      <c r="G444" s="19">
        <v>0</v>
      </c>
      <c r="H444" s="19">
        <v>1</v>
      </c>
      <c r="I444" s="17">
        <v>3.273</v>
      </c>
      <c r="J444" s="17">
        <v>11.422</v>
      </c>
      <c r="K444" s="20">
        <v>4</v>
      </c>
      <c r="L444" s="20">
        <v>2</v>
      </c>
      <c r="M444" s="20">
        <v>-1</v>
      </c>
      <c r="N444" s="20">
        <v>0</v>
      </c>
      <c r="O444" s="20">
        <v>0</v>
      </c>
      <c r="P444" s="20">
        <v>6.216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399664</v>
      </c>
      <c r="B445" s="19" t="s">
        <v>513</v>
      </c>
      <c r="C445" s="19">
        <v>974.515</v>
      </c>
      <c r="D445" s="19">
        <v>1190.884</v>
      </c>
      <c r="E445" s="19">
        <v>0</v>
      </c>
      <c r="F445" s="19">
        <v>0</v>
      </c>
      <c r="G445" s="19">
        <v>0</v>
      </c>
      <c r="H445" s="19">
        <v>1</v>
      </c>
      <c r="I445" s="17">
        <v>8.408</v>
      </c>
      <c r="J445" s="17">
        <v>25.049</v>
      </c>
      <c r="K445" s="20">
        <v>3</v>
      </c>
      <c r="L445" s="20">
        <v>2</v>
      </c>
      <c r="M445" s="20">
        <v>0</v>
      </c>
      <c r="N445" s="20">
        <v>0</v>
      </c>
      <c r="O445" s="20">
        <v>0</v>
      </c>
      <c r="P445" s="20">
        <v>11.794</v>
      </c>
      <c r="Q445" s="20">
        <v>0</v>
      </c>
      <c r="R445" s="20">
        <v>-1</v>
      </c>
      <c r="S445" s="21"/>
      <c r="T445" s="21"/>
      <c r="U445" s="21"/>
      <c r="V445" s="21"/>
      <c r="W445" s="21"/>
    </row>
    <row r="446" ht="16.5" spans="1:23">
      <c r="A446" s="19">
        <v>399665</v>
      </c>
      <c r="B446" s="19" t="s">
        <v>514</v>
      </c>
      <c r="C446" s="19">
        <v>1842.214</v>
      </c>
      <c r="D446" s="19">
        <v>2060.388</v>
      </c>
      <c r="E446" s="19">
        <v>0</v>
      </c>
      <c r="F446" s="19">
        <v>0</v>
      </c>
      <c r="G446" s="19">
        <v>0</v>
      </c>
      <c r="H446" s="19">
        <v>1</v>
      </c>
      <c r="I446" s="17">
        <v>5.572</v>
      </c>
      <c r="J446" s="17">
        <v>15.571</v>
      </c>
      <c r="K446" s="20">
        <v>4</v>
      </c>
      <c r="L446" s="20">
        <v>2</v>
      </c>
      <c r="M446" s="20">
        <v>-1</v>
      </c>
      <c r="N446" s="20">
        <v>0</v>
      </c>
      <c r="O446" s="20">
        <v>0</v>
      </c>
      <c r="P446" s="20">
        <v>11.963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399666</v>
      </c>
      <c r="B447" s="19" t="s">
        <v>515</v>
      </c>
      <c r="C447" s="19">
        <v>1300.79</v>
      </c>
      <c r="D447" s="19">
        <v>1603.062</v>
      </c>
      <c r="E447" s="19">
        <v>0</v>
      </c>
      <c r="F447" s="19">
        <v>0</v>
      </c>
      <c r="G447" s="19">
        <v>0</v>
      </c>
      <c r="H447" s="19">
        <v>1</v>
      </c>
      <c r="I447" s="17">
        <v>8.76</v>
      </c>
      <c r="J447" s="17">
        <v>25.964</v>
      </c>
      <c r="K447" s="20">
        <v>4</v>
      </c>
      <c r="L447" s="20">
        <v>2</v>
      </c>
      <c r="M447" s="20">
        <v>-1</v>
      </c>
      <c r="N447" s="20">
        <v>0</v>
      </c>
      <c r="O447" s="20">
        <v>0</v>
      </c>
      <c r="P447" s="20">
        <v>1.201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399667</v>
      </c>
      <c r="B448" s="19" t="s">
        <v>516</v>
      </c>
      <c r="C448" s="19">
        <v>2807.554</v>
      </c>
      <c r="D448" s="19">
        <v>3575.707</v>
      </c>
      <c r="E448" s="19">
        <v>0</v>
      </c>
      <c r="F448" s="19">
        <v>0</v>
      </c>
      <c r="G448" s="19">
        <v>0</v>
      </c>
      <c r="H448" s="19">
        <v>1</v>
      </c>
      <c r="I448" s="17">
        <v>14.067</v>
      </c>
      <c r="J448" s="17">
        <v>32.528</v>
      </c>
      <c r="K448" s="20">
        <v>3</v>
      </c>
      <c r="L448" s="20">
        <v>0</v>
      </c>
      <c r="M448" s="20">
        <v>0</v>
      </c>
      <c r="N448" s="20">
        <v>0</v>
      </c>
      <c r="O448" s="20">
        <v>0</v>
      </c>
      <c r="P448" s="20">
        <v>-1.803</v>
      </c>
      <c r="Q448" s="20">
        <v>0</v>
      </c>
      <c r="R448" s="20">
        <v>-1</v>
      </c>
      <c r="S448" s="21"/>
      <c r="T448" s="21"/>
      <c r="U448" s="21"/>
      <c r="V448" s="21"/>
      <c r="W448" s="21"/>
    </row>
    <row r="449" ht="16.5" spans="1:23">
      <c r="A449" s="19">
        <v>399668</v>
      </c>
      <c r="B449" s="19" t="s">
        <v>517</v>
      </c>
      <c r="C449" s="19">
        <v>3519.214</v>
      </c>
      <c r="D449" s="19">
        <v>4229.274</v>
      </c>
      <c r="E449" s="19">
        <v>0</v>
      </c>
      <c r="F449" s="19">
        <v>0</v>
      </c>
      <c r="G449" s="19">
        <v>0</v>
      </c>
      <c r="H449" s="19">
        <v>1</v>
      </c>
      <c r="I449" s="17">
        <v>5.562</v>
      </c>
      <c r="J449" s="17">
        <v>21.417</v>
      </c>
      <c r="K449" s="20">
        <v>4</v>
      </c>
      <c r="L449" s="20">
        <v>1</v>
      </c>
      <c r="M449" s="20">
        <v>0</v>
      </c>
      <c r="N449" s="20">
        <v>0</v>
      </c>
      <c r="O449" s="20">
        <v>0</v>
      </c>
      <c r="P449" s="20">
        <v>6.786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399670</v>
      </c>
      <c r="B450" s="19" t="s">
        <v>518</v>
      </c>
      <c r="C450" s="19">
        <v>2891.014</v>
      </c>
      <c r="D450" s="19">
        <v>3378.144</v>
      </c>
      <c r="E450" s="19">
        <v>0</v>
      </c>
      <c r="F450" s="19">
        <v>0</v>
      </c>
      <c r="G450" s="19">
        <v>0</v>
      </c>
      <c r="H450" s="19">
        <v>1</v>
      </c>
      <c r="I450" s="17">
        <v>5.816</v>
      </c>
      <c r="J450" s="17">
        <v>19.397</v>
      </c>
      <c r="K450" s="20">
        <v>4</v>
      </c>
      <c r="L450" s="20">
        <v>0</v>
      </c>
      <c r="M450" s="20">
        <v>-1</v>
      </c>
      <c r="N450" s="20">
        <v>0</v>
      </c>
      <c r="O450" s="20">
        <v>0</v>
      </c>
      <c r="P450" s="20">
        <v>0.084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399671</v>
      </c>
      <c r="B451" s="19" t="s">
        <v>519</v>
      </c>
      <c r="C451" s="19">
        <v>6522.593</v>
      </c>
      <c r="D451" s="19">
        <v>7492.901</v>
      </c>
      <c r="E451" s="19">
        <v>0</v>
      </c>
      <c r="F451" s="19">
        <v>0</v>
      </c>
      <c r="G451" s="19">
        <v>0</v>
      </c>
      <c r="H451" s="19">
        <v>1</v>
      </c>
      <c r="I451" s="17">
        <v>8.331</v>
      </c>
      <c r="J451" s="17">
        <v>20.202</v>
      </c>
      <c r="K451" s="20">
        <v>4</v>
      </c>
      <c r="L451" s="20">
        <v>2</v>
      </c>
      <c r="M451" s="20">
        <v>-1</v>
      </c>
      <c r="N451" s="20">
        <v>0</v>
      </c>
      <c r="O451" s="20">
        <v>0</v>
      </c>
      <c r="P451" s="20">
        <v>7.135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399673</v>
      </c>
      <c r="B452" s="19" t="s">
        <v>520</v>
      </c>
      <c r="C452" s="19">
        <v>1832.929</v>
      </c>
      <c r="D452" s="19">
        <v>2271.475</v>
      </c>
      <c r="E452" s="19">
        <v>0</v>
      </c>
      <c r="F452" s="19">
        <v>0</v>
      </c>
      <c r="G452" s="19">
        <v>0</v>
      </c>
      <c r="H452" s="19">
        <v>1</v>
      </c>
      <c r="I452" s="17">
        <v>11.706</v>
      </c>
      <c r="J452" s="17">
        <v>28.753</v>
      </c>
      <c r="K452" s="20">
        <v>4</v>
      </c>
      <c r="L452" s="20">
        <v>2</v>
      </c>
      <c r="M452" s="20">
        <v>-1</v>
      </c>
      <c r="N452" s="20">
        <v>0</v>
      </c>
      <c r="O452" s="20">
        <v>0</v>
      </c>
      <c r="P452" s="20">
        <v>1.95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399674</v>
      </c>
      <c r="B453" s="19" t="s">
        <v>521</v>
      </c>
      <c r="C453" s="19">
        <v>1683.164</v>
      </c>
      <c r="D453" s="19">
        <v>2002.609</v>
      </c>
      <c r="E453" s="19">
        <v>0</v>
      </c>
      <c r="F453" s="19">
        <v>0</v>
      </c>
      <c r="G453" s="19">
        <v>0</v>
      </c>
      <c r="H453" s="19">
        <v>1</v>
      </c>
      <c r="I453" s="17">
        <v>6.167</v>
      </c>
      <c r="J453" s="17">
        <v>21.135</v>
      </c>
      <c r="K453" s="20">
        <v>4</v>
      </c>
      <c r="L453" s="20">
        <v>2</v>
      </c>
      <c r="M453" s="20">
        <v>-1</v>
      </c>
      <c r="N453" s="20">
        <v>0</v>
      </c>
      <c r="O453" s="20">
        <v>0</v>
      </c>
      <c r="P453" s="20">
        <v>7.658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399675</v>
      </c>
      <c r="B454" s="19" t="s">
        <v>522</v>
      </c>
      <c r="C454" s="19">
        <v>2739.835</v>
      </c>
      <c r="D454" s="19">
        <v>3357.799</v>
      </c>
      <c r="E454" s="19">
        <v>0</v>
      </c>
      <c r="F454" s="19">
        <v>0</v>
      </c>
      <c r="G454" s="19">
        <v>0</v>
      </c>
      <c r="H454" s="19">
        <v>1</v>
      </c>
      <c r="I454" s="17">
        <v>4.579</v>
      </c>
      <c r="J454" s="17">
        <v>22.14</v>
      </c>
      <c r="K454" s="20">
        <v>4</v>
      </c>
      <c r="L454" s="20">
        <v>2</v>
      </c>
      <c r="M454" s="20">
        <v>0</v>
      </c>
      <c r="N454" s="20">
        <v>0</v>
      </c>
      <c r="O454" s="20">
        <v>0</v>
      </c>
      <c r="P454" s="20">
        <v>12.416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399676</v>
      </c>
      <c r="B455" s="19" t="s">
        <v>523</v>
      </c>
      <c r="C455" s="19">
        <v>2869.847</v>
      </c>
      <c r="D455" s="19">
        <v>3692.019</v>
      </c>
      <c r="E455" s="19">
        <v>0</v>
      </c>
      <c r="F455" s="19">
        <v>0</v>
      </c>
      <c r="G455" s="19">
        <v>0</v>
      </c>
      <c r="H455" s="19">
        <v>1</v>
      </c>
      <c r="I455" s="17">
        <v>9.05</v>
      </c>
      <c r="J455" s="17">
        <v>29.304</v>
      </c>
      <c r="K455" s="20">
        <v>4</v>
      </c>
      <c r="L455" s="20">
        <v>2</v>
      </c>
      <c r="M455" s="20">
        <v>-1</v>
      </c>
      <c r="N455" s="20">
        <v>0</v>
      </c>
      <c r="O455" s="20">
        <v>0</v>
      </c>
      <c r="P455" s="20">
        <v>1.579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399677</v>
      </c>
      <c r="B456" s="19" t="s">
        <v>524</v>
      </c>
      <c r="C456" s="19">
        <v>4432.672</v>
      </c>
      <c r="D456" s="19">
        <v>5579.448</v>
      </c>
      <c r="E456" s="19">
        <v>0</v>
      </c>
      <c r="F456" s="19">
        <v>0</v>
      </c>
      <c r="G456" s="19">
        <v>0</v>
      </c>
      <c r="H456" s="19">
        <v>1</v>
      </c>
      <c r="I456" s="17">
        <v>4.831</v>
      </c>
      <c r="J456" s="17">
        <v>24.392</v>
      </c>
      <c r="K456" s="20">
        <v>4</v>
      </c>
      <c r="L456" s="20">
        <v>2</v>
      </c>
      <c r="M456" s="20">
        <v>0</v>
      </c>
      <c r="N456" s="20">
        <v>0</v>
      </c>
      <c r="O456" s="20">
        <v>0</v>
      </c>
      <c r="P456" s="20">
        <v>8.267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399678</v>
      </c>
      <c r="B457" s="19" t="s">
        <v>525</v>
      </c>
      <c r="C457" s="19">
        <v>429.314</v>
      </c>
      <c r="D457" s="19">
        <v>524.925</v>
      </c>
      <c r="E457" s="19">
        <v>0</v>
      </c>
      <c r="F457" s="19">
        <v>0</v>
      </c>
      <c r="G457" s="19">
        <v>0</v>
      </c>
      <c r="H457" s="19">
        <v>1</v>
      </c>
      <c r="I457" s="17">
        <v>9.297</v>
      </c>
      <c r="J457" s="17">
        <v>25.818</v>
      </c>
      <c r="K457" s="20">
        <v>4</v>
      </c>
      <c r="L457" s="20">
        <v>2</v>
      </c>
      <c r="M457" s="20">
        <v>-1</v>
      </c>
      <c r="N457" s="20">
        <v>0</v>
      </c>
      <c r="O457" s="20">
        <v>0</v>
      </c>
      <c r="P457" s="20">
        <v>3.975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399679</v>
      </c>
      <c r="B458" s="19" t="s">
        <v>526</v>
      </c>
      <c r="C458" s="19">
        <v>4224.796</v>
      </c>
      <c r="D458" s="19">
        <v>4956.9</v>
      </c>
      <c r="E458" s="19">
        <v>0</v>
      </c>
      <c r="F458" s="19">
        <v>0</v>
      </c>
      <c r="G458" s="19">
        <v>0</v>
      </c>
      <c r="H458" s="19">
        <v>1</v>
      </c>
      <c r="I458" s="17">
        <v>7.621</v>
      </c>
      <c r="J458" s="17">
        <v>21.265</v>
      </c>
      <c r="K458" s="20">
        <v>4</v>
      </c>
      <c r="L458" s="20">
        <v>2</v>
      </c>
      <c r="M458" s="20">
        <v>-1</v>
      </c>
      <c r="N458" s="20">
        <v>0</v>
      </c>
      <c r="O458" s="20">
        <v>0</v>
      </c>
      <c r="P458" s="20">
        <v>4.538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399680</v>
      </c>
      <c r="B459" s="19" t="s">
        <v>527</v>
      </c>
      <c r="C459" s="19">
        <v>541.844</v>
      </c>
      <c r="D459" s="19">
        <v>639.646</v>
      </c>
      <c r="E459" s="19">
        <v>0</v>
      </c>
      <c r="F459" s="19">
        <v>0</v>
      </c>
      <c r="G459" s="19">
        <v>0</v>
      </c>
      <c r="H459" s="19">
        <v>1</v>
      </c>
      <c r="I459" s="17">
        <v>4.737</v>
      </c>
      <c r="J459" s="17">
        <v>19.303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399681</v>
      </c>
      <c r="B460" s="19" t="s">
        <v>528</v>
      </c>
      <c r="C460" s="19">
        <v>805.785</v>
      </c>
      <c r="D460" s="19">
        <v>932.969</v>
      </c>
      <c r="E460" s="19">
        <v>0</v>
      </c>
      <c r="F460" s="19">
        <v>0</v>
      </c>
      <c r="G460" s="19">
        <v>0</v>
      </c>
      <c r="H460" s="19">
        <v>1</v>
      </c>
      <c r="I460" s="17">
        <v>6.799</v>
      </c>
      <c r="J460" s="17">
        <v>19.504</v>
      </c>
      <c r="K460" s="20">
        <v>4</v>
      </c>
      <c r="L460" s="20">
        <v>2</v>
      </c>
      <c r="M460" s="20">
        <v>-1</v>
      </c>
      <c r="N460" s="20">
        <v>1</v>
      </c>
      <c r="O460" s="20">
        <v>0</v>
      </c>
      <c r="P460" s="20">
        <v>4.072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399682</v>
      </c>
      <c r="B461" s="19" t="s">
        <v>529</v>
      </c>
      <c r="C461" s="19">
        <v>1239.835</v>
      </c>
      <c r="D461" s="19">
        <v>1439.738</v>
      </c>
      <c r="E461" s="19">
        <v>0</v>
      </c>
      <c r="F461" s="19">
        <v>0</v>
      </c>
      <c r="G461" s="19">
        <v>0</v>
      </c>
      <c r="H461" s="19">
        <v>1</v>
      </c>
      <c r="I461" s="17">
        <v>4.91</v>
      </c>
      <c r="J461" s="17">
        <v>18.113</v>
      </c>
      <c r="K461" s="20">
        <v>4</v>
      </c>
      <c r="L461" s="20">
        <v>2</v>
      </c>
      <c r="M461" s="20">
        <v>-1</v>
      </c>
      <c r="N461" s="20">
        <v>0</v>
      </c>
      <c r="O461" s="20">
        <v>0</v>
      </c>
      <c r="P461" s="20">
        <v>1.036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399685</v>
      </c>
      <c r="B462" s="19" t="s">
        <v>530</v>
      </c>
      <c r="C462" s="19">
        <v>1546.881</v>
      </c>
      <c r="D462" s="19">
        <v>1748.674</v>
      </c>
      <c r="E462" s="19">
        <v>0</v>
      </c>
      <c r="F462" s="19">
        <v>0</v>
      </c>
      <c r="G462" s="19">
        <v>0</v>
      </c>
      <c r="H462" s="19">
        <v>1</v>
      </c>
      <c r="I462" s="17">
        <v>3.163</v>
      </c>
      <c r="J462" s="17">
        <v>14.337</v>
      </c>
      <c r="K462" s="20">
        <v>2</v>
      </c>
      <c r="L462" s="20">
        <v>0</v>
      </c>
      <c r="M462" s="20">
        <v>0</v>
      </c>
      <c r="N462" s="20">
        <v>0</v>
      </c>
      <c r="O462" s="20">
        <v>0</v>
      </c>
      <c r="P462" s="20">
        <v>-19.248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399686</v>
      </c>
      <c r="B463" s="19" t="s">
        <v>531</v>
      </c>
      <c r="C463" s="19">
        <v>1831.696</v>
      </c>
      <c r="D463" s="19">
        <v>2164.01</v>
      </c>
      <c r="E463" s="19">
        <v>0</v>
      </c>
      <c r="F463" s="19">
        <v>0</v>
      </c>
      <c r="G463" s="19">
        <v>0</v>
      </c>
      <c r="H463" s="19">
        <v>1</v>
      </c>
      <c r="I463" s="17">
        <v>6.05</v>
      </c>
      <c r="J463" s="17">
        <v>20.477</v>
      </c>
      <c r="K463" s="20">
        <v>4</v>
      </c>
      <c r="L463" s="20">
        <v>2</v>
      </c>
      <c r="M463" s="20">
        <v>-1</v>
      </c>
      <c r="N463" s="20">
        <v>0</v>
      </c>
      <c r="O463" s="20">
        <v>0</v>
      </c>
      <c r="P463" s="20">
        <v>11.503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399687</v>
      </c>
      <c r="B464" s="19" t="s">
        <v>532</v>
      </c>
      <c r="C464" s="19">
        <v>2544.032</v>
      </c>
      <c r="D464" s="19">
        <v>3058.399</v>
      </c>
      <c r="E464" s="19">
        <v>0</v>
      </c>
      <c r="F464" s="19">
        <v>0</v>
      </c>
      <c r="G464" s="19">
        <v>0</v>
      </c>
      <c r="H464" s="19">
        <v>1</v>
      </c>
      <c r="I464" s="17">
        <v>6.387</v>
      </c>
      <c r="J464" s="17">
        <v>22.131</v>
      </c>
      <c r="K464" s="20">
        <v>2</v>
      </c>
      <c r="L464" s="20">
        <v>2</v>
      </c>
      <c r="M464" s="20">
        <v>0</v>
      </c>
      <c r="N464" s="20">
        <v>0</v>
      </c>
      <c r="O464" s="20">
        <v>0</v>
      </c>
      <c r="P464" s="20">
        <v>0.555</v>
      </c>
      <c r="Q464" s="20">
        <v>0</v>
      </c>
      <c r="R464" s="20">
        <v>-1</v>
      </c>
      <c r="S464" s="21"/>
      <c r="T464" s="21"/>
      <c r="U464" s="21"/>
      <c r="V464" s="21"/>
      <c r="W464" s="21"/>
    </row>
    <row r="465" ht="16.5" spans="1:23">
      <c r="A465" s="19">
        <v>399688</v>
      </c>
      <c r="B465" s="19" t="s">
        <v>533</v>
      </c>
      <c r="C465" s="19">
        <v>1887.083</v>
      </c>
      <c r="D465" s="19">
        <v>2961.241</v>
      </c>
      <c r="E465" s="19">
        <v>0</v>
      </c>
      <c r="F465" s="19">
        <v>0</v>
      </c>
      <c r="G465" s="19">
        <v>0</v>
      </c>
      <c r="H465" s="19">
        <v>1</v>
      </c>
      <c r="I465" s="17">
        <v>21.317</v>
      </c>
      <c r="J465" s="17">
        <v>49.859</v>
      </c>
      <c r="K465" s="20">
        <v>4</v>
      </c>
      <c r="L465" s="20">
        <v>2</v>
      </c>
      <c r="M465" s="20">
        <v>-1</v>
      </c>
      <c r="N465" s="20">
        <v>0</v>
      </c>
      <c r="O465" s="20">
        <v>0</v>
      </c>
      <c r="P465" s="20">
        <v>0.436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399692</v>
      </c>
      <c r="B466" s="19" t="s">
        <v>534</v>
      </c>
      <c r="C466" s="19">
        <v>3051.266</v>
      </c>
      <c r="D466" s="19">
        <v>3559.28</v>
      </c>
      <c r="E466" s="19">
        <v>0</v>
      </c>
      <c r="F466" s="19">
        <v>0</v>
      </c>
      <c r="G466" s="19">
        <v>0</v>
      </c>
      <c r="H466" s="19">
        <v>1</v>
      </c>
      <c r="I466" s="17">
        <v>8.405</v>
      </c>
      <c r="J466" s="17">
        <v>21.478</v>
      </c>
      <c r="K466" s="20">
        <v>3</v>
      </c>
      <c r="L466" s="20">
        <v>2</v>
      </c>
      <c r="M466" s="20">
        <v>0</v>
      </c>
      <c r="N466" s="20">
        <v>0</v>
      </c>
      <c r="O466" s="20">
        <v>0</v>
      </c>
      <c r="P466" s="20">
        <v>0.09</v>
      </c>
      <c r="Q466" s="20">
        <v>0</v>
      </c>
      <c r="R466" s="20">
        <v>-1</v>
      </c>
      <c r="S466" s="21"/>
      <c r="T466" s="21"/>
      <c r="U466" s="21"/>
      <c r="V466" s="21"/>
      <c r="W466" s="21"/>
    </row>
    <row r="467" ht="16.5" spans="1:23">
      <c r="A467" s="19">
        <v>399693</v>
      </c>
      <c r="B467" s="19" t="s">
        <v>535</v>
      </c>
      <c r="C467" s="19">
        <v>3852.939</v>
      </c>
      <c r="D467" s="19">
        <v>4740.492</v>
      </c>
      <c r="E467" s="19">
        <v>0</v>
      </c>
      <c r="F467" s="19">
        <v>0</v>
      </c>
      <c r="G467" s="19">
        <v>0</v>
      </c>
      <c r="H467" s="19">
        <v>1</v>
      </c>
      <c r="I467" s="17">
        <v>6.885</v>
      </c>
      <c r="J467" s="17">
        <v>24.319</v>
      </c>
      <c r="K467" s="20">
        <v>4</v>
      </c>
      <c r="L467" s="20">
        <v>2</v>
      </c>
      <c r="M467" s="20">
        <v>0</v>
      </c>
      <c r="N467" s="20">
        <v>0</v>
      </c>
      <c r="O467" s="20">
        <v>0</v>
      </c>
      <c r="P467" s="20">
        <v>-4.225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399694</v>
      </c>
      <c r="B468" s="19" t="s">
        <v>536</v>
      </c>
      <c r="C468" s="19">
        <v>2779.369</v>
      </c>
      <c r="D468" s="19">
        <v>3433.065</v>
      </c>
      <c r="E468" s="19">
        <v>0</v>
      </c>
      <c r="F468" s="19">
        <v>0</v>
      </c>
      <c r="G468" s="19">
        <v>0</v>
      </c>
      <c r="H468" s="19">
        <v>1</v>
      </c>
      <c r="I468" s="17">
        <v>7.585</v>
      </c>
      <c r="J468" s="17">
        <v>25.182</v>
      </c>
      <c r="K468" s="20">
        <v>4</v>
      </c>
      <c r="L468" s="20">
        <v>2</v>
      </c>
      <c r="M468" s="20">
        <v>0</v>
      </c>
      <c r="N468" s="20">
        <v>0</v>
      </c>
      <c r="O468" s="20">
        <v>0</v>
      </c>
      <c r="P468" s="20">
        <v>40.588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399695</v>
      </c>
      <c r="B469" s="19" t="s">
        <v>537</v>
      </c>
      <c r="C469" s="19">
        <v>1907.886</v>
      </c>
      <c r="D469" s="19">
        <v>2242.427</v>
      </c>
      <c r="E469" s="19">
        <v>0</v>
      </c>
      <c r="F469" s="19">
        <v>0</v>
      </c>
      <c r="G469" s="19">
        <v>0</v>
      </c>
      <c r="H469" s="19">
        <v>1</v>
      </c>
      <c r="I469" s="17">
        <v>5.692</v>
      </c>
      <c r="J469" s="17">
        <v>19.761</v>
      </c>
      <c r="K469" s="20">
        <v>2</v>
      </c>
      <c r="L469" s="20">
        <v>2</v>
      </c>
      <c r="M469" s="20">
        <v>0</v>
      </c>
      <c r="N469" s="20">
        <v>-1</v>
      </c>
      <c r="O469" s="20">
        <v>0</v>
      </c>
      <c r="P469" s="20">
        <v>1.236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399696</v>
      </c>
      <c r="B470" s="19" t="s">
        <v>538</v>
      </c>
      <c r="C470" s="19">
        <v>2355.107</v>
      </c>
      <c r="D470" s="19">
        <v>2946.512</v>
      </c>
      <c r="E470" s="19">
        <v>0</v>
      </c>
      <c r="F470" s="19">
        <v>0</v>
      </c>
      <c r="G470" s="19">
        <v>0</v>
      </c>
      <c r="H470" s="19">
        <v>1</v>
      </c>
      <c r="I470" s="17">
        <v>9.099</v>
      </c>
      <c r="J470" s="17">
        <v>27.344</v>
      </c>
      <c r="K470" s="20">
        <v>4</v>
      </c>
      <c r="L470" s="20">
        <v>2</v>
      </c>
      <c r="M470" s="20">
        <v>0</v>
      </c>
      <c r="N470" s="20">
        <v>0</v>
      </c>
      <c r="O470" s="20">
        <v>0</v>
      </c>
      <c r="P470" s="20">
        <v>-0.881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399697</v>
      </c>
      <c r="B471" s="19" t="s">
        <v>539</v>
      </c>
      <c r="C471" s="19">
        <v>2805.326</v>
      </c>
      <c r="D471" s="19">
        <v>3346.827</v>
      </c>
      <c r="E471" s="19">
        <v>0</v>
      </c>
      <c r="F471" s="19">
        <v>0</v>
      </c>
      <c r="G471" s="19">
        <v>0</v>
      </c>
      <c r="H471" s="19">
        <v>1</v>
      </c>
      <c r="I471" s="17">
        <v>4.439</v>
      </c>
      <c r="J471" s="17">
        <v>19.9</v>
      </c>
      <c r="K471" s="20">
        <v>3</v>
      </c>
      <c r="L471" s="20">
        <v>2</v>
      </c>
      <c r="M471" s="20">
        <v>0</v>
      </c>
      <c r="N471" s="20">
        <v>-1</v>
      </c>
      <c r="O471" s="20">
        <v>0</v>
      </c>
      <c r="P471" s="20">
        <v>-0.988</v>
      </c>
      <c r="Q471" s="20">
        <v>0</v>
      </c>
      <c r="R471" s="20">
        <v>-1</v>
      </c>
      <c r="S471" s="21"/>
      <c r="T471" s="21"/>
      <c r="U471" s="21"/>
      <c r="V471" s="21"/>
      <c r="W471" s="21"/>
    </row>
    <row r="472" ht="16.5" spans="1:23">
      <c r="A472" s="19">
        <v>399698</v>
      </c>
      <c r="B472" s="19" t="s">
        <v>540</v>
      </c>
      <c r="C472" s="19">
        <v>37606.813</v>
      </c>
      <c r="D472" s="19">
        <v>47419.73</v>
      </c>
      <c r="E472" s="19">
        <v>0</v>
      </c>
      <c r="F472" s="19">
        <v>0</v>
      </c>
      <c r="G472" s="19">
        <v>0</v>
      </c>
      <c r="H472" s="19">
        <v>1</v>
      </c>
      <c r="I472" s="17">
        <v>13.274</v>
      </c>
      <c r="J472" s="17">
        <v>31.221</v>
      </c>
      <c r="K472" s="20">
        <v>4</v>
      </c>
      <c r="L472" s="20">
        <v>2</v>
      </c>
      <c r="M472" s="20">
        <v>0</v>
      </c>
      <c r="N472" s="20">
        <v>0</v>
      </c>
      <c r="O472" s="20">
        <v>0</v>
      </c>
      <c r="P472" s="20">
        <v>1.885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399699</v>
      </c>
      <c r="B473" s="19" t="s">
        <v>541</v>
      </c>
      <c r="C473" s="19">
        <v>3514.324</v>
      </c>
      <c r="D473" s="19">
        <v>4388.686</v>
      </c>
      <c r="E473" s="19">
        <v>0</v>
      </c>
      <c r="F473" s="19">
        <v>0</v>
      </c>
      <c r="G473" s="19">
        <v>0</v>
      </c>
      <c r="H473" s="19">
        <v>1</v>
      </c>
      <c r="I473" s="17">
        <v>6.689</v>
      </c>
      <c r="J473" s="17">
        <v>25.28</v>
      </c>
      <c r="K473" s="20">
        <v>3</v>
      </c>
      <c r="L473" s="20">
        <v>0</v>
      </c>
      <c r="M473" s="20">
        <v>0</v>
      </c>
      <c r="N473" s="20">
        <v>0</v>
      </c>
      <c r="O473" s="20">
        <v>0</v>
      </c>
      <c r="P473" s="20">
        <v>0.002</v>
      </c>
      <c r="Q473" s="20">
        <v>0</v>
      </c>
      <c r="R473" s="20">
        <v>1</v>
      </c>
      <c r="S473" s="21"/>
      <c r="T473" s="21"/>
      <c r="U473" s="21"/>
      <c r="V473" s="21"/>
      <c r="W473" s="21"/>
    </row>
    <row r="474" ht="16.5" spans="1:23">
      <c r="A474" s="19">
        <v>399702</v>
      </c>
      <c r="B474" s="19" t="s">
        <v>542</v>
      </c>
      <c r="C474" s="19">
        <v>6285.596</v>
      </c>
      <c r="D474" s="19">
        <v>6965.62</v>
      </c>
      <c r="E474" s="19">
        <v>0</v>
      </c>
      <c r="F474" s="19">
        <v>0</v>
      </c>
      <c r="G474" s="19">
        <v>0</v>
      </c>
      <c r="H474" s="19">
        <v>1</v>
      </c>
      <c r="I474" s="17">
        <v>1.515</v>
      </c>
      <c r="J474" s="17">
        <v>11.129</v>
      </c>
      <c r="K474" s="20">
        <v>4</v>
      </c>
      <c r="L474" s="20">
        <v>1</v>
      </c>
      <c r="M474" s="20">
        <v>0</v>
      </c>
      <c r="N474" s="20">
        <v>0</v>
      </c>
      <c r="O474" s="20">
        <v>0</v>
      </c>
      <c r="P474" s="20">
        <v>3.636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399703</v>
      </c>
      <c r="B475" s="19" t="s">
        <v>543</v>
      </c>
      <c r="C475" s="19">
        <v>6093.084</v>
      </c>
      <c r="D475" s="19">
        <v>6778.352</v>
      </c>
      <c r="E475" s="19">
        <v>0</v>
      </c>
      <c r="F475" s="19">
        <v>0</v>
      </c>
      <c r="G475" s="19">
        <v>0</v>
      </c>
      <c r="H475" s="19">
        <v>1</v>
      </c>
      <c r="I475" s="17">
        <v>2.229</v>
      </c>
      <c r="J475" s="17">
        <v>12.114</v>
      </c>
      <c r="K475" s="20">
        <v>4</v>
      </c>
      <c r="L475" s="20">
        <v>2</v>
      </c>
      <c r="M475" s="20">
        <v>-1</v>
      </c>
      <c r="N475" s="20">
        <v>0</v>
      </c>
      <c r="O475" s="20">
        <v>0</v>
      </c>
      <c r="P475" s="20">
        <v>14.425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399704</v>
      </c>
      <c r="B476" s="19" t="s">
        <v>544</v>
      </c>
      <c r="C476" s="19">
        <v>3711.244</v>
      </c>
      <c r="D476" s="19">
        <v>4486.15</v>
      </c>
      <c r="E476" s="19">
        <v>0</v>
      </c>
      <c r="F476" s="19">
        <v>0</v>
      </c>
      <c r="G476" s="19">
        <v>0</v>
      </c>
      <c r="H476" s="19">
        <v>1</v>
      </c>
      <c r="I476" s="17">
        <v>10.51</v>
      </c>
      <c r="J476" s="17">
        <v>25.968</v>
      </c>
      <c r="K476" s="20">
        <v>3</v>
      </c>
      <c r="L476" s="20">
        <v>2</v>
      </c>
      <c r="M476" s="20">
        <v>0</v>
      </c>
      <c r="N476" s="20">
        <v>0</v>
      </c>
      <c r="O476" s="20">
        <v>0</v>
      </c>
      <c r="P476" s="20">
        <v>2.44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399705</v>
      </c>
      <c r="B477" s="19" t="s">
        <v>545</v>
      </c>
      <c r="C477" s="19">
        <v>2509.62</v>
      </c>
      <c r="D477" s="19">
        <v>3008.959</v>
      </c>
      <c r="E477" s="19">
        <v>0</v>
      </c>
      <c r="F477" s="19">
        <v>0</v>
      </c>
      <c r="G477" s="19">
        <v>0</v>
      </c>
      <c r="H477" s="19">
        <v>1</v>
      </c>
      <c r="I477" s="17">
        <v>8.278</v>
      </c>
      <c r="J477" s="17">
        <v>23.499</v>
      </c>
      <c r="K477" s="20">
        <v>4</v>
      </c>
      <c r="L477" s="20">
        <v>1</v>
      </c>
      <c r="M477" s="20">
        <v>0</v>
      </c>
      <c r="N477" s="20">
        <v>0</v>
      </c>
      <c r="O477" s="20">
        <v>0</v>
      </c>
      <c r="P477" s="20">
        <v>2.99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399707</v>
      </c>
      <c r="B478" s="19" t="s">
        <v>546</v>
      </c>
      <c r="C478" s="19">
        <v>5473.717</v>
      </c>
      <c r="D478" s="19">
        <v>6483.113</v>
      </c>
      <c r="E478" s="19">
        <v>0</v>
      </c>
      <c r="F478" s="19">
        <v>0</v>
      </c>
      <c r="G478" s="19">
        <v>0</v>
      </c>
      <c r="H478" s="19">
        <v>1</v>
      </c>
      <c r="I478" s="17">
        <v>7.679</v>
      </c>
      <c r="J478" s="17">
        <v>22.053</v>
      </c>
      <c r="K478" s="20">
        <v>4</v>
      </c>
      <c r="L478" s="20">
        <v>2</v>
      </c>
      <c r="M478" s="20">
        <v>0</v>
      </c>
      <c r="N478" s="20">
        <v>0</v>
      </c>
      <c r="O478" s="20">
        <v>0</v>
      </c>
      <c r="P478" s="20">
        <v>5.857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399802</v>
      </c>
      <c r="B479" s="19" t="s">
        <v>547</v>
      </c>
      <c r="C479" s="19">
        <v>4750.163</v>
      </c>
      <c r="D479" s="19">
        <v>5532.804</v>
      </c>
      <c r="E479" s="19">
        <v>0</v>
      </c>
      <c r="F479" s="19">
        <v>0</v>
      </c>
      <c r="G479" s="19">
        <v>0</v>
      </c>
      <c r="H479" s="19">
        <v>1</v>
      </c>
      <c r="I479" s="17">
        <v>7.44</v>
      </c>
      <c r="J479" s="17">
        <v>20.533</v>
      </c>
      <c r="K479" s="20">
        <v>3</v>
      </c>
      <c r="L479" s="20">
        <v>2</v>
      </c>
      <c r="M479" s="20">
        <v>0</v>
      </c>
      <c r="N479" s="20">
        <v>0</v>
      </c>
      <c r="O479" s="20">
        <v>0</v>
      </c>
      <c r="P479" s="20">
        <v>-3.225</v>
      </c>
      <c r="Q479" s="20">
        <v>0</v>
      </c>
      <c r="R479" s="20">
        <v>-1</v>
      </c>
      <c r="S479" s="21"/>
      <c r="T479" s="21"/>
      <c r="U479" s="21"/>
      <c r="V479" s="21"/>
      <c r="W479" s="21"/>
    </row>
    <row r="480" ht="16.5" spans="1:23">
      <c r="A480" s="19">
        <v>399803</v>
      </c>
      <c r="B480" s="19" t="s">
        <v>548</v>
      </c>
      <c r="C480" s="19">
        <v>3541.882</v>
      </c>
      <c r="D480" s="19">
        <v>4154.107</v>
      </c>
      <c r="E480" s="19">
        <v>0</v>
      </c>
      <c r="F480" s="19">
        <v>0</v>
      </c>
      <c r="G480" s="19">
        <v>0</v>
      </c>
      <c r="H480" s="19">
        <v>1</v>
      </c>
      <c r="I480" s="17">
        <v>5.983</v>
      </c>
      <c r="J480" s="17">
        <v>19.839</v>
      </c>
      <c r="K480" s="20">
        <v>4</v>
      </c>
      <c r="L480" s="20">
        <v>1</v>
      </c>
      <c r="M480" s="20">
        <v>-1</v>
      </c>
      <c r="N480" s="20">
        <v>0</v>
      </c>
      <c r="O480" s="20">
        <v>0</v>
      </c>
      <c r="P480" s="20">
        <v>4.63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399804</v>
      </c>
      <c r="B481" s="19" t="s">
        <v>549</v>
      </c>
      <c r="C481" s="19">
        <v>1438.072</v>
      </c>
      <c r="D481" s="19">
        <v>1772.834</v>
      </c>
      <c r="E481" s="19">
        <v>0</v>
      </c>
      <c r="F481" s="19">
        <v>0</v>
      </c>
      <c r="G481" s="19">
        <v>0</v>
      </c>
      <c r="H481" s="19">
        <v>1</v>
      </c>
      <c r="I481" s="17">
        <v>5.865</v>
      </c>
      <c r="J481" s="17">
        <v>23.64</v>
      </c>
      <c r="K481" s="20">
        <v>4</v>
      </c>
      <c r="L481" s="20">
        <v>2</v>
      </c>
      <c r="M481" s="20">
        <v>-1</v>
      </c>
      <c r="N481" s="20">
        <v>0</v>
      </c>
      <c r="O481" s="20">
        <v>0</v>
      </c>
      <c r="P481" s="20">
        <v>2.864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399805</v>
      </c>
      <c r="B482" s="19" t="s">
        <v>550</v>
      </c>
      <c r="C482" s="19">
        <v>2985.409</v>
      </c>
      <c r="D482" s="19">
        <v>3884.066</v>
      </c>
      <c r="E482" s="19">
        <v>0</v>
      </c>
      <c r="F482" s="19">
        <v>0</v>
      </c>
      <c r="G482" s="19">
        <v>0</v>
      </c>
      <c r="H482" s="19">
        <v>1</v>
      </c>
      <c r="I482" s="17">
        <v>6.261</v>
      </c>
      <c r="J482" s="17">
        <v>27.949</v>
      </c>
      <c r="K482" s="20">
        <v>4</v>
      </c>
      <c r="L482" s="20">
        <v>2</v>
      </c>
      <c r="M482" s="20">
        <v>-1</v>
      </c>
      <c r="N482" s="20">
        <v>0</v>
      </c>
      <c r="O482" s="20">
        <v>0</v>
      </c>
      <c r="P482" s="20">
        <v>1.812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399806</v>
      </c>
      <c r="B483" s="19" t="s">
        <v>551</v>
      </c>
      <c r="C483" s="19">
        <v>1126.615</v>
      </c>
      <c r="D483" s="19">
        <v>1288.712</v>
      </c>
      <c r="E483" s="19">
        <v>0</v>
      </c>
      <c r="F483" s="19">
        <v>0</v>
      </c>
      <c r="G483" s="19">
        <v>0</v>
      </c>
      <c r="H483" s="19">
        <v>1</v>
      </c>
      <c r="I483" s="17">
        <v>4.47</v>
      </c>
      <c r="J483" s="17">
        <v>16.486</v>
      </c>
      <c r="K483" s="20">
        <v>4</v>
      </c>
      <c r="L483" s="20">
        <v>2</v>
      </c>
      <c r="M483" s="20">
        <v>-1</v>
      </c>
      <c r="N483" s="20">
        <v>0</v>
      </c>
      <c r="O483" s="20">
        <v>0</v>
      </c>
      <c r="P483" s="20">
        <v>1.178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399807</v>
      </c>
      <c r="B484" s="19" t="s">
        <v>552</v>
      </c>
      <c r="C484" s="19">
        <v>1215.557</v>
      </c>
      <c r="D484" s="19">
        <v>1337.949</v>
      </c>
      <c r="E484" s="19">
        <v>0</v>
      </c>
      <c r="F484" s="19">
        <v>0</v>
      </c>
      <c r="G484" s="19">
        <v>0</v>
      </c>
      <c r="H484" s="19">
        <v>1</v>
      </c>
      <c r="I484" s="17">
        <v>0.254</v>
      </c>
      <c r="J484" s="17">
        <v>9.379</v>
      </c>
      <c r="K484" s="20">
        <v>4</v>
      </c>
      <c r="L484" s="20">
        <v>2</v>
      </c>
      <c r="M484" s="20">
        <v>-1</v>
      </c>
      <c r="N484" s="20">
        <v>0</v>
      </c>
      <c r="O484" s="20">
        <v>0</v>
      </c>
      <c r="P484" s="20">
        <v>10.493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399808</v>
      </c>
      <c r="B485" s="19" t="s">
        <v>553</v>
      </c>
      <c r="C485" s="19">
        <v>1691.545</v>
      </c>
      <c r="D485" s="19">
        <v>1996.912</v>
      </c>
      <c r="E485" s="19">
        <v>0</v>
      </c>
      <c r="F485" s="19">
        <v>0</v>
      </c>
      <c r="G485" s="19">
        <v>0</v>
      </c>
      <c r="H485" s="19">
        <v>1</v>
      </c>
      <c r="I485" s="17">
        <v>4.797</v>
      </c>
      <c r="J485" s="17">
        <v>19.356</v>
      </c>
      <c r="K485" s="20">
        <v>4</v>
      </c>
      <c r="L485" s="20">
        <v>2</v>
      </c>
      <c r="M485" s="20">
        <v>-1</v>
      </c>
      <c r="N485" s="20">
        <v>1</v>
      </c>
      <c r="O485" s="20">
        <v>0</v>
      </c>
      <c r="P485" s="20">
        <v>12.207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399809</v>
      </c>
      <c r="B486" s="19" t="s">
        <v>554</v>
      </c>
      <c r="C486" s="19">
        <v>2047.485</v>
      </c>
      <c r="D486" s="19">
        <v>2426.093</v>
      </c>
      <c r="E486" s="19">
        <v>0</v>
      </c>
      <c r="F486" s="19">
        <v>0</v>
      </c>
      <c r="G486" s="19">
        <v>0</v>
      </c>
      <c r="H486" s="19">
        <v>1</v>
      </c>
      <c r="I486" s="17">
        <v>2.374</v>
      </c>
      <c r="J486" s="17">
        <v>17.609</v>
      </c>
      <c r="K486" s="20">
        <v>4</v>
      </c>
      <c r="L486" s="20">
        <v>2</v>
      </c>
      <c r="M486" s="20">
        <v>-1</v>
      </c>
      <c r="N486" s="20">
        <v>0</v>
      </c>
      <c r="O486" s="20">
        <v>0</v>
      </c>
      <c r="P486" s="20">
        <v>14.374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399810</v>
      </c>
      <c r="B487" s="19" t="s">
        <v>555</v>
      </c>
      <c r="C487" s="19">
        <v>2439.345</v>
      </c>
      <c r="D487" s="19">
        <v>2901.952</v>
      </c>
      <c r="E487" s="19">
        <v>0</v>
      </c>
      <c r="F487" s="19">
        <v>0</v>
      </c>
      <c r="G487" s="19">
        <v>0</v>
      </c>
      <c r="H487" s="19">
        <v>1</v>
      </c>
      <c r="I487" s="17">
        <v>3.491</v>
      </c>
      <c r="J487" s="17">
        <v>18.876</v>
      </c>
      <c r="K487" s="20">
        <v>4</v>
      </c>
      <c r="L487" s="20">
        <v>2</v>
      </c>
      <c r="M487" s="20">
        <v>-1</v>
      </c>
      <c r="N487" s="20">
        <v>0</v>
      </c>
      <c r="O487" s="20">
        <v>0</v>
      </c>
      <c r="P487" s="20">
        <v>6.654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399811</v>
      </c>
      <c r="B488" s="19" t="s">
        <v>556</v>
      </c>
      <c r="C488" s="19">
        <v>3302.296</v>
      </c>
      <c r="D488" s="19">
        <v>3957.152</v>
      </c>
      <c r="E488" s="19">
        <v>0</v>
      </c>
      <c r="F488" s="19">
        <v>0</v>
      </c>
      <c r="G488" s="19">
        <v>0</v>
      </c>
      <c r="H488" s="19">
        <v>1</v>
      </c>
      <c r="I488" s="17">
        <v>9.836</v>
      </c>
      <c r="J488" s="17">
        <v>24.757</v>
      </c>
      <c r="K488" s="20">
        <v>4</v>
      </c>
      <c r="L488" s="20">
        <v>2</v>
      </c>
      <c r="M488" s="20">
        <v>-1</v>
      </c>
      <c r="N488" s="20">
        <v>0</v>
      </c>
      <c r="O488" s="20">
        <v>0</v>
      </c>
      <c r="P488" s="20">
        <v>5.654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399813</v>
      </c>
      <c r="B489" s="19" t="s">
        <v>557</v>
      </c>
      <c r="C489" s="19">
        <v>5661.632</v>
      </c>
      <c r="D489" s="19">
        <v>6978.417</v>
      </c>
      <c r="E489" s="19">
        <v>0</v>
      </c>
      <c r="F489" s="19">
        <v>0</v>
      </c>
      <c r="G489" s="19">
        <v>0</v>
      </c>
      <c r="H489" s="19">
        <v>1</v>
      </c>
      <c r="I489" s="17">
        <v>8.563</v>
      </c>
      <c r="J489" s="17">
        <v>25.816</v>
      </c>
      <c r="K489" s="20">
        <v>3</v>
      </c>
      <c r="L489" s="20">
        <v>2</v>
      </c>
      <c r="M489" s="20">
        <v>0</v>
      </c>
      <c r="N489" s="20">
        <v>0</v>
      </c>
      <c r="O489" s="20">
        <v>0</v>
      </c>
      <c r="P489" s="20">
        <v>-0.827</v>
      </c>
      <c r="Q489" s="20">
        <v>0</v>
      </c>
      <c r="R489" s="20">
        <v>-1</v>
      </c>
      <c r="S489" s="21"/>
      <c r="T489" s="21"/>
      <c r="U489" s="21"/>
      <c r="V489" s="21"/>
      <c r="W489" s="21"/>
    </row>
    <row r="490" ht="16.5" spans="1:23">
      <c r="A490" s="19">
        <v>399814</v>
      </c>
      <c r="B490" s="19" t="s">
        <v>558</v>
      </c>
      <c r="C490" s="19">
        <v>1001.793</v>
      </c>
      <c r="D490" s="19">
        <v>1091.419</v>
      </c>
      <c r="E490" s="19">
        <v>0</v>
      </c>
      <c r="F490" s="19">
        <v>0</v>
      </c>
      <c r="G490" s="19">
        <v>0</v>
      </c>
      <c r="H490" s="19">
        <v>1</v>
      </c>
      <c r="I490" s="17">
        <v>1.145</v>
      </c>
      <c r="J490" s="17">
        <v>9.263</v>
      </c>
      <c r="K490" s="20">
        <v>4</v>
      </c>
      <c r="L490" s="20">
        <v>2</v>
      </c>
      <c r="M490" s="20">
        <v>-1</v>
      </c>
      <c r="N490" s="20">
        <v>0</v>
      </c>
      <c r="O490" s="20">
        <v>0</v>
      </c>
      <c r="P490" s="20">
        <v>5.588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399850</v>
      </c>
      <c r="B491" s="19" t="s">
        <v>559</v>
      </c>
      <c r="C491" s="19">
        <v>6639.965</v>
      </c>
      <c r="D491" s="19">
        <v>7496.695</v>
      </c>
      <c r="E491" s="19">
        <v>0</v>
      </c>
      <c r="F491" s="19">
        <v>0</v>
      </c>
      <c r="G491" s="19">
        <v>0</v>
      </c>
      <c r="H491" s="19">
        <v>1</v>
      </c>
      <c r="I491" s="17">
        <v>4.975</v>
      </c>
      <c r="J491" s="17">
        <v>15.835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9.356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399852</v>
      </c>
      <c r="B492" s="19" t="s">
        <v>245</v>
      </c>
      <c r="C492" s="19">
        <v>5639.054</v>
      </c>
      <c r="D492" s="19">
        <v>6590.988</v>
      </c>
      <c r="E492" s="19">
        <v>0</v>
      </c>
      <c r="F492" s="19">
        <v>0</v>
      </c>
      <c r="G492" s="19">
        <v>0</v>
      </c>
      <c r="H492" s="19">
        <v>1</v>
      </c>
      <c r="I492" s="17">
        <v>7.397</v>
      </c>
      <c r="J492" s="17">
        <v>20.772</v>
      </c>
      <c r="K492" s="20">
        <v>4</v>
      </c>
      <c r="L492" s="20">
        <v>2</v>
      </c>
      <c r="M492" s="20">
        <v>-1</v>
      </c>
      <c r="N492" s="20">
        <v>0</v>
      </c>
      <c r="O492" s="20">
        <v>0</v>
      </c>
      <c r="P492" s="20">
        <v>4.084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399901</v>
      </c>
      <c r="B493" s="19" t="s">
        <v>258</v>
      </c>
      <c r="C493" s="19">
        <v>5510.641</v>
      </c>
      <c r="D493" s="19">
        <v>6048.769</v>
      </c>
      <c r="E493" s="19">
        <v>0</v>
      </c>
      <c r="F493" s="19">
        <v>0</v>
      </c>
      <c r="G493" s="19">
        <v>0</v>
      </c>
      <c r="H493" s="19">
        <v>1</v>
      </c>
      <c r="I493" s="17">
        <v>1.205</v>
      </c>
      <c r="J493" s="17">
        <v>9.994</v>
      </c>
      <c r="K493" s="20">
        <v>3</v>
      </c>
      <c r="L493" s="20">
        <v>2</v>
      </c>
      <c r="M493" s="20">
        <v>0</v>
      </c>
      <c r="N493" s="20">
        <v>0</v>
      </c>
      <c r="O493" s="20">
        <v>0</v>
      </c>
      <c r="P493" s="20">
        <v>0.96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399903</v>
      </c>
      <c r="B494" s="19" t="s">
        <v>560</v>
      </c>
      <c r="C494" s="19">
        <v>3522.224</v>
      </c>
      <c r="D494" s="19">
        <v>3878.088</v>
      </c>
      <c r="E494" s="19">
        <v>0</v>
      </c>
      <c r="F494" s="19">
        <v>0</v>
      </c>
      <c r="G494" s="19">
        <v>0</v>
      </c>
      <c r="H494" s="19">
        <v>1</v>
      </c>
      <c r="I494" s="17">
        <v>2.332</v>
      </c>
      <c r="J494" s="17">
        <v>11.294</v>
      </c>
      <c r="K494" s="20">
        <v>4</v>
      </c>
      <c r="L494" s="20">
        <v>0</v>
      </c>
      <c r="M494" s="20">
        <v>0</v>
      </c>
      <c r="N494" s="20">
        <v>0</v>
      </c>
      <c r="O494" s="20">
        <v>0</v>
      </c>
      <c r="P494" s="20">
        <v>0.839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399905</v>
      </c>
      <c r="B495" s="19" t="s">
        <v>561</v>
      </c>
      <c r="C495" s="19">
        <v>5410.69</v>
      </c>
      <c r="D495" s="19">
        <v>6147.755</v>
      </c>
      <c r="E495" s="19">
        <v>0</v>
      </c>
      <c r="F495" s="19">
        <v>0</v>
      </c>
      <c r="G495" s="19">
        <v>0</v>
      </c>
      <c r="H495" s="19">
        <v>1</v>
      </c>
      <c r="I495" s="17">
        <v>6.406</v>
      </c>
      <c r="J495" s="17">
        <v>17.628</v>
      </c>
      <c r="K495" s="20">
        <v>4</v>
      </c>
      <c r="L495" s="20">
        <v>2</v>
      </c>
      <c r="M495" s="20">
        <v>0</v>
      </c>
      <c r="N495" s="20">
        <v>0</v>
      </c>
      <c r="O495" s="20">
        <v>0</v>
      </c>
      <c r="P495" s="20">
        <v>29.884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399913</v>
      </c>
      <c r="B496" s="19" t="s">
        <v>562</v>
      </c>
      <c r="C496" s="19">
        <v>7545.22</v>
      </c>
      <c r="D496" s="19">
        <v>8663.045</v>
      </c>
      <c r="E496" s="19">
        <v>0</v>
      </c>
      <c r="F496" s="19">
        <v>0</v>
      </c>
      <c r="G496" s="19">
        <v>0</v>
      </c>
      <c r="H496" s="19">
        <v>1</v>
      </c>
      <c r="I496" s="17">
        <v>4.362</v>
      </c>
      <c r="J496" s="17">
        <v>16.702</v>
      </c>
      <c r="K496" s="20">
        <v>4</v>
      </c>
      <c r="L496" s="20">
        <v>2</v>
      </c>
      <c r="M496" s="20">
        <v>-1</v>
      </c>
      <c r="N496" s="20">
        <v>0</v>
      </c>
      <c r="O496" s="20">
        <v>0</v>
      </c>
      <c r="P496" s="20">
        <v>9.36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399933</v>
      </c>
      <c r="B497" s="19" t="s">
        <v>274</v>
      </c>
      <c r="C497" s="19">
        <v>7438.738</v>
      </c>
      <c r="D497" s="19">
        <v>8516.912</v>
      </c>
      <c r="E497" s="19">
        <v>0</v>
      </c>
      <c r="F497" s="19">
        <v>0</v>
      </c>
      <c r="G497" s="19">
        <v>0</v>
      </c>
      <c r="H497" s="19">
        <v>1</v>
      </c>
      <c r="I497" s="17">
        <v>4.24</v>
      </c>
      <c r="J497" s="17">
        <v>16.362</v>
      </c>
      <c r="K497" s="20">
        <v>4</v>
      </c>
      <c r="L497" s="20">
        <v>2</v>
      </c>
      <c r="M497" s="20">
        <v>-1</v>
      </c>
      <c r="N497" s="20">
        <v>1</v>
      </c>
      <c r="O497" s="20">
        <v>0</v>
      </c>
      <c r="P497" s="20">
        <v>9.569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399934</v>
      </c>
      <c r="B498" s="19" t="s">
        <v>275</v>
      </c>
      <c r="C498" s="19">
        <v>5516.751</v>
      </c>
      <c r="D498" s="19">
        <v>6346.398</v>
      </c>
      <c r="E498" s="19">
        <v>0</v>
      </c>
      <c r="F498" s="19">
        <v>0</v>
      </c>
      <c r="G498" s="19">
        <v>0</v>
      </c>
      <c r="H498" s="19">
        <v>1</v>
      </c>
      <c r="I498" s="17">
        <v>1.175</v>
      </c>
      <c r="J498" s="17">
        <v>14.094</v>
      </c>
      <c r="K498" s="20">
        <v>0</v>
      </c>
      <c r="L498" s="20">
        <v>2</v>
      </c>
      <c r="M498" s="20">
        <v>0</v>
      </c>
      <c r="N498" s="20">
        <v>0</v>
      </c>
      <c r="O498" s="20">
        <v>0</v>
      </c>
      <c r="P498" s="20">
        <v>1.761</v>
      </c>
      <c r="Q498" s="20">
        <v>0</v>
      </c>
      <c r="R498" s="20">
        <v>-1</v>
      </c>
      <c r="S498" s="21"/>
      <c r="T498" s="21"/>
      <c r="U498" s="21"/>
      <c r="V498" s="21"/>
      <c r="W498" s="21"/>
    </row>
    <row r="499" ht="16.5" spans="1:23">
      <c r="A499" s="19">
        <v>399935</v>
      </c>
      <c r="B499" s="19" t="s">
        <v>276</v>
      </c>
      <c r="C499" s="19">
        <v>4185.115</v>
      </c>
      <c r="D499" s="19">
        <v>4902.816</v>
      </c>
      <c r="E499" s="19">
        <v>0</v>
      </c>
      <c r="F499" s="19">
        <v>0</v>
      </c>
      <c r="G499" s="19">
        <v>0</v>
      </c>
      <c r="H499" s="19">
        <v>1</v>
      </c>
      <c r="I499" s="17">
        <v>6.955</v>
      </c>
      <c r="J499" s="17">
        <v>20.575</v>
      </c>
      <c r="K499" s="20">
        <v>4</v>
      </c>
      <c r="L499" s="20">
        <v>2</v>
      </c>
      <c r="M499" s="20">
        <v>-1</v>
      </c>
      <c r="N499" s="20">
        <v>0</v>
      </c>
      <c r="O499" s="20">
        <v>0</v>
      </c>
      <c r="P499" s="20">
        <v>9.749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399959</v>
      </c>
      <c r="B500" s="19" t="s">
        <v>563</v>
      </c>
      <c r="C500" s="19">
        <v>1338.686</v>
      </c>
      <c r="D500" s="19">
        <v>1606.055</v>
      </c>
      <c r="E500" s="19">
        <v>0</v>
      </c>
      <c r="F500" s="19">
        <v>0</v>
      </c>
      <c r="G500" s="19">
        <v>0</v>
      </c>
      <c r="H500" s="19">
        <v>1</v>
      </c>
      <c r="I500" s="17">
        <v>3.936</v>
      </c>
      <c r="J500" s="17">
        <v>19.928</v>
      </c>
      <c r="K500" s="20">
        <v>4</v>
      </c>
      <c r="L500" s="20">
        <v>2</v>
      </c>
      <c r="M500" s="20">
        <v>-1</v>
      </c>
      <c r="N500" s="20">
        <v>0</v>
      </c>
      <c r="O500" s="20">
        <v>0</v>
      </c>
      <c r="P500" s="20">
        <v>4.461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399966</v>
      </c>
      <c r="B501" s="19" t="s">
        <v>564</v>
      </c>
      <c r="C501" s="19">
        <v>5351.327</v>
      </c>
      <c r="D501" s="19">
        <v>6325.318</v>
      </c>
      <c r="E501" s="19">
        <v>0</v>
      </c>
      <c r="F501" s="19">
        <v>0</v>
      </c>
      <c r="G501" s="19">
        <v>0</v>
      </c>
      <c r="H501" s="19">
        <v>1</v>
      </c>
      <c r="I501" s="17">
        <v>6.812</v>
      </c>
      <c r="J501" s="17">
        <v>21.161</v>
      </c>
      <c r="K501" s="20">
        <v>4</v>
      </c>
      <c r="L501" s="20">
        <v>2</v>
      </c>
      <c r="M501" s="20">
        <v>-1</v>
      </c>
      <c r="N501" s="20">
        <v>0</v>
      </c>
      <c r="O501" s="20">
        <v>0</v>
      </c>
      <c r="P501" s="20">
        <v>4.638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399967</v>
      </c>
      <c r="B502" s="19" t="s">
        <v>565</v>
      </c>
      <c r="C502" s="19">
        <v>9929.762</v>
      </c>
      <c r="D502" s="19">
        <v>11859.694</v>
      </c>
      <c r="E502" s="19">
        <v>0</v>
      </c>
      <c r="F502" s="19">
        <v>0</v>
      </c>
      <c r="G502" s="19">
        <v>0</v>
      </c>
      <c r="H502" s="19">
        <v>1</v>
      </c>
      <c r="I502" s="17">
        <v>6.536</v>
      </c>
      <c r="J502" s="17">
        <v>21.745</v>
      </c>
      <c r="K502" s="20">
        <v>4</v>
      </c>
      <c r="L502" s="20">
        <v>2</v>
      </c>
      <c r="M502" s="20">
        <v>-1</v>
      </c>
      <c r="N502" s="20">
        <v>1</v>
      </c>
      <c r="O502" s="20">
        <v>0</v>
      </c>
      <c r="P502" s="20">
        <v>3.685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399970</v>
      </c>
      <c r="B503" s="19" t="s">
        <v>566</v>
      </c>
      <c r="C503" s="19">
        <v>2886.52</v>
      </c>
      <c r="D503" s="19">
        <v>3444.717</v>
      </c>
      <c r="E503" s="19">
        <v>0</v>
      </c>
      <c r="F503" s="19">
        <v>0</v>
      </c>
      <c r="G503" s="19">
        <v>0</v>
      </c>
      <c r="H503" s="19">
        <v>1</v>
      </c>
      <c r="I503" s="17">
        <v>7.606</v>
      </c>
      <c r="J503" s="17">
        <v>22.578</v>
      </c>
      <c r="K503" s="20">
        <v>4</v>
      </c>
      <c r="L503" s="20">
        <v>2</v>
      </c>
      <c r="M503" s="20">
        <v>-1</v>
      </c>
      <c r="N503" s="20">
        <v>0</v>
      </c>
      <c r="O503" s="20">
        <v>0</v>
      </c>
      <c r="P503" s="20">
        <v>2.935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399971</v>
      </c>
      <c r="B504" s="19" t="s">
        <v>567</v>
      </c>
      <c r="C504" s="19">
        <v>1117.791</v>
      </c>
      <c r="D504" s="19">
        <v>1310.593</v>
      </c>
      <c r="E504" s="19">
        <v>0</v>
      </c>
      <c r="F504" s="19">
        <v>0</v>
      </c>
      <c r="G504" s="19">
        <v>0</v>
      </c>
      <c r="H504" s="19">
        <v>1</v>
      </c>
      <c r="I504" s="17">
        <v>3.596</v>
      </c>
      <c r="J504" s="17">
        <v>17.778</v>
      </c>
      <c r="K504" s="20">
        <v>4</v>
      </c>
      <c r="L504" s="20">
        <v>2</v>
      </c>
      <c r="M504" s="20">
        <v>-1</v>
      </c>
      <c r="N504" s="20">
        <v>1</v>
      </c>
      <c r="O504" s="20">
        <v>0</v>
      </c>
      <c r="P504" s="20">
        <v>4.561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19">
        <v>399972</v>
      </c>
      <c r="B505" s="19" t="s">
        <v>568</v>
      </c>
      <c r="C505" s="19">
        <v>4090.37</v>
      </c>
      <c r="D505" s="19">
        <v>4620.322</v>
      </c>
      <c r="E505" s="19">
        <v>0</v>
      </c>
      <c r="F505" s="19">
        <v>0</v>
      </c>
      <c r="G505" s="19">
        <v>0</v>
      </c>
      <c r="H505" s="19">
        <v>1</v>
      </c>
      <c r="I505" s="17">
        <v>4.832</v>
      </c>
      <c r="J505" s="17">
        <v>15.748</v>
      </c>
      <c r="K505" s="20">
        <v>4</v>
      </c>
      <c r="L505" s="20">
        <v>2</v>
      </c>
      <c r="M505" s="20">
        <v>-1</v>
      </c>
      <c r="N505" s="20">
        <v>0</v>
      </c>
      <c r="O505" s="20">
        <v>0</v>
      </c>
      <c r="P505" s="20">
        <v>3.706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19">
        <v>399973</v>
      </c>
      <c r="B506" s="19" t="s">
        <v>569</v>
      </c>
      <c r="C506" s="19">
        <v>1356.984</v>
      </c>
      <c r="D506" s="19">
        <v>1642.432</v>
      </c>
      <c r="E506" s="19">
        <v>0</v>
      </c>
      <c r="F506" s="19">
        <v>0</v>
      </c>
      <c r="G506" s="19">
        <v>0</v>
      </c>
      <c r="H506" s="19">
        <v>1</v>
      </c>
      <c r="I506" s="17">
        <v>4.754</v>
      </c>
      <c r="J506" s="17">
        <v>21.307</v>
      </c>
      <c r="K506" s="20">
        <v>4</v>
      </c>
      <c r="L506" s="20">
        <v>2</v>
      </c>
      <c r="M506" s="20">
        <v>-1</v>
      </c>
      <c r="N506" s="20">
        <v>1</v>
      </c>
      <c r="O506" s="20">
        <v>0</v>
      </c>
      <c r="P506" s="20">
        <v>3.204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9">
        <v>399974</v>
      </c>
      <c r="B507" s="19" t="s">
        <v>570</v>
      </c>
      <c r="C507" s="19">
        <v>1591.959</v>
      </c>
      <c r="D507" s="19">
        <v>1740.672</v>
      </c>
      <c r="E507" s="19">
        <v>0</v>
      </c>
      <c r="F507" s="19">
        <v>0</v>
      </c>
      <c r="G507" s="19">
        <v>0</v>
      </c>
      <c r="H507" s="19">
        <v>1</v>
      </c>
      <c r="I507" s="17">
        <v>2.338</v>
      </c>
      <c r="J507" s="17">
        <v>10.682</v>
      </c>
      <c r="K507" s="20">
        <v>4</v>
      </c>
      <c r="L507" s="20">
        <v>2</v>
      </c>
      <c r="M507" s="20">
        <v>-1</v>
      </c>
      <c r="N507" s="20">
        <v>0</v>
      </c>
      <c r="O507" s="20">
        <v>0</v>
      </c>
      <c r="P507" s="20">
        <v>1.888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19">
        <v>399975</v>
      </c>
      <c r="B508" s="19" t="s">
        <v>571</v>
      </c>
      <c r="C508" s="19">
        <v>713.644</v>
      </c>
      <c r="D508" s="19">
        <v>845.139</v>
      </c>
      <c r="E508" s="19">
        <v>0</v>
      </c>
      <c r="F508" s="19">
        <v>0</v>
      </c>
      <c r="G508" s="19">
        <v>0</v>
      </c>
      <c r="H508" s="19">
        <v>1</v>
      </c>
      <c r="I508" s="17">
        <v>7.65</v>
      </c>
      <c r="J508" s="17">
        <v>22.019</v>
      </c>
      <c r="K508" s="20">
        <v>4</v>
      </c>
      <c r="L508" s="20">
        <v>2</v>
      </c>
      <c r="M508" s="20">
        <v>-1</v>
      </c>
      <c r="N508" s="20">
        <v>0</v>
      </c>
      <c r="O508" s="20">
        <v>0</v>
      </c>
      <c r="P508" s="20">
        <v>6.852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9">
        <v>399976</v>
      </c>
      <c r="B509" s="19" t="s">
        <v>572</v>
      </c>
      <c r="C509" s="19">
        <v>2711.466</v>
      </c>
      <c r="D509" s="19">
        <v>3187.045</v>
      </c>
      <c r="E509" s="19">
        <v>0</v>
      </c>
      <c r="F509" s="19">
        <v>0</v>
      </c>
      <c r="G509" s="19">
        <v>0</v>
      </c>
      <c r="H509" s="19">
        <v>1</v>
      </c>
      <c r="I509" s="17">
        <v>2.8</v>
      </c>
      <c r="J509" s="17">
        <v>17.305</v>
      </c>
      <c r="K509" s="20">
        <v>4</v>
      </c>
      <c r="L509" s="20">
        <v>2</v>
      </c>
      <c r="M509" s="20">
        <v>-1</v>
      </c>
      <c r="N509" s="20">
        <v>0</v>
      </c>
      <c r="O509" s="20">
        <v>0</v>
      </c>
      <c r="P509" s="20">
        <v>9.094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9">
        <v>399982</v>
      </c>
      <c r="B510" s="19" t="s">
        <v>294</v>
      </c>
      <c r="C510" s="19">
        <v>6769.31</v>
      </c>
      <c r="D510" s="19">
        <v>7642.566</v>
      </c>
      <c r="E510" s="19">
        <v>0</v>
      </c>
      <c r="F510" s="19">
        <v>0</v>
      </c>
      <c r="G510" s="19">
        <v>0</v>
      </c>
      <c r="H510" s="19">
        <v>1</v>
      </c>
      <c r="I510" s="17">
        <v>5.793</v>
      </c>
      <c r="J510" s="17">
        <v>16.557</v>
      </c>
      <c r="K510" s="20">
        <v>4</v>
      </c>
      <c r="L510" s="20">
        <v>2</v>
      </c>
      <c r="M510" s="20">
        <v>-1</v>
      </c>
      <c r="N510" s="20">
        <v>0</v>
      </c>
      <c r="O510" s="20">
        <v>0</v>
      </c>
      <c r="P510" s="20">
        <v>5.644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9">
        <v>399989</v>
      </c>
      <c r="B511" s="19" t="s">
        <v>573</v>
      </c>
      <c r="C511" s="19">
        <v>6147.096</v>
      </c>
      <c r="D511" s="19">
        <v>7151.116</v>
      </c>
      <c r="E511" s="19">
        <v>0</v>
      </c>
      <c r="F511" s="19">
        <v>0</v>
      </c>
      <c r="G511" s="19">
        <v>0</v>
      </c>
      <c r="H511" s="19">
        <v>1</v>
      </c>
      <c r="I511" s="17">
        <v>5.362</v>
      </c>
      <c r="J511" s="17">
        <v>18.649</v>
      </c>
      <c r="K511" s="20">
        <v>4</v>
      </c>
      <c r="L511" s="20">
        <v>2</v>
      </c>
      <c r="M511" s="20">
        <v>-1</v>
      </c>
      <c r="N511" s="20">
        <v>0</v>
      </c>
      <c r="O511" s="20">
        <v>0</v>
      </c>
      <c r="P511" s="20">
        <v>3.962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9">
        <v>399991</v>
      </c>
      <c r="B512" s="19" t="s">
        <v>574</v>
      </c>
      <c r="C512" s="19">
        <v>1866.32</v>
      </c>
      <c r="D512" s="19">
        <v>2154.278</v>
      </c>
      <c r="E512" s="19">
        <v>0</v>
      </c>
      <c r="F512" s="19">
        <v>0</v>
      </c>
      <c r="G512" s="19">
        <v>0</v>
      </c>
      <c r="H512" s="19">
        <v>1</v>
      </c>
      <c r="I512" s="17">
        <v>7.938</v>
      </c>
      <c r="J512" s="17">
        <v>20.244</v>
      </c>
      <c r="K512" s="20">
        <v>4</v>
      </c>
      <c r="L512" s="20">
        <v>2</v>
      </c>
      <c r="M512" s="20">
        <v>-1</v>
      </c>
      <c r="N512" s="20">
        <v>1</v>
      </c>
      <c r="O512" s="20">
        <v>0</v>
      </c>
      <c r="P512" s="20">
        <v>15.741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9">
        <v>399992</v>
      </c>
      <c r="B513" s="19" t="s">
        <v>575</v>
      </c>
      <c r="C513" s="19">
        <v>1564.695</v>
      </c>
      <c r="D513" s="19">
        <v>1794.845</v>
      </c>
      <c r="E513" s="19">
        <v>0</v>
      </c>
      <c r="F513" s="19">
        <v>0</v>
      </c>
      <c r="G513" s="19">
        <v>0</v>
      </c>
      <c r="H513" s="19">
        <v>1</v>
      </c>
      <c r="I513" s="17">
        <v>5.085</v>
      </c>
      <c r="J513" s="17">
        <v>17.256</v>
      </c>
      <c r="K513" s="20">
        <v>3</v>
      </c>
      <c r="L513" s="20">
        <v>2</v>
      </c>
      <c r="M513" s="20">
        <v>0</v>
      </c>
      <c r="N513" s="20">
        <v>0</v>
      </c>
      <c r="O513" s="20">
        <v>0</v>
      </c>
      <c r="P513" s="20">
        <v>4.458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9">
        <v>399993</v>
      </c>
      <c r="B514" s="19" t="s">
        <v>576</v>
      </c>
      <c r="C514" s="19">
        <v>2237.54</v>
      </c>
      <c r="D514" s="19">
        <v>2771.841</v>
      </c>
      <c r="E514" s="19">
        <v>0</v>
      </c>
      <c r="F514" s="19">
        <v>0</v>
      </c>
      <c r="G514" s="19">
        <v>0</v>
      </c>
      <c r="H514" s="19">
        <v>1</v>
      </c>
      <c r="I514" s="17">
        <v>7.939</v>
      </c>
      <c r="J514" s="17">
        <v>25.684</v>
      </c>
      <c r="K514" s="20">
        <v>4</v>
      </c>
      <c r="L514" s="20">
        <v>1</v>
      </c>
      <c r="M514" s="20">
        <v>0</v>
      </c>
      <c r="N514" s="20">
        <v>1</v>
      </c>
      <c r="O514" s="20">
        <v>0</v>
      </c>
      <c r="P514" s="20">
        <v>20.443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9">
        <v>399994</v>
      </c>
      <c r="B515" s="19" t="s">
        <v>577</v>
      </c>
      <c r="C515" s="19">
        <v>1488.072</v>
      </c>
      <c r="D515" s="19">
        <v>1753.205</v>
      </c>
      <c r="E515" s="19">
        <v>0</v>
      </c>
      <c r="F515" s="19">
        <v>0</v>
      </c>
      <c r="G515" s="19">
        <v>0</v>
      </c>
      <c r="H515" s="19">
        <v>1</v>
      </c>
      <c r="I515" s="17">
        <v>4.375</v>
      </c>
      <c r="J515" s="17">
        <v>18.837</v>
      </c>
      <c r="K515" s="20">
        <v>3</v>
      </c>
      <c r="L515" s="20">
        <v>2</v>
      </c>
      <c r="M515" s="20">
        <v>-1</v>
      </c>
      <c r="N515" s="20">
        <v>0</v>
      </c>
      <c r="O515" s="20">
        <v>0</v>
      </c>
      <c r="P515" s="20">
        <v>1.174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9">
        <v>399996</v>
      </c>
      <c r="B516" s="19" t="s">
        <v>578</v>
      </c>
      <c r="C516" s="19">
        <v>3143.779</v>
      </c>
      <c r="D516" s="19">
        <v>3733.258</v>
      </c>
      <c r="E516" s="19">
        <v>0</v>
      </c>
      <c r="F516" s="19">
        <v>0</v>
      </c>
      <c r="G516" s="19">
        <v>0</v>
      </c>
      <c r="H516" s="19">
        <v>1</v>
      </c>
      <c r="I516" s="17">
        <v>5.545</v>
      </c>
      <c r="J516" s="17">
        <v>20.459</v>
      </c>
      <c r="K516" s="20">
        <v>4</v>
      </c>
      <c r="L516" s="20">
        <v>2</v>
      </c>
      <c r="M516" s="20">
        <v>-1</v>
      </c>
      <c r="N516" s="20">
        <v>1</v>
      </c>
      <c r="O516" s="20">
        <v>0</v>
      </c>
      <c r="P516" s="20">
        <v>6.95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9">
        <v>980001</v>
      </c>
      <c r="B517" s="19" t="s">
        <v>579</v>
      </c>
      <c r="C517" s="19">
        <v>1212.536</v>
      </c>
      <c r="D517" s="19">
        <v>1375.218</v>
      </c>
      <c r="E517" s="19">
        <v>0</v>
      </c>
      <c r="F517" s="19">
        <v>0</v>
      </c>
      <c r="G517" s="19">
        <v>0</v>
      </c>
      <c r="H517" s="19">
        <v>1</v>
      </c>
      <c r="I517" s="17">
        <v>5.331</v>
      </c>
      <c r="J517" s="17">
        <v>16.53</v>
      </c>
      <c r="K517" s="20">
        <v>4</v>
      </c>
      <c r="L517" s="20">
        <v>2</v>
      </c>
      <c r="M517" s="20">
        <v>-1</v>
      </c>
      <c r="N517" s="20">
        <v>0</v>
      </c>
      <c r="O517" s="20">
        <v>0</v>
      </c>
      <c r="P517" s="20">
        <v>5.226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9">
        <v>980015</v>
      </c>
      <c r="B518" s="19" t="s">
        <v>580</v>
      </c>
      <c r="C518" s="19">
        <v>5855.334</v>
      </c>
      <c r="D518" s="19">
        <v>6748.782</v>
      </c>
      <c r="E518" s="19">
        <v>0</v>
      </c>
      <c r="F518" s="19">
        <v>0</v>
      </c>
      <c r="G518" s="19">
        <v>0</v>
      </c>
      <c r="H518" s="19">
        <v>1</v>
      </c>
      <c r="I518" s="17">
        <v>3.6</v>
      </c>
      <c r="J518" s="17">
        <v>16.362</v>
      </c>
      <c r="K518" s="20">
        <v>4</v>
      </c>
      <c r="L518" s="20">
        <v>2</v>
      </c>
      <c r="M518" s="20">
        <v>-1</v>
      </c>
      <c r="N518" s="20">
        <v>0</v>
      </c>
      <c r="O518" s="20">
        <v>0</v>
      </c>
      <c r="P518" s="20">
        <v>2.476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9">
        <v>980016</v>
      </c>
      <c r="B519" s="19" t="s">
        <v>581</v>
      </c>
      <c r="C519" s="19">
        <v>5632.444</v>
      </c>
      <c r="D519" s="19">
        <v>6464.425</v>
      </c>
      <c r="E519" s="19">
        <v>0</v>
      </c>
      <c r="F519" s="19">
        <v>0</v>
      </c>
      <c r="G519" s="19">
        <v>0</v>
      </c>
      <c r="H519" s="19">
        <v>1</v>
      </c>
      <c r="I519" s="17">
        <v>3.646</v>
      </c>
      <c r="J519" s="17">
        <v>16.047</v>
      </c>
      <c r="K519" s="20">
        <v>4</v>
      </c>
      <c r="L519" s="20">
        <v>2</v>
      </c>
      <c r="M519" s="20">
        <v>-1</v>
      </c>
      <c r="N519" s="20">
        <v>0</v>
      </c>
      <c r="O519" s="20">
        <v>0</v>
      </c>
      <c r="P519" s="20">
        <v>11.501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9">
        <v>980017</v>
      </c>
      <c r="B520" s="19" t="s">
        <v>582</v>
      </c>
      <c r="C520" s="19">
        <v>8324.573</v>
      </c>
      <c r="D520" s="19">
        <v>9596.735</v>
      </c>
      <c r="E520" s="19">
        <v>0</v>
      </c>
      <c r="F520" s="19">
        <v>0</v>
      </c>
      <c r="G520" s="19">
        <v>0</v>
      </c>
      <c r="H520" s="19">
        <v>1</v>
      </c>
      <c r="I520" s="17">
        <v>3.099</v>
      </c>
      <c r="J520" s="17">
        <v>15.944</v>
      </c>
      <c r="K520" s="20">
        <v>4</v>
      </c>
      <c r="L520" s="20">
        <v>2</v>
      </c>
      <c r="M520" s="20">
        <v>-1</v>
      </c>
      <c r="N520" s="20">
        <v>0</v>
      </c>
      <c r="O520" s="20">
        <v>0</v>
      </c>
      <c r="P520" s="20">
        <v>1.961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9">
        <v>980018</v>
      </c>
      <c r="B521" s="19" t="s">
        <v>583</v>
      </c>
      <c r="C521" s="19">
        <v>2670.761</v>
      </c>
      <c r="D521" s="19">
        <v>3262.492</v>
      </c>
      <c r="E521" s="19">
        <v>0</v>
      </c>
      <c r="F521" s="19">
        <v>0</v>
      </c>
      <c r="G521" s="19">
        <v>0</v>
      </c>
      <c r="H521" s="19">
        <v>1</v>
      </c>
      <c r="I521" s="17">
        <v>6.433</v>
      </c>
      <c r="J521" s="17">
        <v>23.403</v>
      </c>
      <c r="K521" s="20">
        <v>3</v>
      </c>
      <c r="L521" s="20">
        <v>2</v>
      </c>
      <c r="M521" s="20">
        <v>0</v>
      </c>
      <c r="N521" s="20">
        <v>0</v>
      </c>
      <c r="O521" s="20">
        <v>0</v>
      </c>
      <c r="P521" s="20">
        <v>5.45</v>
      </c>
      <c r="Q521" s="20">
        <v>0</v>
      </c>
      <c r="R521" s="20">
        <v>0</v>
      </c>
      <c r="S521" s="21"/>
      <c r="T521" s="21"/>
      <c r="U521" s="21"/>
      <c r="V521" s="21"/>
      <c r="W521" s="21"/>
    </row>
    <row r="522" ht="16.5" spans="1:23">
      <c r="A522" s="19">
        <v>980022</v>
      </c>
      <c r="B522" s="19" t="s">
        <v>584</v>
      </c>
      <c r="C522" s="19">
        <v>1880.374</v>
      </c>
      <c r="D522" s="19">
        <v>2353.016</v>
      </c>
      <c r="E522" s="19">
        <v>0</v>
      </c>
      <c r="F522" s="19">
        <v>0</v>
      </c>
      <c r="G522" s="19">
        <v>0</v>
      </c>
      <c r="H522" s="19">
        <v>1</v>
      </c>
      <c r="I522" s="17">
        <v>4.721</v>
      </c>
      <c r="J522" s="17">
        <v>23.859</v>
      </c>
      <c r="K522" s="20">
        <v>3</v>
      </c>
      <c r="L522" s="20">
        <v>1</v>
      </c>
      <c r="M522" s="20">
        <v>0</v>
      </c>
      <c r="N522" s="20">
        <v>0</v>
      </c>
      <c r="O522" s="20">
        <v>0</v>
      </c>
      <c r="P522" s="20">
        <v>2.586</v>
      </c>
      <c r="Q522" s="20">
        <v>0</v>
      </c>
      <c r="R522" s="20">
        <v>0</v>
      </c>
      <c r="S522" s="21"/>
      <c r="T522" s="21"/>
      <c r="U522" s="21"/>
      <c r="V522" s="21"/>
      <c r="W522" s="21"/>
    </row>
    <row r="523" ht="16.5" spans="1:23">
      <c r="A523" s="19">
        <v>980023</v>
      </c>
      <c r="B523" s="19" t="s">
        <v>585</v>
      </c>
      <c r="C523" s="19">
        <v>1908.178</v>
      </c>
      <c r="D523" s="19">
        <v>2226.604</v>
      </c>
      <c r="E523" s="19">
        <v>0</v>
      </c>
      <c r="F523" s="19">
        <v>0</v>
      </c>
      <c r="G523" s="19">
        <v>0</v>
      </c>
      <c r="H523" s="19">
        <v>1</v>
      </c>
      <c r="I523" s="17">
        <v>5.571</v>
      </c>
      <c r="J523" s="17">
        <v>19.075</v>
      </c>
      <c r="K523" s="20">
        <v>4</v>
      </c>
      <c r="L523" s="20">
        <v>0</v>
      </c>
      <c r="M523" s="20">
        <v>0</v>
      </c>
      <c r="N523" s="20">
        <v>0</v>
      </c>
      <c r="O523" s="20">
        <v>0</v>
      </c>
      <c r="P523" s="20">
        <v>1.08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19">
        <v>980027</v>
      </c>
      <c r="B524" s="19" t="s">
        <v>586</v>
      </c>
      <c r="C524" s="19">
        <v>1884.037</v>
      </c>
      <c r="D524" s="19">
        <v>2294.241</v>
      </c>
      <c r="E524" s="19">
        <v>0</v>
      </c>
      <c r="F524" s="19">
        <v>0</v>
      </c>
      <c r="G524" s="19">
        <v>0</v>
      </c>
      <c r="H524" s="19">
        <v>1</v>
      </c>
      <c r="I524" s="17">
        <v>10.858</v>
      </c>
      <c r="J524" s="17">
        <v>26.796</v>
      </c>
      <c r="K524" s="20">
        <v>4</v>
      </c>
      <c r="L524" s="20">
        <v>2</v>
      </c>
      <c r="M524" s="20">
        <v>-1</v>
      </c>
      <c r="N524" s="20">
        <v>0</v>
      </c>
      <c r="O524" s="20">
        <v>0</v>
      </c>
      <c r="P524" s="20">
        <v>18.241</v>
      </c>
      <c r="Q524" s="20">
        <v>0</v>
      </c>
      <c r="R524" s="20">
        <v>0</v>
      </c>
      <c r="S524" s="21"/>
      <c r="T524" s="21"/>
      <c r="U524" s="21"/>
      <c r="V524" s="21"/>
      <c r="W524" s="21"/>
    </row>
    <row r="525" ht="16.5" spans="1:23">
      <c r="A525" s="19">
        <v>980030</v>
      </c>
      <c r="B525" s="19" t="s">
        <v>587</v>
      </c>
      <c r="C525" s="19">
        <v>4693.763</v>
      </c>
      <c r="D525" s="19">
        <v>5676.254</v>
      </c>
      <c r="E525" s="19">
        <v>0</v>
      </c>
      <c r="F525" s="19">
        <v>0</v>
      </c>
      <c r="G525" s="19">
        <v>0</v>
      </c>
      <c r="H525" s="19">
        <v>1</v>
      </c>
      <c r="I525" s="17">
        <v>5.326</v>
      </c>
      <c r="J525" s="17">
        <v>21.713</v>
      </c>
      <c r="K525" s="20">
        <v>4</v>
      </c>
      <c r="L525" s="20">
        <v>2</v>
      </c>
      <c r="M525" s="20">
        <v>-1</v>
      </c>
      <c r="N525" s="20">
        <v>0</v>
      </c>
      <c r="O525" s="20">
        <v>0</v>
      </c>
      <c r="P525" s="20">
        <v>0.792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19">
        <v>980035</v>
      </c>
      <c r="B526" s="19" t="s">
        <v>588</v>
      </c>
      <c r="C526" s="19">
        <v>1545.767</v>
      </c>
      <c r="D526" s="19">
        <v>1781.279</v>
      </c>
      <c r="E526" s="19">
        <v>0</v>
      </c>
      <c r="F526" s="19">
        <v>0</v>
      </c>
      <c r="G526" s="19">
        <v>0</v>
      </c>
      <c r="H526" s="19">
        <v>1</v>
      </c>
      <c r="I526" s="17">
        <v>5.247</v>
      </c>
      <c r="J526" s="17">
        <v>17.775</v>
      </c>
      <c r="K526" s="20">
        <v>4</v>
      </c>
      <c r="L526" s="20">
        <v>1</v>
      </c>
      <c r="M526" s="20">
        <v>0</v>
      </c>
      <c r="N526" s="20">
        <v>0</v>
      </c>
      <c r="O526" s="20">
        <v>0</v>
      </c>
      <c r="P526" s="20">
        <v>2.932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19">
        <v>980068</v>
      </c>
      <c r="B527" s="19" t="s">
        <v>589</v>
      </c>
      <c r="C527" s="19">
        <v>2720.55</v>
      </c>
      <c r="D527" s="19">
        <v>3215.371</v>
      </c>
      <c r="E527" s="19">
        <v>0</v>
      </c>
      <c r="F527" s="19">
        <v>0</v>
      </c>
      <c r="G527" s="19">
        <v>0</v>
      </c>
      <c r="H527" s="19">
        <v>1</v>
      </c>
      <c r="I527" s="17">
        <v>5.32</v>
      </c>
      <c r="J527" s="17">
        <v>19.891</v>
      </c>
      <c r="K527" s="20">
        <v>4</v>
      </c>
      <c r="L527" s="20">
        <v>2</v>
      </c>
      <c r="M527" s="20">
        <v>-1</v>
      </c>
      <c r="N527" s="20">
        <v>0</v>
      </c>
      <c r="O527" s="20">
        <v>0</v>
      </c>
      <c r="P527" s="20">
        <v>1.169</v>
      </c>
      <c r="Q527" s="20">
        <v>0</v>
      </c>
      <c r="R527" s="20">
        <v>0</v>
      </c>
      <c r="S527" s="21"/>
      <c r="T527" s="21"/>
      <c r="U527" s="21"/>
      <c r="V527" s="21"/>
      <c r="W527" s="21"/>
    </row>
    <row r="528" ht="16.5" spans="1:23">
      <c r="A528" s="19">
        <v>980076</v>
      </c>
      <c r="B528" s="19" t="s">
        <v>590</v>
      </c>
      <c r="C528" s="19">
        <v>2662.943</v>
      </c>
      <c r="D528" s="19">
        <v>3210.774</v>
      </c>
      <c r="E528" s="19">
        <v>0</v>
      </c>
      <c r="F528" s="19">
        <v>0</v>
      </c>
      <c r="G528" s="19">
        <v>0</v>
      </c>
      <c r="H528" s="19">
        <v>1</v>
      </c>
      <c r="I528" s="17">
        <v>3.989</v>
      </c>
      <c r="J528" s="17">
        <v>20.371</v>
      </c>
      <c r="K528" s="20">
        <v>4</v>
      </c>
      <c r="L528" s="20">
        <v>2</v>
      </c>
      <c r="M528" s="20">
        <v>-1</v>
      </c>
      <c r="N528" s="20">
        <v>0</v>
      </c>
      <c r="O528" s="20">
        <v>0</v>
      </c>
      <c r="P528" s="20">
        <v>10.082</v>
      </c>
      <c r="Q528" s="20">
        <v>0</v>
      </c>
      <c r="R528" s="20">
        <v>0</v>
      </c>
      <c r="S528" s="21"/>
      <c r="T528" s="21"/>
      <c r="U528" s="21"/>
      <c r="V528" s="21"/>
      <c r="W528" s="21"/>
    </row>
    <row r="529" ht="16.5" spans="1:23">
      <c r="A529" s="19">
        <v>980092</v>
      </c>
      <c r="B529" s="19" t="s">
        <v>591</v>
      </c>
      <c r="C529" s="19">
        <v>4279.781</v>
      </c>
      <c r="D529" s="19">
        <v>4759.694</v>
      </c>
      <c r="E529" s="19">
        <v>0</v>
      </c>
      <c r="F529" s="19">
        <v>0</v>
      </c>
      <c r="G529" s="19">
        <v>0</v>
      </c>
      <c r="H529" s="19">
        <v>1</v>
      </c>
      <c r="I529" s="17">
        <v>3.341</v>
      </c>
      <c r="J529" s="17">
        <v>13.087</v>
      </c>
      <c r="K529" s="20">
        <v>4</v>
      </c>
      <c r="L529" s="20">
        <v>2</v>
      </c>
      <c r="M529" s="20">
        <v>0</v>
      </c>
      <c r="N529" s="20">
        <v>0</v>
      </c>
      <c r="O529" s="20">
        <v>0</v>
      </c>
      <c r="P529" s="20">
        <v>4.065</v>
      </c>
      <c r="Q529" s="20">
        <v>0</v>
      </c>
      <c r="R529" s="20">
        <v>0</v>
      </c>
      <c r="S529" s="21"/>
      <c r="T529" s="21"/>
      <c r="U529" s="21"/>
      <c r="V529" s="21"/>
      <c r="W529" s="21"/>
    </row>
    <row r="530" ht="16.5" spans="1:23">
      <c r="A530" s="19">
        <v>988006</v>
      </c>
      <c r="B530" s="19" t="s">
        <v>592</v>
      </c>
      <c r="C530" s="19">
        <v>1760.484</v>
      </c>
      <c r="D530" s="19">
        <v>2165.746</v>
      </c>
      <c r="E530" s="19">
        <v>0</v>
      </c>
      <c r="F530" s="19">
        <v>0</v>
      </c>
      <c r="G530" s="19">
        <v>0</v>
      </c>
      <c r="H530" s="19">
        <v>1</v>
      </c>
      <c r="I530" s="17">
        <v>10.425</v>
      </c>
      <c r="J530" s="17">
        <v>27.187</v>
      </c>
      <c r="K530" s="20">
        <v>4</v>
      </c>
      <c r="L530" s="20">
        <v>2</v>
      </c>
      <c r="M530" s="20">
        <v>-1</v>
      </c>
      <c r="N530" s="20">
        <v>0</v>
      </c>
      <c r="O530" s="20">
        <v>0</v>
      </c>
      <c r="P530" s="20">
        <v>3.792</v>
      </c>
      <c r="Q530" s="20">
        <v>0</v>
      </c>
      <c r="R530" s="20">
        <v>0</v>
      </c>
      <c r="S530" s="21"/>
      <c r="T530" s="21"/>
      <c r="U530" s="21"/>
      <c r="V530" s="21"/>
      <c r="W530" s="21"/>
    </row>
    <row r="531" ht="16.5" spans="1:23">
      <c r="A531" s="19">
        <v>988007</v>
      </c>
      <c r="B531" s="19" t="s">
        <v>593</v>
      </c>
      <c r="C531" s="19">
        <v>1760.628</v>
      </c>
      <c r="D531" s="19">
        <v>2154.468</v>
      </c>
      <c r="E531" s="19">
        <v>0</v>
      </c>
      <c r="F531" s="19">
        <v>0</v>
      </c>
      <c r="G531" s="19">
        <v>0</v>
      </c>
      <c r="H531" s="19">
        <v>1</v>
      </c>
      <c r="I531" s="17">
        <v>10.493</v>
      </c>
      <c r="J531" s="17">
        <v>26.855</v>
      </c>
      <c r="K531" s="20">
        <v>4</v>
      </c>
      <c r="L531" s="20">
        <v>2</v>
      </c>
      <c r="M531" s="20">
        <v>-1</v>
      </c>
      <c r="N531" s="20">
        <v>0</v>
      </c>
      <c r="O531" s="20">
        <v>0</v>
      </c>
      <c r="P531" s="20">
        <v>8.732</v>
      </c>
      <c r="Q531" s="20">
        <v>0</v>
      </c>
      <c r="R531" s="20">
        <v>0</v>
      </c>
      <c r="S531" s="21"/>
      <c r="T531" s="21"/>
      <c r="U531" s="21"/>
      <c r="V531" s="21"/>
      <c r="W531" s="21"/>
    </row>
    <row r="532" ht="16.5" spans="1:23">
      <c r="A532" s="19">
        <v>988106</v>
      </c>
      <c r="B532" s="19" t="s">
        <v>594</v>
      </c>
      <c r="C532" s="19">
        <v>1933.839</v>
      </c>
      <c r="D532" s="19">
        <v>2389.099</v>
      </c>
      <c r="E532" s="19">
        <v>0</v>
      </c>
      <c r="F532" s="19">
        <v>0</v>
      </c>
      <c r="G532" s="19">
        <v>0</v>
      </c>
      <c r="H532" s="19">
        <v>1</v>
      </c>
      <c r="I532" s="17">
        <v>10.673</v>
      </c>
      <c r="J532" s="17">
        <v>27.695</v>
      </c>
      <c r="K532" s="20">
        <v>4</v>
      </c>
      <c r="L532" s="20">
        <v>2</v>
      </c>
      <c r="M532" s="20">
        <v>-1</v>
      </c>
      <c r="N532" s="20">
        <v>0</v>
      </c>
      <c r="O532" s="20">
        <v>0</v>
      </c>
      <c r="P532" s="20">
        <v>7.162</v>
      </c>
      <c r="Q532" s="20">
        <v>0</v>
      </c>
      <c r="R532" s="20">
        <v>0</v>
      </c>
      <c r="S532" s="21"/>
      <c r="T532" s="21"/>
      <c r="U532" s="21"/>
      <c r="V532" s="21"/>
      <c r="W532" s="21"/>
    </row>
    <row r="533" ht="16.5" spans="1:23">
      <c r="A533" s="22">
        <v>988107</v>
      </c>
      <c r="B533" s="22" t="s">
        <v>595</v>
      </c>
      <c r="C533" s="22">
        <v>1934.042</v>
      </c>
      <c r="D533" s="22">
        <v>2376.396</v>
      </c>
      <c r="E533" s="22">
        <v>0</v>
      </c>
      <c r="F533" s="22">
        <v>0</v>
      </c>
      <c r="G533" s="22">
        <v>0</v>
      </c>
      <c r="H533" s="22">
        <v>1</v>
      </c>
      <c r="I533" s="25">
        <v>10.75</v>
      </c>
      <c r="J533" s="25">
        <v>27.363</v>
      </c>
      <c r="K533" s="20">
        <v>4</v>
      </c>
      <c r="L533" s="20">
        <v>2</v>
      </c>
      <c r="M533" s="20">
        <v>-1</v>
      </c>
      <c r="N533" s="20">
        <v>0</v>
      </c>
      <c r="O533" s="20">
        <v>0</v>
      </c>
      <c r="P533" s="20">
        <v>8.746</v>
      </c>
      <c r="Q533" s="20">
        <v>0</v>
      </c>
      <c r="R533" s="20">
        <v>0</v>
      </c>
      <c r="S533" s="21"/>
      <c r="T533" s="21"/>
      <c r="U533" s="21"/>
      <c r="V533" s="21"/>
      <c r="W533" s="21"/>
    </row>
    <row r="534" ht="16.5" spans="1:23">
      <c r="A534" s="22">
        <v>988201</v>
      </c>
      <c r="B534" s="22" t="s">
        <v>596</v>
      </c>
      <c r="C534" s="22">
        <v>1456.805</v>
      </c>
      <c r="D534" s="22">
        <v>1664.541</v>
      </c>
      <c r="E534" s="22">
        <v>0</v>
      </c>
      <c r="F534" s="22">
        <v>0</v>
      </c>
      <c r="G534" s="22">
        <v>0</v>
      </c>
      <c r="H534" s="22">
        <v>1</v>
      </c>
      <c r="I534" s="25">
        <v>5.981</v>
      </c>
      <c r="J534" s="25">
        <v>17.715</v>
      </c>
      <c r="K534" s="20">
        <v>4</v>
      </c>
      <c r="L534" s="20">
        <v>2</v>
      </c>
      <c r="M534" s="20">
        <v>-1</v>
      </c>
      <c r="N534" s="20">
        <v>0</v>
      </c>
      <c r="O534" s="20">
        <v>0</v>
      </c>
      <c r="P534" s="20">
        <v>4.844</v>
      </c>
      <c r="Q534" s="20">
        <v>0</v>
      </c>
      <c r="R534" s="20">
        <v>0</v>
      </c>
      <c r="S534" s="21"/>
      <c r="T534" s="21"/>
      <c r="U534" s="21"/>
      <c r="V534" s="21"/>
      <c r="W534" s="21"/>
    </row>
    <row r="535" ht="16.5" spans="1:23">
      <c r="A535" s="23">
        <v>917</v>
      </c>
      <c r="B535" s="23" t="s">
        <v>597</v>
      </c>
      <c r="C535" s="23">
        <v>2525.076</v>
      </c>
      <c r="D535" s="23">
        <v>2731.044</v>
      </c>
      <c r="E535" s="23">
        <v>0</v>
      </c>
      <c r="F535" s="23">
        <v>0</v>
      </c>
      <c r="G535" s="23">
        <v>1</v>
      </c>
      <c r="H535" s="17">
        <v>0</v>
      </c>
      <c r="I535" s="17">
        <v>0</v>
      </c>
      <c r="J535" s="17">
        <v>0</v>
      </c>
      <c r="K535" s="20">
        <v>4</v>
      </c>
      <c r="L535" s="20">
        <v>2</v>
      </c>
      <c r="M535" s="20">
        <v>-1</v>
      </c>
      <c r="N535" s="20">
        <v>0</v>
      </c>
      <c r="O535" s="20">
        <v>0</v>
      </c>
      <c r="P535" s="20">
        <v>6.338</v>
      </c>
      <c r="Q535" s="20">
        <v>0</v>
      </c>
      <c r="R535" s="20">
        <v>0</v>
      </c>
      <c r="S535" s="21"/>
      <c r="T535" s="21"/>
      <c r="U535" s="21"/>
      <c r="V535" s="21"/>
      <c r="W535" s="21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58</v>
      </c>
      <c r="B1" s="2"/>
      <c r="C1" s="2"/>
      <c r="D1" s="2"/>
      <c r="E1" s="2"/>
      <c r="F1" s="2"/>
      <c r="G1" s="2"/>
      <c r="H1" s="2"/>
      <c r="I1" s="2"/>
      <c r="J1" s="2"/>
      <c r="K1" s="10" t="s">
        <v>598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60</v>
      </c>
      <c r="B2" s="4" t="s">
        <v>61</v>
      </c>
      <c r="C2" s="4" t="s">
        <v>62</v>
      </c>
      <c r="D2" s="4" t="s">
        <v>63</v>
      </c>
      <c r="E2" s="4" t="s">
        <v>64</v>
      </c>
      <c r="F2" s="4" t="s">
        <v>65</v>
      </c>
      <c r="G2" s="4" t="s">
        <v>66</v>
      </c>
      <c r="H2" s="4" t="s">
        <v>67</v>
      </c>
      <c r="I2" s="4" t="s">
        <v>68</v>
      </c>
      <c r="J2" s="4" t="s">
        <v>69</v>
      </c>
      <c r="K2" s="12" t="s">
        <v>70</v>
      </c>
      <c r="L2" s="12" t="s">
        <v>71</v>
      </c>
      <c r="M2" s="12" t="s">
        <v>72</v>
      </c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</row>
    <row r="3" ht="20.25" spans="1:18">
      <c r="A3" s="5" t="s">
        <v>599</v>
      </c>
      <c r="B3" s="5" t="s">
        <v>600</v>
      </c>
      <c r="C3" s="5">
        <v>676.073</v>
      </c>
      <c r="D3" s="5">
        <v>777.328</v>
      </c>
      <c r="E3" s="5">
        <v>1</v>
      </c>
      <c r="F3" s="6">
        <v>0</v>
      </c>
      <c r="G3" s="6">
        <v>0</v>
      </c>
      <c r="H3" s="6">
        <v>1</v>
      </c>
      <c r="I3" s="6">
        <v>0.661</v>
      </c>
      <c r="J3" s="6">
        <v>13.601</v>
      </c>
      <c r="K3" s="13">
        <v>2</v>
      </c>
      <c r="L3" s="13">
        <v>1</v>
      </c>
      <c r="M3" s="13">
        <v>0</v>
      </c>
      <c r="N3" s="13">
        <v>-1</v>
      </c>
      <c r="O3" s="13">
        <v>0</v>
      </c>
      <c r="P3" s="13">
        <v>0.417</v>
      </c>
      <c r="Q3" s="13">
        <v>0</v>
      </c>
      <c r="R3" s="13">
        <v>0</v>
      </c>
    </row>
    <row r="4" ht="20.25" spans="1:18">
      <c r="A4" s="5" t="s">
        <v>601</v>
      </c>
      <c r="B4" s="5" t="s">
        <v>602</v>
      </c>
      <c r="C4" s="5">
        <v>769.694</v>
      </c>
      <c r="D4" s="5">
        <v>1233.928</v>
      </c>
      <c r="E4" s="5">
        <v>1</v>
      </c>
      <c r="F4" s="6">
        <v>0</v>
      </c>
      <c r="G4" s="6">
        <v>0</v>
      </c>
      <c r="H4" s="6">
        <v>1</v>
      </c>
      <c r="I4" s="6">
        <v>1.286</v>
      </c>
      <c r="J4" s="6">
        <v>38.424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-0.952</v>
      </c>
      <c r="Q4" s="13">
        <v>0</v>
      </c>
      <c r="R4" s="13">
        <v>0</v>
      </c>
    </row>
    <row r="5" ht="20.25" spans="1:18">
      <c r="A5" s="5" t="s">
        <v>603</v>
      </c>
      <c r="B5" s="5" t="s">
        <v>604</v>
      </c>
      <c r="C5" s="5">
        <v>9076.844</v>
      </c>
      <c r="D5" s="5">
        <v>9798.045</v>
      </c>
      <c r="E5" s="5">
        <v>1</v>
      </c>
      <c r="F5" s="6">
        <v>0</v>
      </c>
      <c r="G5" s="6">
        <v>0</v>
      </c>
      <c r="H5" s="6">
        <v>1</v>
      </c>
      <c r="I5" s="6">
        <v>0.538</v>
      </c>
      <c r="J5" s="6">
        <v>7.859</v>
      </c>
      <c r="K5" s="13">
        <v>1</v>
      </c>
      <c r="L5" s="13">
        <v>2</v>
      </c>
      <c r="M5" s="13">
        <v>0</v>
      </c>
      <c r="N5" s="13">
        <v>-1</v>
      </c>
      <c r="O5" s="13">
        <v>0</v>
      </c>
      <c r="P5" s="13">
        <v>-9.954</v>
      </c>
      <c r="Q5" s="13">
        <v>-1</v>
      </c>
      <c r="R5" s="13">
        <v>0</v>
      </c>
    </row>
    <row r="6" ht="20.25" spans="1:18">
      <c r="A6" s="7" t="s">
        <v>605</v>
      </c>
      <c r="B6" s="7" t="s">
        <v>606</v>
      </c>
      <c r="C6" s="7">
        <v>3026</v>
      </c>
      <c r="D6" s="7">
        <v>3425.685</v>
      </c>
      <c r="E6" s="7">
        <v>0</v>
      </c>
      <c r="F6" s="7">
        <v>0</v>
      </c>
      <c r="G6" s="7">
        <v>0</v>
      </c>
      <c r="H6" s="7">
        <v>1</v>
      </c>
      <c r="I6" s="6">
        <v>0.734</v>
      </c>
      <c r="J6" s="6">
        <v>12.315</v>
      </c>
      <c r="K6" s="13">
        <v>3</v>
      </c>
      <c r="L6" s="13">
        <v>1</v>
      </c>
      <c r="M6" s="13">
        <v>0</v>
      </c>
      <c r="N6" s="13">
        <v>0</v>
      </c>
      <c r="O6" s="13">
        <v>0</v>
      </c>
      <c r="P6" s="13">
        <v>0.16</v>
      </c>
      <c r="Q6" s="13">
        <v>0</v>
      </c>
      <c r="R6" s="13">
        <v>0</v>
      </c>
    </row>
    <row r="7" ht="20.25" spans="1:18">
      <c r="A7" s="7" t="s">
        <v>607</v>
      </c>
      <c r="B7" s="7" t="s">
        <v>608</v>
      </c>
      <c r="C7" s="7">
        <v>3487.764</v>
      </c>
      <c r="D7" s="7">
        <v>3778.267</v>
      </c>
      <c r="E7" s="7">
        <v>0</v>
      </c>
      <c r="F7" s="7">
        <v>0</v>
      </c>
      <c r="G7" s="7">
        <v>0</v>
      </c>
      <c r="H7" s="7">
        <v>1</v>
      </c>
      <c r="I7" s="9">
        <v>0.65</v>
      </c>
      <c r="J7" s="9">
        <v>8.289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-3.526</v>
      </c>
      <c r="Q7" s="13">
        <v>0</v>
      </c>
      <c r="R7" s="13">
        <v>0</v>
      </c>
    </row>
    <row r="8" ht="20.25" spans="1:18">
      <c r="A8" s="7" t="s">
        <v>609</v>
      </c>
      <c r="B8" s="7" t="s">
        <v>610</v>
      </c>
      <c r="C8" s="7">
        <v>7903.951</v>
      </c>
      <c r="D8" s="7">
        <v>8956.038</v>
      </c>
      <c r="E8" s="7">
        <v>0</v>
      </c>
      <c r="F8" s="7">
        <v>0</v>
      </c>
      <c r="G8" s="7">
        <v>0</v>
      </c>
      <c r="H8" s="7">
        <v>1</v>
      </c>
      <c r="I8" s="6">
        <v>7.268</v>
      </c>
      <c r="J8" s="6">
        <v>18.162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12.857</v>
      </c>
      <c r="Q8" s="13">
        <v>0</v>
      </c>
      <c r="R8" s="13">
        <v>0</v>
      </c>
    </row>
    <row r="9" ht="20.25" spans="1:18">
      <c r="A9" s="7" t="s">
        <v>611</v>
      </c>
      <c r="B9" s="7" t="s">
        <v>612</v>
      </c>
      <c r="C9" s="7">
        <v>7551.345</v>
      </c>
      <c r="D9" s="7">
        <v>8216.992</v>
      </c>
      <c r="E9" s="7">
        <v>0</v>
      </c>
      <c r="F9" s="7">
        <v>0</v>
      </c>
      <c r="G9" s="7">
        <v>0</v>
      </c>
      <c r="H9" s="7">
        <v>1</v>
      </c>
      <c r="I9" s="6">
        <v>4.387</v>
      </c>
      <c r="J9" s="6">
        <v>12.132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-2.833</v>
      </c>
      <c r="Q9" s="13">
        <v>0</v>
      </c>
      <c r="R9" s="13">
        <v>0</v>
      </c>
    </row>
    <row r="10" ht="20.25" spans="1:18">
      <c r="A10" s="7" t="s">
        <v>613</v>
      </c>
      <c r="B10" s="7" t="s">
        <v>614</v>
      </c>
      <c r="C10" s="7">
        <v>9780.961</v>
      </c>
      <c r="D10" s="7">
        <v>11210.759</v>
      </c>
      <c r="E10" s="7">
        <v>0</v>
      </c>
      <c r="F10" s="7">
        <v>0</v>
      </c>
      <c r="G10" s="7">
        <v>0</v>
      </c>
      <c r="H10" s="7">
        <v>1</v>
      </c>
      <c r="I10" s="6">
        <v>2.895</v>
      </c>
      <c r="J10" s="6">
        <v>15.28</v>
      </c>
      <c r="K10" s="13">
        <v>3</v>
      </c>
      <c r="L10" s="13">
        <v>0</v>
      </c>
      <c r="M10" s="13">
        <v>0</v>
      </c>
      <c r="N10" s="13">
        <v>0</v>
      </c>
      <c r="O10" s="13">
        <v>0</v>
      </c>
      <c r="P10" s="13">
        <v>-6.598</v>
      </c>
      <c r="Q10" s="13">
        <v>0</v>
      </c>
      <c r="R10" s="13">
        <v>0</v>
      </c>
    </row>
    <row r="11" ht="20.25" spans="1:18">
      <c r="A11" s="7" t="s">
        <v>615</v>
      </c>
      <c r="B11" s="7" t="s">
        <v>616</v>
      </c>
      <c r="C11" s="7">
        <v>5120.783</v>
      </c>
      <c r="D11" s="7">
        <v>5981.444</v>
      </c>
      <c r="E11" s="7">
        <v>0</v>
      </c>
      <c r="F11" s="7">
        <v>0</v>
      </c>
      <c r="G11" s="7">
        <v>0</v>
      </c>
      <c r="H11" s="7">
        <v>1</v>
      </c>
      <c r="I11" s="6">
        <v>8.415</v>
      </c>
      <c r="J11" s="6">
        <v>21.593</v>
      </c>
      <c r="K11" s="13">
        <v>4</v>
      </c>
      <c r="L11" s="13">
        <v>2</v>
      </c>
      <c r="M11" s="13">
        <v>-1</v>
      </c>
      <c r="N11" s="13">
        <v>0</v>
      </c>
      <c r="O11" s="13">
        <v>0</v>
      </c>
      <c r="P11" s="13">
        <v>15.572</v>
      </c>
      <c r="Q11" s="13">
        <v>0</v>
      </c>
      <c r="R11" s="13">
        <v>0</v>
      </c>
    </row>
    <row r="12" ht="20.25" spans="1:18">
      <c r="A12" s="7" t="s">
        <v>617</v>
      </c>
      <c r="B12" s="7" t="s">
        <v>618</v>
      </c>
      <c r="C12" s="7">
        <v>3563.31</v>
      </c>
      <c r="D12" s="7">
        <v>4019.691</v>
      </c>
      <c r="E12" s="7">
        <v>0</v>
      </c>
      <c r="F12" s="7">
        <v>0</v>
      </c>
      <c r="G12" s="7">
        <v>0</v>
      </c>
      <c r="H12" s="7">
        <v>1</v>
      </c>
      <c r="I12" s="6">
        <v>4.507</v>
      </c>
      <c r="J12" s="6">
        <v>15.349</v>
      </c>
      <c r="K12" s="13">
        <v>4</v>
      </c>
      <c r="L12" s="13">
        <v>2</v>
      </c>
      <c r="M12" s="13">
        <v>-1</v>
      </c>
      <c r="N12" s="13">
        <v>0</v>
      </c>
      <c r="O12" s="13">
        <v>0</v>
      </c>
      <c r="P12" s="13">
        <v>6.269</v>
      </c>
      <c r="Q12" s="13">
        <v>0</v>
      </c>
      <c r="R12" s="13">
        <v>0</v>
      </c>
    </row>
    <row r="13" ht="20.25" spans="1:18">
      <c r="A13" s="7" t="s">
        <v>619</v>
      </c>
      <c r="B13" s="7" t="s">
        <v>620</v>
      </c>
      <c r="C13" s="7">
        <v>2500.089</v>
      </c>
      <c r="D13" s="7">
        <v>2772.354</v>
      </c>
      <c r="E13" s="7">
        <v>0</v>
      </c>
      <c r="F13" s="7">
        <v>0</v>
      </c>
      <c r="G13" s="7">
        <v>0</v>
      </c>
      <c r="H13" s="7">
        <v>1</v>
      </c>
      <c r="I13" s="6">
        <v>2.601</v>
      </c>
      <c r="J13" s="6">
        <v>12.167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3.287</v>
      </c>
      <c r="Q13" s="13">
        <v>0</v>
      </c>
      <c r="R13" s="13">
        <v>0</v>
      </c>
    </row>
    <row r="14" ht="20.25" spans="1:18">
      <c r="A14" s="7" t="s">
        <v>621</v>
      </c>
      <c r="B14" s="7" t="s">
        <v>622</v>
      </c>
      <c r="C14" s="7">
        <v>5270.906</v>
      </c>
      <c r="D14" s="7">
        <v>6365.078</v>
      </c>
      <c r="E14" s="7">
        <v>0</v>
      </c>
      <c r="F14" s="7">
        <v>0</v>
      </c>
      <c r="G14" s="7">
        <v>0</v>
      </c>
      <c r="H14" s="7">
        <v>1</v>
      </c>
      <c r="I14" s="6">
        <v>10.176</v>
      </c>
      <c r="J14" s="6">
        <v>25.617</v>
      </c>
      <c r="K14" s="13">
        <v>4</v>
      </c>
      <c r="L14" s="13">
        <v>2</v>
      </c>
      <c r="M14" s="13">
        <v>-1</v>
      </c>
      <c r="N14" s="13">
        <v>0</v>
      </c>
      <c r="O14" s="13">
        <v>0</v>
      </c>
      <c r="P14" s="13">
        <v>10.72</v>
      </c>
      <c r="Q14" s="13">
        <v>0</v>
      </c>
      <c r="R14" s="13">
        <v>0</v>
      </c>
    </row>
    <row r="15" ht="20.25" spans="1:18">
      <c r="A15" s="7" t="s">
        <v>623</v>
      </c>
      <c r="B15" s="7" t="s">
        <v>624</v>
      </c>
      <c r="C15" s="7">
        <v>58426.402</v>
      </c>
      <c r="D15" s="7">
        <v>75973.188</v>
      </c>
      <c r="E15" s="7">
        <v>0</v>
      </c>
      <c r="F15" s="7">
        <v>0</v>
      </c>
      <c r="G15" s="7">
        <v>0</v>
      </c>
      <c r="H15" s="7">
        <v>1</v>
      </c>
      <c r="I15" s="9">
        <v>12.574</v>
      </c>
      <c r="J15" s="9">
        <v>32.766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-28.12</v>
      </c>
      <c r="Q15" s="13">
        <v>0</v>
      </c>
      <c r="R15" s="13">
        <v>0</v>
      </c>
    </row>
    <row r="16" ht="20.25" spans="1:18">
      <c r="A16" s="7" t="s">
        <v>625</v>
      </c>
      <c r="B16" s="7" t="s">
        <v>626</v>
      </c>
      <c r="C16" s="7">
        <v>30917.457</v>
      </c>
      <c r="D16" s="7">
        <v>46538.738</v>
      </c>
      <c r="E16" s="7">
        <v>0</v>
      </c>
      <c r="F16" s="7">
        <v>0</v>
      </c>
      <c r="G16" s="7">
        <v>0</v>
      </c>
      <c r="H16" s="7">
        <v>1</v>
      </c>
      <c r="I16" s="9">
        <v>11.758</v>
      </c>
      <c r="J16" s="9">
        <v>41.378</v>
      </c>
      <c r="K16" s="13">
        <v>3</v>
      </c>
      <c r="L16" s="13">
        <v>0</v>
      </c>
      <c r="M16" s="13">
        <v>0</v>
      </c>
      <c r="N16" s="13">
        <v>0</v>
      </c>
      <c r="O16" s="13">
        <v>0</v>
      </c>
      <c r="P16" s="13">
        <v>90.23</v>
      </c>
      <c r="Q16" s="13">
        <v>0</v>
      </c>
      <c r="R16" s="13">
        <v>0</v>
      </c>
    </row>
    <row r="17" ht="20.25" spans="1:18">
      <c r="A17" s="8" t="s">
        <v>627</v>
      </c>
      <c r="B17" s="8" t="s">
        <v>628</v>
      </c>
      <c r="C17" s="8">
        <v>2733.972</v>
      </c>
      <c r="D17" s="8">
        <v>3391.684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2.916</v>
      </c>
      <c r="Q17" s="13">
        <v>0</v>
      </c>
      <c r="R17" s="13">
        <v>0</v>
      </c>
    </row>
    <row r="18" ht="20.25" spans="1:18">
      <c r="A18" s="8" t="s">
        <v>629</v>
      </c>
      <c r="B18" s="8" t="s">
        <v>630</v>
      </c>
      <c r="C18" s="8">
        <v>147.628</v>
      </c>
      <c r="D18" s="8">
        <v>366.402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1</v>
      </c>
      <c r="L18" s="13">
        <v>0</v>
      </c>
      <c r="M18" s="13">
        <v>0</v>
      </c>
      <c r="N18" s="13">
        <v>-1</v>
      </c>
      <c r="O18" s="13">
        <v>0</v>
      </c>
      <c r="P18" s="13">
        <v>-0.026</v>
      </c>
      <c r="Q18" s="13">
        <v>0</v>
      </c>
      <c r="R18" s="13">
        <v>0</v>
      </c>
    </row>
    <row r="19" ht="20.25" spans="1:18">
      <c r="A19" s="8" t="s">
        <v>631</v>
      </c>
      <c r="B19" s="8" t="s">
        <v>632</v>
      </c>
      <c r="C19" s="8">
        <v>2209.743</v>
      </c>
      <c r="D19" s="8">
        <v>2338.909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0.427</v>
      </c>
      <c r="Q19" s="13">
        <v>0</v>
      </c>
      <c r="R19" s="13">
        <v>0</v>
      </c>
    </row>
    <row r="20" ht="20.25" spans="1:18">
      <c r="A20" s="8" t="s">
        <v>633</v>
      </c>
      <c r="B20" s="8" t="s">
        <v>634</v>
      </c>
      <c r="C20" s="8">
        <v>2654.079</v>
      </c>
      <c r="D20" s="8">
        <v>2826.729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0</v>
      </c>
      <c r="N20" s="13">
        <v>-1</v>
      </c>
      <c r="O20" s="13">
        <v>0</v>
      </c>
      <c r="P20" s="13">
        <v>-0.761</v>
      </c>
      <c r="Q20" s="13">
        <v>0</v>
      </c>
      <c r="R20" s="13">
        <v>0</v>
      </c>
    </row>
    <row r="21" ht="20.25" spans="1:18">
      <c r="A21" s="8" t="s">
        <v>635</v>
      </c>
      <c r="B21" s="8" t="s">
        <v>636</v>
      </c>
      <c r="C21" s="8">
        <v>3436.049</v>
      </c>
      <c r="D21" s="8">
        <v>3901.841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1</v>
      </c>
      <c r="N21" s="13">
        <v>0</v>
      </c>
      <c r="O21" s="13">
        <v>0</v>
      </c>
      <c r="P21" s="13">
        <v>3.828</v>
      </c>
      <c r="Q21" s="13">
        <v>0</v>
      </c>
      <c r="R21" s="13">
        <v>0</v>
      </c>
    </row>
    <row r="22" ht="20.25" spans="1:18">
      <c r="A22" s="8" t="s">
        <v>637</v>
      </c>
      <c r="B22" s="8" t="s">
        <v>638</v>
      </c>
      <c r="C22" s="8">
        <v>3897.918</v>
      </c>
      <c r="D22" s="8">
        <v>4535.821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8.244</v>
      </c>
      <c r="Q22" s="13">
        <v>0</v>
      </c>
      <c r="R22" s="13">
        <v>0</v>
      </c>
    </row>
    <row r="23" ht="20.25" spans="1:18">
      <c r="A23" s="8" t="s">
        <v>639</v>
      </c>
      <c r="B23" s="8" t="s">
        <v>640</v>
      </c>
      <c r="C23" s="8">
        <v>2627.982</v>
      </c>
      <c r="D23" s="8">
        <v>3237.309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7.748</v>
      </c>
      <c r="Q23" s="13">
        <v>0</v>
      </c>
      <c r="R23" s="13">
        <v>0</v>
      </c>
    </row>
    <row r="24" ht="20.25" spans="1:18">
      <c r="A24" s="8" t="s">
        <v>641</v>
      </c>
      <c r="B24" s="8" t="s">
        <v>642</v>
      </c>
      <c r="C24" s="8">
        <v>7887.414</v>
      </c>
      <c r="D24" s="8">
        <v>8393.502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-13.301</v>
      </c>
      <c r="Q24" s="13">
        <v>0</v>
      </c>
      <c r="R24" s="13">
        <v>0</v>
      </c>
    </row>
    <row r="25" ht="20.25" spans="1:18">
      <c r="A25" s="8" t="s">
        <v>643</v>
      </c>
      <c r="B25" s="8" t="s">
        <v>644</v>
      </c>
      <c r="C25" s="8">
        <v>2544.073</v>
      </c>
      <c r="D25" s="8">
        <v>3003.527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1</v>
      </c>
      <c r="O25" s="13">
        <v>0</v>
      </c>
      <c r="P25" s="13">
        <v>3.728</v>
      </c>
      <c r="Q25" s="13">
        <v>0</v>
      </c>
      <c r="R25" s="13">
        <v>0</v>
      </c>
    </row>
    <row r="26" ht="20.25" spans="1:18">
      <c r="A26" s="8" t="s">
        <v>645</v>
      </c>
      <c r="B26" s="8" t="s">
        <v>646</v>
      </c>
      <c r="C26" s="8">
        <v>5048.822</v>
      </c>
      <c r="D26" s="8">
        <v>5726.522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0</v>
      </c>
      <c r="N26" s="13">
        <v>-1</v>
      </c>
      <c r="O26" s="13">
        <v>0</v>
      </c>
      <c r="P26" s="13">
        <v>-2.738</v>
      </c>
      <c r="Q26" s="13">
        <v>0</v>
      </c>
      <c r="R26" s="13">
        <v>0</v>
      </c>
    </row>
    <row r="27" ht="20.25" spans="1:18">
      <c r="A27" s="8" t="s">
        <v>647</v>
      </c>
      <c r="B27" s="8" t="s">
        <v>648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649</v>
      </c>
      <c r="B28" s="8" t="s">
        <v>650</v>
      </c>
      <c r="C28" s="8">
        <v>105.675</v>
      </c>
      <c r="D28" s="8">
        <v>106.655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-0.006</v>
      </c>
      <c r="Q28" s="13">
        <v>0</v>
      </c>
      <c r="R28" s="13">
        <v>-1</v>
      </c>
    </row>
    <row r="29" ht="20.25" spans="1:18">
      <c r="A29" s="6" t="s">
        <v>651</v>
      </c>
      <c r="B29" s="6" t="s">
        <v>652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13">
        <v>1</v>
      </c>
      <c r="L29" s="13">
        <v>0</v>
      </c>
      <c r="M29" s="13">
        <v>0</v>
      </c>
      <c r="N29" s="13">
        <v>1</v>
      </c>
      <c r="O29" s="13">
        <v>-1</v>
      </c>
      <c r="P29" s="13">
        <v>-24.15</v>
      </c>
      <c r="Q29" s="13">
        <v>0</v>
      </c>
      <c r="R29" s="13">
        <v>0</v>
      </c>
    </row>
    <row r="30" ht="20.25" spans="1:18">
      <c r="A30" s="6" t="s">
        <v>653</v>
      </c>
      <c r="B30" s="6" t="s">
        <v>654</v>
      </c>
      <c r="C30" s="6">
        <v>7869.23</v>
      </c>
      <c r="D30" s="6">
        <v>9232.306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14.511</v>
      </c>
      <c r="K30" s="13">
        <v>4</v>
      </c>
      <c r="L30" s="13">
        <v>2</v>
      </c>
      <c r="M30" s="13">
        <v>0</v>
      </c>
      <c r="N30" s="13">
        <v>0</v>
      </c>
      <c r="O30" s="13">
        <v>0</v>
      </c>
      <c r="P30" s="13">
        <v>-2.705</v>
      </c>
      <c r="Q30" s="13">
        <v>0</v>
      </c>
      <c r="R30" s="13">
        <v>0</v>
      </c>
    </row>
    <row r="31" ht="20.25" spans="1:18">
      <c r="A31" s="6" t="s">
        <v>655</v>
      </c>
      <c r="B31" s="6" t="s">
        <v>656</v>
      </c>
      <c r="C31" s="6">
        <v>19183.121</v>
      </c>
      <c r="D31" s="6">
        <v>20801.744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7.148</v>
      </c>
      <c r="K31" s="13">
        <v>4</v>
      </c>
      <c r="L31" s="13">
        <v>2</v>
      </c>
      <c r="M31" s="13">
        <v>0</v>
      </c>
      <c r="N31" s="13">
        <v>1</v>
      </c>
      <c r="O31" s="13">
        <v>0</v>
      </c>
      <c r="P31" s="13">
        <v>-3.385</v>
      </c>
      <c r="Q31" s="13">
        <v>0</v>
      </c>
      <c r="R31" s="13">
        <v>0</v>
      </c>
    </row>
    <row r="32" ht="20.25" spans="1:18">
      <c r="A32" s="6" t="s">
        <v>657</v>
      </c>
      <c r="B32" s="6" t="s">
        <v>658</v>
      </c>
      <c r="C32" s="6">
        <v>2749.111</v>
      </c>
      <c r="D32" s="6">
        <v>3435.067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14.756</v>
      </c>
      <c r="K32" s="13">
        <v>2</v>
      </c>
      <c r="L32" s="13">
        <v>2</v>
      </c>
      <c r="M32" s="13">
        <v>0</v>
      </c>
      <c r="N32" s="13">
        <v>0</v>
      </c>
      <c r="O32" s="13">
        <v>0</v>
      </c>
      <c r="P32" s="13">
        <v>1.222</v>
      </c>
      <c r="Q32" s="13">
        <v>0</v>
      </c>
      <c r="R32" s="13">
        <v>0</v>
      </c>
    </row>
    <row r="33" ht="20.25" spans="1:18">
      <c r="A33" s="6" t="s">
        <v>659</v>
      </c>
      <c r="B33" s="6" t="s">
        <v>660</v>
      </c>
      <c r="C33" s="6">
        <v>728.189</v>
      </c>
      <c r="D33" s="6">
        <v>825.234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6.086</v>
      </c>
      <c r="K33" s="13">
        <v>3</v>
      </c>
      <c r="L33" s="13">
        <v>1</v>
      </c>
      <c r="M33" s="13">
        <v>0</v>
      </c>
      <c r="N33" s="13">
        <v>0</v>
      </c>
      <c r="O33" s="13">
        <v>0</v>
      </c>
      <c r="P33" s="13">
        <v>-0.189</v>
      </c>
      <c r="Q33" s="13">
        <v>0</v>
      </c>
      <c r="R33" s="13">
        <v>0</v>
      </c>
    </row>
    <row r="34" ht="20.25" spans="1:18">
      <c r="A34" s="6" t="s">
        <v>661</v>
      </c>
      <c r="B34" s="6" t="s">
        <v>662</v>
      </c>
      <c r="C34" s="6">
        <v>10581.752</v>
      </c>
      <c r="D34" s="6">
        <v>12820.346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10.324</v>
      </c>
      <c r="K34" s="13">
        <v>3</v>
      </c>
      <c r="L34" s="13">
        <v>1</v>
      </c>
      <c r="M34" s="13">
        <v>0</v>
      </c>
      <c r="N34" s="13">
        <v>0</v>
      </c>
      <c r="O34" s="13">
        <v>0</v>
      </c>
      <c r="P34" s="13">
        <v>9.193</v>
      </c>
      <c r="Q34" s="13">
        <v>0</v>
      </c>
      <c r="R34" s="13">
        <v>1</v>
      </c>
    </row>
    <row r="35" ht="20.25" spans="1:18">
      <c r="A35" s="6" t="s">
        <v>663</v>
      </c>
      <c r="B35" s="6" t="s">
        <v>664</v>
      </c>
      <c r="C35" s="6">
        <v>3221.148</v>
      </c>
      <c r="D35" s="6">
        <v>3741.753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7.651</v>
      </c>
      <c r="K35" s="13">
        <v>1</v>
      </c>
      <c r="L35" s="13">
        <v>2</v>
      </c>
      <c r="M35" s="13">
        <v>1</v>
      </c>
      <c r="N35" s="13">
        <v>-1</v>
      </c>
      <c r="O35" s="13">
        <v>0</v>
      </c>
      <c r="P35" s="13">
        <v>4.283</v>
      </c>
      <c r="Q35" s="13">
        <v>0</v>
      </c>
      <c r="R35" s="13">
        <v>0</v>
      </c>
    </row>
    <row r="36" ht="20.25" spans="1:18">
      <c r="A36" s="6" t="s">
        <v>665</v>
      </c>
      <c r="B36" s="6" t="s">
        <v>666</v>
      </c>
      <c r="C36" s="6">
        <v>74386.961</v>
      </c>
      <c r="D36" s="6">
        <v>81264.523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5.935</v>
      </c>
      <c r="K36" s="13">
        <v>4</v>
      </c>
      <c r="L36" s="13">
        <v>2</v>
      </c>
      <c r="M36" s="13">
        <v>-1</v>
      </c>
      <c r="N36" s="13">
        <v>1</v>
      </c>
      <c r="O36" s="13">
        <v>0</v>
      </c>
      <c r="P36" s="13">
        <v>6.23</v>
      </c>
      <c r="Q36" s="13">
        <v>0</v>
      </c>
      <c r="R36" s="13">
        <v>0</v>
      </c>
    </row>
    <row r="37" ht="20.25" spans="1:18">
      <c r="A37" s="6" t="s">
        <v>667</v>
      </c>
      <c r="B37" s="6" t="s">
        <v>668</v>
      </c>
      <c r="C37" s="6">
        <v>116585.703</v>
      </c>
      <c r="D37" s="6">
        <v>128691.242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3.688</v>
      </c>
      <c r="K37" s="13">
        <v>3</v>
      </c>
      <c r="L37" s="13">
        <v>2</v>
      </c>
      <c r="M37" s="13">
        <v>0</v>
      </c>
      <c r="N37" s="13">
        <v>0</v>
      </c>
      <c r="O37" s="13">
        <v>0</v>
      </c>
      <c r="P37" s="13">
        <v>-76.636</v>
      </c>
      <c r="Q37" s="13">
        <v>0</v>
      </c>
      <c r="R37" s="13">
        <v>-1</v>
      </c>
    </row>
    <row r="38" ht="20.25" spans="1:18">
      <c r="A38" s="6" t="s">
        <v>669</v>
      </c>
      <c r="B38" s="6" t="s">
        <v>670</v>
      </c>
      <c r="C38" s="6">
        <v>16428.615</v>
      </c>
      <c r="D38" s="6">
        <v>17449.285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2.094</v>
      </c>
      <c r="K38" s="13">
        <v>0</v>
      </c>
      <c r="L38" s="13">
        <v>1</v>
      </c>
      <c r="M38" s="13">
        <v>0</v>
      </c>
      <c r="N38" s="13">
        <v>0</v>
      </c>
      <c r="O38" s="13">
        <v>0</v>
      </c>
      <c r="P38" s="13">
        <v>-4.346</v>
      </c>
      <c r="Q38" s="13">
        <v>0</v>
      </c>
      <c r="R38" s="13">
        <v>1</v>
      </c>
    </row>
    <row r="39" ht="20.25" spans="1:18">
      <c r="A39" s="6" t="s">
        <v>671</v>
      </c>
      <c r="B39" s="6" t="s">
        <v>672</v>
      </c>
      <c r="C39" s="6">
        <v>2912</v>
      </c>
      <c r="D39" s="6">
        <v>3282.425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8.915</v>
      </c>
      <c r="K39" s="13">
        <v>2</v>
      </c>
      <c r="L39" s="13">
        <v>1</v>
      </c>
      <c r="M39" s="13">
        <v>0</v>
      </c>
      <c r="N39" s="13">
        <v>0</v>
      </c>
      <c r="O39" s="13">
        <v>0</v>
      </c>
      <c r="P39" s="13">
        <v>1.27</v>
      </c>
      <c r="Q39" s="13">
        <v>0</v>
      </c>
      <c r="R39" s="13">
        <v>0</v>
      </c>
    </row>
    <row r="40" ht="20.25" spans="1:18">
      <c r="A40" s="6" t="s">
        <v>673</v>
      </c>
      <c r="B40" s="6" t="s">
        <v>674</v>
      </c>
      <c r="C40" s="6">
        <v>14131.944</v>
      </c>
      <c r="D40" s="6">
        <v>17041.43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10.67</v>
      </c>
      <c r="K40" s="13">
        <v>3</v>
      </c>
      <c r="L40" s="13">
        <v>2</v>
      </c>
      <c r="M40" s="13">
        <v>0</v>
      </c>
      <c r="N40" s="13">
        <v>1</v>
      </c>
      <c r="O40" s="13">
        <v>0</v>
      </c>
      <c r="P40" s="13">
        <v>16.871</v>
      </c>
      <c r="Q40" s="13">
        <v>0</v>
      </c>
      <c r="R40" s="13">
        <v>0</v>
      </c>
    </row>
    <row r="41" ht="20.25" spans="1:18">
      <c r="A41" s="6" t="s">
        <v>675</v>
      </c>
      <c r="B41" s="6" t="s">
        <v>676</v>
      </c>
      <c r="C41" s="6">
        <v>244277.469</v>
      </c>
      <c r="D41" s="6">
        <v>282532.313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8.623</v>
      </c>
      <c r="K41" s="13">
        <v>2</v>
      </c>
      <c r="L41" s="13">
        <v>1</v>
      </c>
      <c r="M41" s="13">
        <v>0</v>
      </c>
      <c r="N41" s="13">
        <v>0</v>
      </c>
      <c r="O41" s="13">
        <v>0</v>
      </c>
      <c r="P41" s="13">
        <v>-15.184</v>
      </c>
      <c r="Q41" s="13">
        <v>0</v>
      </c>
      <c r="R41" s="13">
        <v>0</v>
      </c>
    </row>
    <row r="42" ht="20.25" spans="1:18">
      <c r="A42" s="6" t="s">
        <v>677</v>
      </c>
      <c r="B42" s="6" t="s">
        <v>678</v>
      </c>
      <c r="C42" s="6">
        <v>5039.878</v>
      </c>
      <c r="D42" s="6">
        <v>5644.32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4.836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1.618</v>
      </c>
      <c r="Q42" s="13">
        <v>0</v>
      </c>
      <c r="R42" s="13">
        <v>0</v>
      </c>
    </row>
    <row r="43" ht="20.25" spans="1:18">
      <c r="A43" s="6" t="s">
        <v>679</v>
      </c>
      <c r="B43" s="6" t="s">
        <v>680</v>
      </c>
      <c r="C43" s="6">
        <v>12400.788</v>
      </c>
      <c r="D43" s="6">
        <v>13382.711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4.975</v>
      </c>
      <c r="K43" s="13">
        <v>2</v>
      </c>
      <c r="L43" s="13">
        <v>2</v>
      </c>
      <c r="M43" s="13">
        <v>0</v>
      </c>
      <c r="N43" s="13">
        <v>0</v>
      </c>
      <c r="O43" s="13">
        <v>0</v>
      </c>
      <c r="P43" s="13">
        <v>-8.458</v>
      </c>
      <c r="Q43" s="13">
        <v>0</v>
      </c>
      <c r="R43" s="13">
        <v>0</v>
      </c>
    </row>
    <row r="44" ht="20.25" spans="1:18">
      <c r="A44" s="6" t="s">
        <v>681</v>
      </c>
      <c r="B44" s="6" t="s">
        <v>682</v>
      </c>
      <c r="C44" s="6">
        <v>3254.473</v>
      </c>
      <c r="D44" s="6">
        <v>3740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4.589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-1.014</v>
      </c>
      <c r="Q44" s="13">
        <v>0</v>
      </c>
      <c r="R44" s="13">
        <v>-1</v>
      </c>
    </row>
    <row r="45" ht="20.25" spans="1:18">
      <c r="A45" s="6" t="s">
        <v>683</v>
      </c>
      <c r="B45" s="6" t="s">
        <v>684</v>
      </c>
      <c r="C45" s="6">
        <v>21269.549</v>
      </c>
      <c r="D45" s="6">
        <v>22999.549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5.004</v>
      </c>
      <c r="K45" s="13">
        <v>3</v>
      </c>
      <c r="L45" s="13">
        <v>1</v>
      </c>
      <c r="M45" s="13">
        <v>0</v>
      </c>
      <c r="N45" s="13">
        <v>0</v>
      </c>
      <c r="O45" s="13">
        <v>0</v>
      </c>
      <c r="P45" s="13">
        <v>-13.974</v>
      </c>
      <c r="Q45" s="13">
        <v>0</v>
      </c>
      <c r="R45" s="13">
        <v>0</v>
      </c>
    </row>
    <row r="46" ht="20.25" spans="1:18">
      <c r="A46" s="6" t="s">
        <v>685</v>
      </c>
      <c r="B46" s="6" t="s">
        <v>686</v>
      </c>
      <c r="C46" s="6">
        <v>3977.836</v>
      </c>
      <c r="D46" s="6">
        <v>4274.09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2.216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3.711</v>
      </c>
      <c r="Q46" s="13">
        <v>0</v>
      </c>
      <c r="R46" s="13">
        <v>0</v>
      </c>
    </row>
    <row r="47" ht="20.25" spans="1:18">
      <c r="A47" s="6" t="s">
        <v>687</v>
      </c>
      <c r="B47" s="6" t="s">
        <v>688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13">
        <v>0</v>
      </c>
      <c r="L47" s="13">
        <v>0</v>
      </c>
      <c r="M47" s="13">
        <v>1</v>
      </c>
      <c r="N47" s="13">
        <v>-1</v>
      </c>
      <c r="O47" s="13">
        <v>0</v>
      </c>
      <c r="P47" s="13">
        <v>-1.848</v>
      </c>
      <c r="Q47" s="13">
        <v>0</v>
      </c>
      <c r="R47" s="13">
        <v>0</v>
      </c>
    </row>
    <row r="48" ht="20.25" spans="1:18">
      <c r="A48" s="6" t="s">
        <v>689</v>
      </c>
      <c r="B48" s="6" t="s">
        <v>690</v>
      </c>
      <c r="C48" s="6">
        <v>6579.385</v>
      </c>
      <c r="D48" s="6">
        <v>7631.848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8.708</v>
      </c>
      <c r="K48" s="13">
        <v>1</v>
      </c>
      <c r="L48" s="13">
        <v>0</v>
      </c>
      <c r="M48" s="13">
        <v>0</v>
      </c>
      <c r="N48" s="13">
        <v>0</v>
      </c>
      <c r="O48" s="13">
        <v>0</v>
      </c>
      <c r="P48" s="13">
        <v>-2.996</v>
      </c>
      <c r="Q48" s="13">
        <v>0</v>
      </c>
      <c r="R48" s="13">
        <v>0</v>
      </c>
    </row>
    <row r="49" ht="20.25" spans="1:18">
      <c r="A49" s="6" t="s">
        <v>691</v>
      </c>
      <c r="B49" s="6" t="s">
        <v>692</v>
      </c>
      <c r="C49" s="6">
        <v>4084.755</v>
      </c>
      <c r="D49" s="6">
        <v>4570.509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6.248</v>
      </c>
      <c r="K49" s="13">
        <v>0</v>
      </c>
      <c r="L49" s="13">
        <v>0</v>
      </c>
      <c r="M49" s="13">
        <v>1</v>
      </c>
      <c r="N49" s="13">
        <v>-1</v>
      </c>
      <c r="O49" s="13">
        <v>0</v>
      </c>
      <c r="P49" s="13">
        <v>-4.409</v>
      </c>
      <c r="Q49" s="13">
        <v>0</v>
      </c>
      <c r="R49" s="13">
        <v>0</v>
      </c>
    </row>
    <row r="50" ht="20.25" spans="1:18">
      <c r="A50" s="6" t="s">
        <v>693</v>
      </c>
      <c r="B50" s="6" t="s">
        <v>694</v>
      </c>
      <c r="C50" s="6">
        <v>1206.872</v>
      </c>
      <c r="D50" s="6">
        <v>1373.439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6.697</v>
      </c>
      <c r="K50" s="13">
        <v>1</v>
      </c>
      <c r="L50" s="13">
        <v>2</v>
      </c>
      <c r="M50" s="13">
        <v>1</v>
      </c>
      <c r="N50" s="13">
        <v>-1</v>
      </c>
      <c r="O50" s="13">
        <v>0</v>
      </c>
      <c r="P50" s="13">
        <v>0.44</v>
      </c>
      <c r="Q50" s="13">
        <v>0</v>
      </c>
      <c r="R50" s="13">
        <v>0</v>
      </c>
    </row>
    <row r="51" ht="20.25" spans="1:18">
      <c r="A51" s="6" t="s">
        <v>695</v>
      </c>
      <c r="B51" s="6" t="s">
        <v>696</v>
      </c>
      <c r="C51" s="6">
        <v>1340.297</v>
      </c>
      <c r="D51" s="6">
        <v>1774.892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23.63</v>
      </c>
      <c r="K51" s="13">
        <v>2</v>
      </c>
      <c r="L51" s="13">
        <v>2</v>
      </c>
      <c r="M51" s="13">
        <v>0</v>
      </c>
      <c r="N51" s="13">
        <v>0</v>
      </c>
      <c r="O51" s="13">
        <v>0</v>
      </c>
      <c r="P51" s="13">
        <v>1.628</v>
      </c>
      <c r="Q51" s="13">
        <v>0</v>
      </c>
      <c r="R51" s="13">
        <v>1</v>
      </c>
    </row>
    <row r="52" ht="20.25" spans="1:18">
      <c r="A52" s="6" t="s">
        <v>697</v>
      </c>
      <c r="B52" s="6" t="s">
        <v>698</v>
      </c>
      <c r="C52" s="6">
        <v>6989.596</v>
      </c>
      <c r="D52" s="6">
        <v>7605.801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4.968</v>
      </c>
      <c r="K52" s="13">
        <v>1</v>
      </c>
      <c r="L52" s="13">
        <v>2</v>
      </c>
      <c r="M52" s="13">
        <v>0</v>
      </c>
      <c r="N52" s="13">
        <v>0</v>
      </c>
      <c r="O52" s="13">
        <v>0</v>
      </c>
      <c r="P52" s="13">
        <v>-0.269</v>
      </c>
      <c r="Q52" s="13">
        <v>0</v>
      </c>
      <c r="R52" s="13">
        <v>0</v>
      </c>
    </row>
    <row r="53" ht="20.25" spans="1:18">
      <c r="A53" s="6" t="s">
        <v>699</v>
      </c>
      <c r="B53" s="6" t="s">
        <v>700</v>
      </c>
      <c r="C53" s="6">
        <v>720.627</v>
      </c>
      <c r="D53" s="6">
        <v>829.328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11.58</v>
      </c>
      <c r="K53" s="13">
        <v>2</v>
      </c>
      <c r="L53" s="13">
        <v>1</v>
      </c>
      <c r="M53" s="13">
        <v>0</v>
      </c>
      <c r="N53" s="13">
        <v>-1</v>
      </c>
      <c r="O53" s="13">
        <v>0</v>
      </c>
      <c r="P53" s="13">
        <v>0.163</v>
      </c>
      <c r="Q53" s="13">
        <v>0</v>
      </c>
      <c r="R53" s="13">
        <v>0</v>
      </c>
    </row>
    <row r="54" ht="20.25" spans="1:18">
      <c r="A54" s="6" t="s">
        <v>701</v>
      </c>
      <c r="B54" s="6" t="s">
        <v>702</v>
      </c>
      <c r="C54" s="6">
        <v>13347.919</v>
      </c>
      <c r="D54" s="6">
        <v>14775.223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4.282</v>
      </c>
      <c r="K54" s="13">
        <v>2</v>
      </c>
      <c r="L54" s="13">
        <v>2</v>
      </c>
      <c r="M54" s="13">
        <v>0</v>
      </c>
      <c r="N54" s="13">
        <v>0</v>
      </c>
      <c r="O54" s="13">
        <v>0</v>
      </c>
      <c r="P54" s="13">
        <v>-9.609</v>
      </c>
      <c r="Q54" s="13">
        <v>0</v>
      </c>
      <c r="R54" s="13">
        <v>-1</v>
      </c>
    </row>
    <row r="55" ht="20.25" spans="1:18">
      <c r="A55" s="6" t="s">
        <v>703</v>
      </c>
      <c r="B55" s="6" t="s">
        <v>704</v>
      </c>
      <c r="C55" s="6">
        <v>2916.332</v>
      </c>
      <c r="D55" s="6">
        <v>3183.156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7.182</v>
      </c>
      <c r="K55" s="13">
        <v>3</v>
      </c>
      <c r="L55" s="13">
        <v>1</v>
      </c>
      <c r="M55" s="13">
        <v>0</v>
      </c>
      <c r="N55" s="13">
        <v>0</v>
      </c>
      <c r="O55" s="13">
        <v>0</v>
      </c>
      <c r="P55" s="13">
        <v>-1.683</v>
      </c>
      <c r="Q55" s="13">
        <v>0</v>
      </c>
      <c r="R55" s="13">
        <v>0</v>
      </c>
    </row>
    <row r="56" ht="20.25" spans="1:18">
      <c r="A56" s="6" t="s">
        <v>705</v>
      </c>
      <c r="B56" s="6" t="s">
        <v>706</v>
      </c>
      <c r="C56" s="6">
        <v>6879.282</v>
      </c>
      <c r="D56" s="6">
        <v>7344.206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2.753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0.379</v>
      </c>
      <c r="Q56" s="13">
        <v>0</v>
      </c>
      <c r="R56" s="13">
        <v>0</v>
      </c>
    </row>
    <row r="57" ht="20.25" spans="1:18">
      <c r="A57" s="6" t="s">
        <v>707</v>
      </c>
      <c r="B57" s="6" t="s">
        <v>708</v>
      </c>
      <c r="C57" s="6">
        <v>3611.848</v>
      </c>
      <c r="D57" s="6">
        <v>3791.585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0.032</v>
      </c>
      <c r="K57" s="13">
        <v>1</v>
      </c>
      <c r="L57" s="13">
        <v>0</v>
      </c>
      <c r="M57" s="13">
        <v>0</v>
      </c>
      <c r="N57" s="13">
        <v>0</v>
      </c>
      <c r="O57" s="13">
        <v>0</v>
      </c>
      <c r="P57" s="13">
        <v>0.358</v>
      </c>
      <c r="Q57" s="13">
        <v>0</v>
      </c>
      <c r="R57" s="13">
        <v>0</v>
      </c>
    </row>
    <row r="58" ht="20.25" spans="1:18">
      <c r="A58" s="6" t="s">
        <v>709</v>
      </c>
      <c r="B58" s="6" t="s">
        <v>710</v>
      </c>
      <c r="C58" s="6">
        <v>4836.192</v>
      </c>
      <c r="D58" s="6">
        <v>5410.169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5.488</v>
      </c>
      <c r="K58" s="13">
        <v>2</v>
      </c>
      <c r="L58" s="13">
        <v>0</v>
      </c>
      <c r="M58" s="13">
        <v>0</v>
      </c>
      <c r="N58" s="13">
        <v>0</v>
      </c>
      <c r="O58" s="13">
        <v>0</v>
      </c>
      <c r="P58" s="13">
        <v>0.638</v>
      </c>
      <c r="Q58" s="13">
        <v>0</v>
      </c>
      <c r="R58" s="13">
        <v>0</v>
      </c>
    </row>
    <row r="59" ht="20.25" spans="1:18">
      <c r="A59" s="6" t="s">
        <v>711</v>
      </c>
      <c r="B59" s="6" t="s">
        <v>712</v>
      </c>
      <c r="C59" s="6">
        <v>7389.06</v>
      </c>
      <c r="D59" s="6">
        <v>8213.909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9.757</v>
      </c>
      <c r="K59" s="13">
        <v>4</v>
      </c>
      <c r="L59" s="13">
        <v>0</v>
      </c>
      <c r="M59" s="13">
        <v>0</v>
      </c>
      <c r="N59" s="13">
        <v>0</v>
      </c>
      <c r="O59" s="13">
        <v>0</v>
      </c>
      <c r="P59" s="13">
        <v>0.946</v>
      </c>
      <c r="Q59" s="13">
        <v>0</v>
      </c>
      <c r="R59" s="13">
        <v>0</v>
      </c>
    </row>
    <row r="60" ht="20.25" spans="1:18">
      <c r="A60" s="6" t="s">
        <v>713</v>
      </c>
      <c r="B60" s="6" t="s">
        <v>714</v>
      </c>
      <c r="C60" s="6">
        <v>12938.926</v>
      </c>
      <c r="D60" s="6">
        <v>14295.972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8.267</v>
      </c>
      <c r="K60" s="13">
        <v>4</v>
      </c>
      <c r="L60" s="13">
        <v>1</v>
      </c>
      <c r="M60" s="13">
        <v>0</v>
      </c>
      <c r="N60" s="13">
        <v>1</v>
      </c>
      <c r="O60" s="13">
        <v>0</v>
      </c>
      <c r="P60" s="13">
        <v>11.11</v>
      </c>
      <c r="Q60" s="13">
        <v>0</v>
      </c>
      <c r="R60" s="13">
        <v>0</v>
      </c>
    </row>
    <row r="61" ht="20.25" spans="1:18">
      <c r="A61" s="6" t="s">
        <v>715</v>
      </c>
      <c r="B61" s="6" t="s">
        <v>716</v>
      </c>
      <c r="C61" s="6">
        <v>18681.826</v>
      </c>
      <c r="D61" s="6">
        <v>20205.838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7.263</v>
      </c>
      <c r="K61" s="13">
        <v>4</v>
      </c>
      <c r="L61" s="13">
        <v>2</v>
      </c>
      <c r="M61" s="13">
        <v>-1</v>
      </c>
      <c r="N61" s="13">
        <v>1</v>
      </c>
      <c r="O61" s="13">
        <v>0</v>
      </c>
      <c r="P61" s="13">
        <v>4.143</v>
      </c>
      <c r="Q61" s="13">
        <v>0</v>
      </c>
      <c r="R61" s="13">
        <v>0</v>
      </c>
    </row>
    <row r="62" ht="20.25" spans="1:18">
      <c r="A62" s="6" t="s">
        <v>717</v>
      </c>
      <c r="B62" s="6" t="s">
        <v>718</v>
      </c>
      <c r="C62" s="6">
        <v>1100.168</v>
      </c>
      <c r="D62" s="6">
        <v>1483.958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10.701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5.106</v>
      </c>
      <c r="Q62" s="13">
        <v>-1</v>
      </c>
      <c r="R62" s="13">
        <v>0</v>
      </c>
    </row>
    <row r="63" ht="20.25" spans="1:18">
      <c r="A63" s="6" t="s">
        <v>719</v>
      </c>
      <c r="B63" s="6" t="s">
        <v>720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3">
        <v>2</v>
      </c>
      <c r="L63" s="13">
        <v>0</v>
      </c>
      <c r="M63" s="13">
        <v>1</v>
      </c>
      <c r="N63" s="13">
        <v>-1</v>
      </c>
      <c r="O63" s="13">
        <v>0</v>
      </c>
      <c r="P63" s="13">
        <v>1.476</v>
      </c>
      <c r="Q63" s="13">
        <v>0</v>
      </c>
      <c r="R63" s="13">
        <v>0</v>
      </c>
    </row>
    <row r="64" ht="20.25" spans="1:18">
      <c r="A64" s="6" t="s">
        <v>721</v>
      </c>
      <c r="B64" s="6" t="s">
        <v>722</v>
      </c>
      <c r="C64" s="6">
        <v>2253.743</v>
      </c>
      <c r="D64" s="6">
        <v>2669.553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6.445</v>
      </c>
      <c r="K64" s="13">
        <v>0</v>
      </c>
      <c r="L64" s="13">
        <v>2</v>
      </c>
      <c r="M64" s="13">
        <v>1</v>
      </c>
      <c r="N64" s="13">
        <v>-1</v>
      </c>
      <c r="O64" s="13">
        <v>0</v>
      </c>
      <c r="P64" s="13">
        <v>-3.107</v>
      </c>
      <c r="Q64" s="13">
        <v>0</v>
      </c>
      <c r="R64" s="13">
        <v>0</v>
      </c>
    </row>
    <row r="65" ht="20.25" spans="1:18">
      <c r="A65" s="6" t="s">
        <v>723</v>
      </c>
      <c r="B65" s="6" t="s">
        <v>724</v>
      </c>
      <c r="C65" s="6">
        <v>5818.827</v>
      </c>
      <c r="D65" s="6">
        <v>6771.156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9.166</v>
      </c>
      <c r="K65" s="13">
        <v>1</v>
      </c>
      <c r="L65" s="13">
        <v>2</v>
      </c>
      <c r="M65" s="13">
        <v>0</v>
      </c>
      <c r="N65" s="13">
        <v>0</v>
      </c>
      <c r="O65" s="13">
        <v>0</v>
      </c>
      <c r="P65" s="13">
        <v>6.726</v>
      </c>
      <c r="Q65" s="13">
        <v>0</v>
      </c>
      <c r="R65" s="13">
        <v>0</v>
      </c>
    </row>
    <row r="66" ht="20.25" spans="1:18">
      <c r="A66" s="6" t="s">
        <v>725</v>
      </c>
      <c r="B66" s="6" t="s">
        <v>726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727</v>
      </c>
      <c r="B67" s="6" t="s">
        <v>728</v>
      </c>
      <c r="C67" s="6">
        <v>5473.733</v>
      </c>
      <c r="D67" s="6">
        <v>6268.087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7.288</v>
      </c>
      <c r="K67" s="13">
        <v>0</v>
      </c>
      <c r="L67" s="13">
        <v>2</v>
      </c>
      <c r="M67" s="13">
        <v>0</v>
      </c>
      <c r="N67" s="13">
        <v>0</v>
      </c>
      <c r="O67" s="13">
        <v>0</v>
      </c>
      <c r="P67" s="13">
        <v>3.469</v>
      </c>
      <c r="Q67" s="13">
        <v>0</v>
      </c>
      <c r="R67" s="13">
        <v>0</v>
      </c>
    </row>
    <row r="68" ht="20.25" spans="1:18">
      <c r="A68" s="6" t="s">
        <v>729</v>
      </c>
      <c r="B68" s="6" t="s">
        <v>730</v>
      </c>
      <c r="C68" s="6">
        <v>5973.841</v>
      </c>
      <c r="D68" s="6">
        <v>7152.486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10.758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4.162</v>
      </c>
      <c r="Q68" s="13">
        <v>0</v>
      </c>
      <c r="R68" s="13">
        <v>0</v>
      </c>
    </row>
    <row r="69" ht="20.25" spans="1:18">
      <c r="A69" s="6" t="s">
        <v>731</v>
      </c>
      <c r="B69" s="6" t="s">
        <v>732</v>
      </c>
      <c r="C69" s="6">
        <v>2402.043</v>
      </c>
      <c r="D69" s="6">
        <v>2708.645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6.535</v>
      </c>
      <c r="K69" s="13">
        <v>0</v>
      </c>
      <c r="L69" s="13">
        <v>2</v>
      </c>
      <c r="M69" s="13">
        <v>1</v>
      </c>
      <c r="N69" s="13">
        <v>-1</v>
      </c>
      <c r="O69" s="13">
        <v>0</v>
      </c>
      <c r="P69" s="13">
        <v>-4.95</v>
      </c>
      <c r="Q69" s="13">
        <v>-1</v>
      </c>
      <c r="R69" s="13">
        <v>0</v>
      </c>
    </row>
    <row r="70" ht="20.25" spans="1:18">
      <c r="A70" s="6" t="s">
        <v>733</v>
      </c>
      <c r="B70" s="6" t="s">
        <v>734</v>
      </c>
      <c r="C70" s="6">
        <v>1239.175</v>
      </c>
      <c r="D70" s="6">
        <v>1550.426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11.551</v>
      </c>
      <c r="K70" s="13">
        <v>4</v>
      </c>
      <c r="L70" s="13">
        <v>2</v>
      </c>
      <c r="M70" s="13">
        <v>0</v>
      </c>
      <c r="N70" s="13">
        <v>0</v>
      </c>
      <c r="O70" s="13">
        <v>0</v>
      </c>
      <c r="P70" s="13">
        <v>1.756</v>
      </c>
      <c r="Q70" s="13">
        <v>0</v>
      </c>
      <c r="R70" s="13">
        <v>0</v>
      </c>
    </row>
    <row r="71" ht="20.25" spans="1:18">
      <c r="A71" s="6" t="s">
        <v>735</v>
      </c>
      <c r="B71" s="6" t="s">
        <v>736</v>
      </c>
      <c r="C71" s="6">
        <v>5193.921</v>
      </c>
      <c r="D71" s="6">
        <v>6186.092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12.442</v>
      </c>
      <c r="K71" s="13">
        <v>1</v>
      </c>
      <c r="L71" s="13">
        <v>1</v>
      </c>
      <c r="M71" s="13">
        <v>0</v>
      </c>
      <c r="N71" s="13">
        <v>0</v>
      </c>
      <c r="O71" s="13">
        <v>0</v>
      </c>
      <c r="P71" s="13">
        <v>-8.803</v>
      </c>
      <c r="Q71" s="13">
        <v>0</v>
      </c>
      <c r="R71" s="13">
        <v>0</v>
      </c>
    </row>
    <row r="72" ht="20.25" spans="1:18">
      <c r="A72" s="6" t="s">
        <v>737</v>
      </c>
      <c r="B72" s="6" t="s">
        <v>738</v>
      </c>
      <c r="C72" s="6">
        <v>2247.624</v>
      </c>
      <c r="D72" s="6">
        <v>2695.538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11.858</v>
      </c>
      <c r="K72" s="13">
        <v>3</v>
      </c>
      <c r="L72" s="13">
        <v>0</v>
      </c>
      <c r="M72" s="13">
        <v>0</v>
      </c>
      <c r="N72" s="13">
        <v>0</v>
      </c>
      <c r="O72" s="13">
        <v>0</v>
      </c>
      <c r="P72" s="13">
        <v>4.561</v>
      </c>
      <c r="Q72" s="13">
        <v>0</v>
      </c>
      <c r="R72" s="13">
        <v>0</v>
      </c>
    </row>
    <row r="73" ht="20.25" spans="1:18">
      <c r="A73" s="6" t="s">
        <v>739</v>
      </c>
      <c r="B73" s="6" t="s">
        <v>740</v>
      </c>
      <c r="C73" s="6">
        <v>5314.509</v>
      </c>
      <c r="D73" s="6">
        <v>6261.912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11.807</v>
      </c>
      <c r="K73" s="13">
        <v>3</v>
      </c>
      <c r="L73" s="13">
        <v>0</v>
      </c>
      <c r="M73" s="13">
        <v>0</v>
      </c>
      <c r="N73" s="13">
        <v>0</v>
      </c>
      <c r="O73" s="13">
        <v>0</v>
      </c>
      <c r="P73" s="13">
        <v>-13.61</v>
      </c>
      <c r="Q73" s="13">
        <v>0</v>
      </c>
      <c r="R73" s="13">
        <v>-1</v>
      </c>
    </row>
    <row r="74" ht="20.25" spans="1:18">
      <c r="A74" s="6" t="s">
        <v>741</v>
      </c>
      <c r="B74" s="6" t="s">
        <v>742</v>
      </c>
      <c r="C74" s="6">
        <v>5539.487</v>
      </c>
      <c r="D74" s="6">
        <v>5897.993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2.06</v>
      </c>
      <c r="K74" s="13">
        <v>3</v>
      </c>
      <c r="L74" s="13">
        <v>2</v>
      </c>
      <c r="M74" s="13">
        <v>0</v>
      </c>
      <c r="N74" s="13">
        <v>1</v>
      </c>
      <c r="O74" s="13">
        <v>0</v>
      </c>
      <c r="P74" s="13">
        <v>6.772</v>
      </c>
      <c r="Q74" s="13">
        <v>0</v>
      </c>
      <c r="R74" s="13">
        <v>1</v>
      </c>
    </row>
    <row r="75" ht="20.25" spans="1:18">
      <c r="A75" s="6" t="s">
        <v>743</v>
      </c>
      <c r="B75" s="6" t="s">
        <v>744</v>
      </c>
      <c r="C75" s="6">
        <v>4308.397</v>
      </c>
      <c r="D75" s="6">
        <v>5083.353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8.836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7.251</v>
      </c>
      <c r="Q75" s="13">
        <v>0</v>
      </c>
      <c r="R75" s="13">
        <v>0</v>
      </c>
    </row>
    <row r="76" ht="20.25" spans="1:18">
      <c r="A76" s="6" t="s">
        <v>745</v>
      </c>
      <c r="B76" s="6" t="s">
        <v>746</v>
      </c>
      <c r="C76" s="6">
        <v>1673.25</v>
      </c>
      <c r="D76" s="6">
        <v>1933.552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3.67</v>
      </c>
      <c r="K76" s="13">
        <v>0</v>
      </c>
      <c r="L76" s="13">
        <v>2</v>
      </c>
      <c r="M76" s="13">
        <v>0</v>
      </c>
      <c r="N76" s="13">
        <v>-1</v>
      </c>
      <c r="O76" s="13">
        <v>0</v>
      </c>
      <c r="P76" s="13">
        <v>1.468</v>
      </c>
      <c r="Q76" s="13">
        <v>0</v>
      </c>
      <c r="R76" s="13">
        <v>0</v>
      </c>
    </row>
    <row r="77" ht="20.25" spans="1:18">
      <c r="A77" s="6" t="s">
        <v>747</v>
      </c>
      <c r="B77" s="6" t="s">
        <v>748</v>
      </c>
      <c r="C77" s="6">
        <v>2972.018</v>
      </c>
      <c r="D77" s="6">
        <v>3698.927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2.557</v>
      </c>
      <c r="K77" s="13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6" t="s">
        <v>749</v>
      </c>
      <c r="B78" s="6" t="s">
        <v>750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-0.744</v>
      </c>
      <c r="Q78" s="13">
        <v>0</v>
      </c>
      <c r="R78" s="13">
        <v>0</v>
      </c>
    </row>
    <row r="79" ht="20.25" spans="1:18">
      <c r="A79" s="6" t="s">
        <v>751</v>
      </c>
      <c r="B79" s="6" t="s">
        <v>752</v>
      </c>
      <c r="C79" s="6">
        <v>108.077</v>
      </c>
      <c r="D79" s="6">
        <v>109.415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0.201</v>
      </c>
      <c r="K79" s="13">
        <v>0</v>
      </c>
      <c r="L79" s="13">
        <v>2</v>
      </c>
      <c r="M79" s="13">
        <v>0</v>
      </c>
      <c r="N79" s="13">
        <v>0</v>
      </c>
      <c r="O79" s="13">
        <v>0</v>
      </c>
      <c r="P79" s="13">
        <v>-0.011</v>
      </c>
      <c r="Q79" s="13">
        <v>0</v>
      </c>
      <c r="R79" s="13">
        <v>0</v>
      </c>
    </row>
    <row r="80" ht="20.25" spans="1:18">
      <c r="A80" s="9" t="s">
        <v>753</v>
      </c>
      <c r="B80" s="9" t="s">
        <v>754</v>
      </c>
      <c r="C80" s="9">
        <v>117.251</v>
      </c>
      <c r="D80" s="9">
        <v>121.608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0.195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-0.044</v>
      </c>
      <c r="Q80" s="13">
        <v>0</v>
      </c>
      <c r="R80" s="13">
        <v>0</v>
      </c>
    </row>
    <row r="81" ht="20.25" spans="1:18">
      <c r="A81" s="9" t="s">
        <v>755</v>
      </c>
      <c r="B81" s="9" t="s">
        <v>756</v>
      </c>
      <c r="C81" s="9">
        <v>102.321</v>
      </c>
      <c r="D81" s="9">
        <v>102.734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0.024</v>
      </c>
      <c r="K81" s="13">
        <v>0</v>
      </c>
      <c r="L81" s="13">
        <v>2</v>
      </c>
      <c r="M81" s="13">
        <v>0</v>
      </c>
      <c r="N81" s="13">
        <v>0</v>
      </c>
      <c r="O81" s="13">
        <v>0</v>
      </c>
      <c r="P81" s="13">
        <v>0.001</v>
      </c>
      <c r="Q81" s="13">
        <v>0</v>
      </c>
      <c r="R81" s="13">
        <v>0</v>
      </c>
    </row>
    <row r="82" ht="20.25" spans="1:18">
      <c r="A82" s="9" t="s">
        <v>757</v>
      </c>
      <c r="B82" s="9" t="s">
        <v>758</v>
      </c>
      <c r="C82" s="9">
        <v>65773.805</v>
      </c>
      <c r="D82" s="9">
        <v>72389.797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6.252</v>
      </c>
      <c r="K82" s="13">
        <v>4</v>
      </c>
      <c r="L82" s="13">
        <v>0</v>
      </c>
      <c r="M82" s="13">
        <v>-1</v>
      </c>
      <c r="N82" s="13">
        <v>1</v>
      </c>
      <c r="O82" s="13">
        <v>0</v>
      </c>
      <c r="P82" s="13">
        <v>17.689</v>
      </c>
      <c r="Q82" s="13">
        <v>0</v>
      </c>
      <c r="R82" s="13">
        <v>0</v>
      </c>
    </row>
    <row r="83" ht="20.25" spans="1:18">
      <c r="A83" s="9" t="s">
        <v>759</v>
      </c>
      <c r="B83" s="9" t="s">
        <v>760</v>
      </c>
      <c r="C83" s="9">
        <v>1184.67</v>
      </c>
      <c r="D83" s="9">
        <v>1940.798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13.754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1.035</v>
      </c>
      <c r="Q83" s="13">
        <v>0</v>
      </c>
      <c r="R83" s="13">
        <v>0</v>
      </c>
    </row>
    <row r="84" ht="20.25" spans="1:18">
      <c r="A84" s="9" t="s">
        <v>761</v>
      </c>
      <c r="B84" s="9" t="s">
        <v>762</v>
      </c>
      <c r="C84" s="9">
        <v>3170.767</v>
      </c>
      <c r="D84" s="9">
        <v>3922.727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8.991</v>
      </c>
      <c r="K84" s="13">
        <v>0</v>
      </c>
      <c r="L84" s="13">
        <v>1</v>
      </c>
      <c r="M84" s="13">
        <v>1</v>
      </c>
      <c r="N84" s="13">
        <v>-1</v>
      </c>
      <c r="O84" s="13">
        <v>0</v>
      </c>
      <c r="P84" s="13">
        <v>7.949</v>
      </c>
      <c r="Q84" s="13">
        <v>0</v>
      </c>
      <c r="R84" s="13">
        <v>0</v>
      </c>
    </row>
    <row r="85" ht="20.25" spans="1:18">
      <c r="A85" s="9" t="s">
        <v>763</v>
      </c>
      <c r="B85" s="9" t="s">
        <v>764</v>
      </c>
      <c r="C85" s="9">
        <v>11653.505</v>
      </c>
      <c r="D85" s="9">
        <v>13685.604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7.805</v>
      </c>
      <c r="K85" s="13">
        <v>1</v>
      </c>
      <c r="L85" s="13">
        <v>2</v>
      </c>
      <c r="M85" s="13">
        <v>0</v>
      </c>
      <c r="N85" s="13">
        <v>1</v>
      </c>
      <c r="O85" s="13">
        <v>0</v>
      </c>
      <c r="P85" s="13">
        <v>15.877</v>
      </c>
      <c r="Q85" s="13">
        <v>0</v>
      </c>
      <c r="R85" s="13">
        <v>1</v>
      </c>
    </row>
    <row r="86" ht="20.25" spans="1:18">
      <c r="A86" s="9" t="s">
        <v>765</v>
      </c>
      <c r="B86" s="9" t="s">
        <v>766</v>
      </c>
      <c r="C86" s="9">
        <v>429.48</v>
      </c>
      <c r="D86" s="9">
        <v>564.414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11.72</v>
      </c>
      <c r="K86" s="13">
        <v>2</v>
      </c>
      <c r="L86" s="13">
        <v>0</v>
      </c>
      <c r="M86" s="13">
        <v>1</v>
      </c>
      <c r="N86" s="13">
        <v>-1</v>
      </c>
      <c r="O86" s="13">
        <v>0</v>
      </c>
      <c r="P86" s="13">
        <v>0.615</v>
      </c>
      <c r="Q86" s="13">
        <v>0</v>
      </c>
      <c r="R86" s="13">
        <v>0</v>
      </c>
    </row>
    <row r="87" ht="20.25" spans="1:18">
      <c r="A87" s="9" t="s">
        <v>767</v>
      </c>
      <c r="B87" s="9" t="s">
        <v>768</v>
      </c>
      <c r="C87" s="9">
        <v>6964.287</v>
      </c>
      <c r="D87" s="9">
        <v>9806.677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20.905</v>
      </c>
      <c r="K87" s="13">
        <v>1</v>
      </c>
      <c r="L87" s="13">
        <v>1</v>
      </c>
      <c r="M87" s="13">
        <v>0</v>
      </c>
      <c r="N87" s="13">
        <v>0</v>
      </c>
      <c r="O87" s="13">
        <v>0</v>
      </c>
      <c r="P87" s="13">
        <v>18.297</v>
      </c>
      <c r="Q87" s="13">
        <v>0</v>
      </c>
      <c r="R87" s="13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2025-08-15T17:48:04Z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D9E3664A798D4704A890D870A7676EF0_13</vt:lpwstr>
  </property>
  <property fmtid="{D5CDD505-2E9C-101B-9397-08002B2CF9AE}" pid="3" name="KSOProductBuildVer">
    <vt:lpwstr>2052-12.1.0.15712</vt:lpwstr>
  </property>
</Properties>
</file>