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<sst xmlns="http://schemas.openxmlformats.org/spreadsheetml/2006/main" count="739" uniqueCount="699">
  <si>
    <t>京沪深强转弱</t>
  </si>
  <si>
    <t>京沪深弱转强</t>
  </si>
  <si>
    <t>代码</t>
  </si>
  <si>
    <t>简称</t>
  </si>
  <si>
    <t>总市值</t>
  </si>
  <si>
    <t>深证100R</t>
  </si>
  <si>
    <t>125998.70亿</t>
  </si>
  <si>
    <t>红利指数</t>
  </si>
  <si>
    <t>105753.55亿</t>
  </si>
  <si>
    <t>次新股</t>
  </si>
  <si>
    <t>14108.69亿</t>
  </si>
  <si>
    <t>近期新高</t>
  </si>
  <si>
    <t>68044.02亿</t>
  </si>
  <si>
    <t>新进指标股</t>
  </si>
  <si>
    <t>9472.63亿</t>
  </si>
  <si>
    <t>电力</t>
  </si>
  <si>
    <t>32821.96亿</t>
  </si>
  <si>
    <t>酒店餐饮</t>
  </si>
  <si>
    <t>622.78亿</t>
  </si>
  <si>
    <t>保险新进</t>
  </si>
  <si>
    <t>28007.34亿</t>
  </si>
  <si>
    <t>贵州板块</t>
  </si>
  <si>
    <t>21599.87亿</t>
  </si>
  <si>
    <t>煤炭</t>
  </si>
  <si>
    <t>14958.71亿</t>
  </si>
  <si>
    <t>户数增加</t>
  </si>
  <si>
    <t>13080.32亿</t>
  </si>
  <si>
    <t>含B股</t>
  </si>
  <si>
    <t>11402.71亿</t>
  </si>
  <si>
    <t>房地产</t>
  </si>
  <si>
    <t>10922.60亿</t>
  </si>
  <si>
    <t>交通设施</t>
  </si>
  <si>
    <t>10268.30亿</t>
  </si>
  <si>
    <t>发可转债</t>
  </si>
  <si>
    <t>5411.32亿</t>
  </si>
  <si>
    <t>风险提示</t>
  </si>
  <si>
    <t>3622.25亿</t>
  </si>
  <si>
    <t>国开持股</t>
  </si>
  <si>
    <t>2705.59亿</t>
  </si>
  <si>
    <t>Ｂ股指数</t>
  </si>
  <si>
    <t>903.05亿</t>
  </si>
  <si>
    <t>机构吸筹</t>
  </si>
  <si>
    <t>444.28亿</t>
  </si>
  <si>
    <t>国证服务</t>
  </si>
  <si>
    <t>--</t>
  </si>
  <si>
    <t>活跃可转债</t>
  </si>
  <si>
    <t>绿色电力</t>
  </si>
  <si>
    <t>中盘成长</t>
  </si>
  <si>
    <t>国证基建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</si>
  <si>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</si>
  <si>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</si>
  <si>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</si>
  <si>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</si>
  <si>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</si>
  <si>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</si>
  <si>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</si>
  <si>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</si>
  <si>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</si>
  <si>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</si>
  <si>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</si>
  <si>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</si>
  <si>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</si>
  <si>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</si>
  <si>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</si>
  <si>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</si>
  <si>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</si>
  <si>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</si>
  <si>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</si>
  <si>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</si>
  <si>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</si>
  <si>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</si>
  <si>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</si>
  <si>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科创成长</t>
  </si>
  <si>
    <t>科长三角</t>
  </si>
  <si>
    <t>国证银行</t>
  </si>
  <si>
    <t>创业板EW</t>
  </si>
  <si>
    <t>中证银行</t>
  </si>
  <si>
    <t>中证医疗</t>
  </si>
  <si>
    <t>上证指数</t>
  </si>
  <si>
    <t>Ａ股指数</t>
  </si>
  <si>
    <t>工业指数</t>
  </si>
  <si>
    <t>商业指数</t>
  </si>
  <si>
    <t>公用指数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</si>
  <si>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</si>
  <si>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</si>
  <si>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</si>
  <si>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</si>
  <si>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</si>
  <si>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</si>
  <si>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</si>
  <si>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</si>
  <si>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</si>
  <si>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</si>
  <si>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</si>
  <si>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</si>
  <si>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180基建</t>
  </si>
  <si>
    <t>180资源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</si>
  <si>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</si>
  <si>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</si>
  <si>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</si>
  <si>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</si>
  <si>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</si>
  <si>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</si>
  <si>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</si>
  <si>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上证医药</t>
  </si>
  <si>
    <t>上证金融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</si>
  <si>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</si>
  <si>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</si>
  <si>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</si>
  <si>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</si>
  <si>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</si>
  <si>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</si>
  <si>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</si>
  <si>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</si>
  <si>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</si>
  <si>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</si>
  <si>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</si>
  <si>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</si>
  <si>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</si>
  <si>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</si>
  <si>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</si>
  <si>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全R成长</t>
  </si>
  <si>
    <t>全R价值</t>
  </si>
  <si>
    <t>沪企债30</t>
  </si>
  <si>
    <t>上证沪企</t>
  </si>
  <si>
    <t>上证周期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</si>
  <si>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</si>
  <si>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</si>
  <si>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</si>
  <si>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</si>
  <si>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</si>
  <si>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</si>
  <si>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</si>
  <si>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</si>
  <si>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</si>
  <si>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</si>
  <si>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</si>
  <si>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</si>
  <si>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</si>
  <si>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</si>
  <si>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</si>
  <si>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</si>
  <si>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</si>
  <si>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</si>
  <si>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</si>
  <si>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</si>
  <si>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</si>
  <si>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</si>
  <si>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</si>
  <si>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</si>
  <si>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</si>
  <si>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</si>
  <si>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380公用</t>
  </si>
  <si>
    <t>持续产业</t>
  </si>
  <si>
    <t>380等权</t>
  </si>
  <si>
    <t>信用100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</si>
  <si>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</si>
  <si>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</si>
  <si>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</si>
  <si>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</si>
  <si>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</si>
  <si>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</si>
  <si>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</si>
  <si>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</si>
  <si>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</si>
  <si>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</si>
  <si>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</si>
  <si>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</si>
  <si>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</si>
  <si>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</si>
  <si>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</si>
  <si>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</si>
  <si>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</si>
  <si>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</si>
  <si>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</si>
  <si>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</si>
  <si>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</si>
  <si>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</si>
  <si>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</si>
  <si>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380红利</t>
  </si>
  <si>
    <t>上国红利</t>
  </si>
  <si>
    <t>上央红利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</si>
  <si>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</si>
  <si>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</si>
  <si>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</si>
  <si>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</si>
  <si>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</si>
  <si>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</si>
  <si>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</si>
  <si>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</si>
  <si>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</si>
  <si>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</si>
  <si>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</si>
  <si>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</si>
  <si>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</si>
  <si>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</si>
  <si>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</si>
  <si>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</si>
  <si>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</si>
  <si>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</si>
  <si>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</si>
  <si>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</si>
  <si>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</si>
  <si>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</si>
  <si>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</si>
  <si>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</si>
  <si>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</si>
  <si>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</si>
  <si>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</si>
  <si>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</si>
  <si>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</si>
  <si>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</si>
  <si>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</si>
  <si>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</si>
  <si>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</si>
  <si>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</si>
  <si>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</si>
  <si>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</si>
  <si>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</si>
  <si>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</si>
  <si>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</si>
  <si>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</si>
  <si>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</si>
  <si>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</si>
  <si>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</si>
  <si>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</si>
  <si>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</si>
  <si>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</si>
  <si>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</si>
  <si>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</si>
  <si>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</si>
  <si>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</si>
  <si>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</si>
  <si>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</si>
  <si>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</si>
  <si>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</si>
  <si>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</si>
  <si>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</si>
  <si>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</si>
  <si>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</si>
  <si>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</si>
  <si>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</si>
  <si>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</si>
  <si>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</si>
  <si>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</si>
  <si>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</si>
  <si>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</si>
  <si>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</si>
  <si>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</si>
  <si>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</si>
  <si>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</si>
  <si>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</si>
  <si>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</si>
  <si>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</si>
  <si>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</si>
  <si>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</si>
  <si>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</si>
  <si>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</si>
  <si>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</si>
  <si>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</si>
  <si>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</si>
  <si>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</si>
  <si>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</si>
  <si>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</si>
  <si>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</si>
  <si>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</si>
  <si>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</si>
  <si>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</si>
  <si>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</si>
  <si>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</si>
  <si>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</si>
  <si>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</si>
  <si>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</si>
  <si>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</si>
  <si>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</si>
  <si>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</si>
  <si>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</si>
  <si>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</si>
  <si>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</si>
  <si>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</si>
  <si>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</si>
  <si>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</si>
  <si>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全指医药</t>
  </si>
  <si>
    <t>全指金融</t>
  </si>
  <si>
    <t>全指通信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</si>
  <si>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</si>
  <si>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</si>
  <si>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</si>
  <si>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</si>
  <si>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</si>
  <si>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</si>
  <si>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</si>
  <si>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</si>
  <si>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</si>
  <si>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</si>
  <si>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</si>
  <si>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</si>
  <si>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</si>
  <si>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SME创新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</si>
  <si>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</si>
  <si>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</si>
  <si>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</si>
  <si>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</si>
  <si>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</si>
  <si>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</si>
  <si>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</si>
  <si>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</si>
  <si>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</si>
  <si>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</si>
  <si>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</si>
  <si>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</si>
  <si>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</si>
  <si>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</si>
  <si>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运输指数</t>
  </si>
  <si>
    <t>金融指数</t>
  </si>
  <si>
    <t>科研指数</t>
  </si>
  <si>
    <t>公共指数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</si>
  <si>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</si>
  <si>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</si>
  <si>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</si>
  <si>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</si>
  <si>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</si>
  <si>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</si>
  <si>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</si>
  <si>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</si>
  <si>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</si>
  <si>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</si>
  <si>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</si>
  <si>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</si>
  <si>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物联网50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</si>
  <si>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</si>
  <si>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</si>
  <si>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</si>
  <si>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</si>
  <si>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</si>
  <si>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</si>
  <si>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</si>
  <si>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</si>
  <si>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</si>
  <si>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</si>
  <si>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</si>
  <si>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</si>
  <si>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</si>
  <si>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</si>
  <si>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</si>
  <si>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</si>
  <si>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</si>
  <si>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</si>
  <si>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</si>
  <si>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</si>
  <si>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</si>
  <si>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</si>
  <si>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</si>
  <si>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</si>
  <si>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国证红利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</si>
  <si>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</si>
  <si>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</si>
  <si>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</si>
  <si>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</si>
  <si>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</si>
  <si>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</si>
  <si>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</si>
  <si>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</si>
  <si>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</si>
  <si>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深企综指</t>
  </si>
  <si>
    <t>分析师指数</t>
  </si>
  <si>
    <t>长三角</t>
  </si>
  <si>
    <t>珠三角</t>
  </si>
  <si>
    <t>环渤海</t>
  </si>
  <si>
    <t>国证环保</t>
  </si>
  <si>
    <t>民企100</t>
  </si>
  <si>
    <t>消费100</t>
  </si>
  <si>
    <t>能源金属</t>
  </si>
  <si>
    <t>国证军工</t>
  </si>
  <si>
    <t>国证成长</t>
  </si>
  <si>
    <t>国证价值</t>
  </si>
  <si>
    <t>大盘成长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</si>
  <si>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</si>
  <si>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</si>
  <si>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</si>
  <si>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</si>
  <si>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</si>
  <si>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</si>
  <si>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</si>
  <si>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</si>
  <si>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</si>
  <si>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</si>
  <si>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1000医药</t>
  </si>
  <si>
    <t>1000金融</t>
  </si>
  <si>
    <t>国证通信</t>
  </si>
  <si>
    <t>国证新兴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</si>
  <si>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</si>
  <si>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</si>
  <si>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</si>
  <si>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</si>
  <si>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</si>
  <si>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</si>
  <si>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</si>
  <si>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</si>
  <si>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</si>
  <si>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</si>
  <si>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</si>
  <si>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</si>
  <si>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苏州率先</t>
  </si>
  <si>
    <t>红利100</t>
  </si>
  <si>
    <t>国证转债</t>
  </si>
  <si>
    <t>I100</t>
  </si>
  <si>
    <t>I300</t>
  </si>
  <si>
    <t>国证高铁</t>
  </si>
  <si>
    <t>国证保证</t>
  </si>
  <si>
    <t>专利领先</t>
  </si>
  <si>
    <t>国证定增</t>
  </si>
  <si>
    <t>新丝路</t>
  </si>
  <si>
    <t>绿色煤炭</t>
  </si>
  <si>
    <t>证券龙头</t>
  </si>
  <si>
    <t>国证钢铁</t>
  </si>
  <si>
    <t>生物医药</t>
  </si>
  <si>
    <t>央视50</t>
  </si>
  <si>
    <t>央视治理</t>
  </si>
  <si>
    <t>央视责任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</si>
  <si>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</si>
  <si>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</si>
  <si>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</si>
  <si>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</si>
  <si>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</si>
  <si>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</si>
  <si>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</si>
  <si>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</si>
  <si>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</si>
  <si>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深证金融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</si>
  <si>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</si>
  <si>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</si>
  <si>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</si>
  <si>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</si>
  <si>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</si>
  <si>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</si>
  <si>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</si>
  <si>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</si>
  <si>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</si>
  <si>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</si>
  <si>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</si>
  <si>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</si>
  <si>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</si>
  <si>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</si>
  <si>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深证装备</t>
  </si>
  <si>
    <t>深证环保</t>
  </si>
  <si>
    <t>深证大宗</t>
  </si>
  <si>
    <t>创业基础</t>
  </si>
  <si>
    <t>深证新兴</t>
  </si>
  <si>
    <t>创业新兴</t>
  </si>
  <si>
    <t>100低波</t>
  </si>
  <si>
    <t>深证GDP</t>
  </si>
  <si>
    <t>中小红利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</si>
  <si>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</si>
  <si>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</si>
  <si>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</si>
  <si>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</si>
  <si>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</si>
  <si>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</si>
  <si>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</si>
  <si>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</si>
  <si>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</si>
  <si>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</si>
  <si>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</si>
  <si>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</si>
  <si>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</si>
  <si>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</si>
  <si>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</si>
  <si>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</si>
  <si>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</si>
  <si>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</si>
  <si>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</si>
  <si>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</si>
  <si>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</si>
  <si>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</si>
  <si>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</si>
  <si>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深成金融</t>
  </si>
  <si>
    <t>深成电信</t>
  </si>
  <si>
    <t>深成公用</t>
  </si>
  <si>
    <t>创业低波</t>
  </si>
  <si>
    <t>深证节能</t>
  </si>
  <si>
    <t>深证创投</t>
  </si>
  <si>
    <t>优势成长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</si>
  <si>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</si>
  <si>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</si>
  <si>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</si>
  <si>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</si>
  <si>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</si>
  <si>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</si>
  <si>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</si>
  <si>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</si>
  <si>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</si>
  <si>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</si>
  <si>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</si>
  <si>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中证新能</t>
  </si>
  <si>
    <t>保险主题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</si>
  <si>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</si>
  <si>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</si>
  <si>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</si>
  <si>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</si>
  <si>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</si>
  <si>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</si>
  <si>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</si>
  <si>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</si>
  <si>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</si>
  <si>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</si>
  <si>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300深市</t>
  </si>
  <si>
    <t>中证国防</t>
  </si>
  <si>
    <t>国企改革</t>
  </si>
  <si>
    <t>证券公司</t>
  </si>
  <si>
    <t>煤炭等权</t>
  </si>
  <si>
    <t>一带一路</t>
  </si>
  <si>
    <t>CSWD并购</t>
  </si>
  <si>
    <t>CSWD生科</t>
  </si>
  <si>
    <t>基建工程</t>
  </si>
  <si>
    <t>中证煤炭</t>
  </si>
  <si>
    <t>湾创100</t>
  </si>
  <si>
    <t>疫苗生科</t>
  </si>
  <si>
    <t>医疗健康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</si>
  <si>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</si>
  <si>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</si>
  <si>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</si>
  <si>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</si>
  <si>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</si>
  <si>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</si>
  <si>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</si>
  <si>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</si>
  <si>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</si>
  <si>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</si>
  <si>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JD00</t>
  </si>
  <si>
    <t>鸡蛋连续</t>
  </si>
  <si>
    <t>RS00</t>
  </si>
  <si>
    <t>菜籽连续</t>
  </si>
  <si>
    <t>AG00</t>
  </si>
  <si>
    <t>白银连续</t>
  </si>
  <si>
    <t>AO00</t>
  </si>
  <si>
    <t>氧化铝连续</t>
  </si>
  <si>
    <t>HC00</t>
  </si>
  <si>
    <t>轧卷板连续</t>
  </si>
  <si>
    <t>I00</t>
  </si>
  <si>
    <t>矿石连续</t>
  </si>
  <si>
    <t>J00</t>
  </si>
  <si>
    <t>焦炭连续</t>
  </si>
  <si>
    <t>JM00</t>
  </si>
  <si>
    <t>焦煤连续</t>
  </si>
  <si>
    <t>P00</t>
  </si>
  <si>
    <t>棕榈连续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</si>
  <si>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</si>
  <si>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</si>
  <si>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</si>
  <si>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</si>
  <si>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</si>
  <si>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</si>
  <si>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</si>
  <si>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</si>
  <si>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</si>
  <si>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</si>
  <si>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</si>
  <si>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</si>
  <si>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</si>
  <si>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</si>
  <si>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</si>
  <si>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</si>
  <si>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CS00</t>
  </si>
  <si>
    <t>淀粉连续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</si>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</sst>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4" sqref="J14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6.5" spans="1:6">
      <c r="A3" s="38" t="str">
        <f>"399004"</f>
        <v>399004</v>
      </c>
      <c r="B3" s="38" t="s">
        <v>5</v>
      </c>
      <c r="C3" s="38" t="s">
        <v>6</v>
      </c>
      <c r="D3" s="38" t="str">
        <f>"000015"</f>
        <v>000015</v>
      </c>
      <c r="E3" s="38" t="s">
        <v>7</v>
      </c>
      <c r="F3" s="38" t="s">
        <v>8</v>
      </c>
    </row>
    <row r="4" ht="16.5" spans="1:6">
      <c r="A4" s="38" t="str">
        <f>"880529"</f>
        <v>880529</v>
      </c>
      <c r="B4" s="38" t="s">
        <v>9</v>
      </c>
      <c r="C4" s="38" t="s">
        <v>10</v>
      </c>
      <c r="D4" s="38" t="str">
        <f>"880865"</f>
        <v>880865</v>
      </c>
      <c r="E4" s="38" t="s">
        <v>11</v>
      </c>
      <c r="F4" s="38" t="s">
        <v>12</v>
      </c>
    </row>
    <row r="5" ht="16.5" spans="1:6">
      <c r="A5" s="38" t="str">
        <f>"880603"</f>
        <v>880603</v>
      </c>
      <c r="B5" s="38" t="s">
        <v>13</v>
      </c>
      <c r="C5" s="38" t="s">
        <v>14</v>
      </c>
      <c r="D5" s="38" t="str">
        <f>"880305"</f>
        <v>880305</v>
      </c>
      <c r="E5" s="38" t="s">
        <v>15</v>
      </c>
      <c r="F5" s="38" t="s">
        <v>16</v>
      </c>
    </row>
    <row r="6" ht="16.5" spans="1:6">
      <c r="A6" s="38" t="str">
        <f>"880423"</f>
        <v>880423</v>
      </c>
      <c r="B6" s="38" t="s">
        <v>17</v>
      </c>
      <c r="C6" s="38" t="s">
        <v>18</v>
      </c>
      <c r="D6" s="38" t="str">
        <f>"880782"</f>
        <v>880782</v>
      </c>
      <c r="E6" s="38" t="s">
        <v>19</v>
      </c>
      <c r="F6" s="38" t="s">
        <v>20</v>
      </c>
    </row>
    <row r="7" ht="16.5" spans="1:6">
      <c r="A7" s="39"/>
      <c r="B7" s="39"/>
      <c r="C7" s="39"/>
      <c r="D7" s="38" t="str">
        <f>"880229"</f>
        <v>880229</v>
      </c>
      <c r="E7" s="38" t="s">
        <v>21</v>
      </c>
      <c r="F7" s="38" t="s">
        <v>22</v>
      </c>
    </row>
    <row r="8" ht="16.5" spans="1:6">
      <c r="A8" s="39"/>
      <c r="B8" s="39"/>
      <c r="C8" s="39"/>
      <c r="D8" s="38" t="str">
        <f>"880301"</f>
        <v>880301</v>
      </c>
      <c r="E8" s="38" t="s">
        <v>23</v>
      </c>
      <c r="F8" s="38" t="s">
        <v>24</v>
      </c>
    </row>
    <row r="9" ht="16.5" spans="1:6">
      <c r="A9" s="39"/>
      <c r="B9" s="39"/>
      <c r="C9" s="39"/>
      <c r="D9" s="38" t="str">
        <f>"880876"</f>
        <v>880876</v>
      </c>
      <c r="E9" s="38" t="s">
        <v>25</v>
      </c>
      <c r="F9" s="38" t="s">
        <v>26</v>
      </c>
    </row>
    <row r="10" ht="16.5" spans="1:6">
      <c r="A10" s="39"/>
      <c r="B10" s="39"/>
      <c r="C10" s="39"/>
      <c r="D10" s="38" t="str">
        <f>"880502"</f>
        <v>880502</v>
      </c>
      <c r="E10" s="38" t="s">
        <v>27</v>
      </c>
      <c r="F10" s="38" t="s">
        <v>28</v>
      </c>
    </row>
    <row r="11" ht="16.5" spans="1:6">
      <c r="A11" s="39"/>
      <c r="B11" s="39"/>
      <c r="C11" s="39"/>
      <c r="D11" s="38" t="str">
        <f>"880482"</f>
        <v>880482</v>
      </c>
      <c r="E11" s="38" t="s">
        <v>29</v>
      </c>
      <c r="F11" s="38" t="s">
        <v>30</v>
      </c>
    </row>
    <row r="12" ht="16.5" spans="1:6">
      <c r="A12" s="39"/>
      <c r="B12" s="39"/>
      <c r="C12" s="39"/>
      <c r="D12" s="38" t="str">
        <f>"880465"</f>
        <v>880465</v>
      </c>
      <c r="E12" s="38" t="s">
        <v>31</v>
      </c>
      <c r="F12" s="38" t="s">
        <v>32</v>
      </c>
    </row>
    <row r="13" ht="16.5" spans="1:6">
      <c r="A13" s="39"/>
      <c r="B13" s="39"/>
      <c r="C13" s="39"/>
      <c r="D13" s="38" t="str">
        <f>"880723"</f>
        <v>880723</v>
      </c>
      <c r="E13" s="38" t="s">
        <v>33</v>
      </c>
      <c r="F13" s="38" t="s">
        <v>34</v>
      </c>
    </row>
    <row r="14" ht="16.5" spans="1:6">
      <c r="A14" s="26"/>
      <c r="B14" s="26"/>
      <c r="C14" s="26"/>
      <c r="D14" s="38" t="str">
        <f>"880896"</f>
        <v>880896</v>
      </c>
      <c r="E14" s="38" t="s">
        <v>35</v>
      </c>
      <c r="F14" s="38" t="s">
        <v>36</v>
      </c>
    </row>
    <row r="15" ht="16.5" spans="1:6">
      <c r="A15" s="26"/>
      <c r="B15" s="26"/>
      <c r="C15" s="26"/>
      <c r="D15" s="38" t="str">
        <f>"880858"</f>
        <v>880858</v>
      </c>
      <c r="E15" s="38" t="s">
        <v>37</v>
      </c>
      <c r="F15" s="38" t="s">
        <v>38</v>
      </c>
    </row>
    <row r="16" ht="16.5" spans="1:6">
      <c r="A16" s="26"/>
      <c r="B16" s="26"/>
      <c r="C16" s="26"/>
      <c r="D16" s="38" t="str">
        <f>"000003"</f>
        <v>000003</v>
      </c>
      <c r="E16" s="38" t="s">
        <v>39</v>
      </c>
      <c r="F16" s="38" t="s">
        <v>40</v>
      </c>
    </row>
    <row r="17" ht="16.5" spans="1:6">
      <c r="A17" s="26"/>
      <c r="B17" s="26"/>
      <c r="C17" s="26"/>
      <c r="D17" s="38" t="str">
        <f>"880756"</f>
        <v>880756</v>
      </c>
      <c r="E17" s="38" t="s">
        <v>41</v>
      </c>
      <c r="F17" s="38" t="s">
        <v>42</v>
      </c>
    </row>
    <row r="18" ht="16.5" spans="1:6">
      <c r="A18" s="26"/>
      <c r="B18" s="26"/>
      <c r="C18" s="26"/>
      <c r="D18" s="38" t="str">
        <f>"399320"</f>
        <v>399320</v>
      </c>
      <c r="E18" s="38" t="s">
        <v>43</v>
      </c>
      <c r="F18" s="38" t="s">
        <v>44</v>
      </c>
    </row>
    <row r="19" ht="16.5" spans="1:6">
      <c r="A19" s="26"/>
      <c r="B19" s="26"/>
      <c r="C19" s="26"/>
      <c r="D19" s="38" t="str">
        <f>"880677"</f>
        <v>880677</v>
      </c>
      <c r="E19" s="38" t="s">
        <v>45</v>
      </c>
      <c r="F19" s="38" t="s">
        <v>44</v>
      </c>
    </row>
    <row r="20" ht="16.5" spans="1:6">
      <c r="A20" s="26"/>
      <c r="B20" s="26"/>
      <c r="C20" s="26"/>
      <c r="D20" s="38" t="str">
        <f>"999997"</f>
        <v>999997</v>
      </c>
      <c r="E20" s="38" t="s">
        <v>39</v>
      </c>
      <c r="F20" s="38" t="s">
        <v>44</v>
      </c>
    </row>
    <row r="21" ht="16.5" spans="1:6">
      <c r="A21" s="26"/>
      <c r="B21" s="26"/>
      <c r="C21" s="26"/>
      <c r="D21" s="38" t="str">
        <f>"399438"</f>
        <v>399438</v>
      </c>
      <c r="E21" s="38" t="s">
        <v>46</v>
      </c>
      <c r="F21" s="38" t="s">
        <v>44</v>
      </c>
    </row>
    <row r="22" ht="16.5" spans="1:6">
      <c r="A22" s="26"/>
      <c r="B22" s="26"/>
      <c r="C22" s="26"/>
      <c r="D22" s="38" t="str">
        <f>"399374"</f>
        <v>399374</v>
      </c>
      <c r="E22" s="38" t="s">
        <v>47</v>
      </c>
      <c r="F22" s="38" t="s">
        <v>44</v>
      </c>
    </row>
    <row r="23" ht="16.5" spans="1:6">
      <c r="A23" s="26"/>
      <c r="B23" s="26"/>
      <c r="C23" s="26"/>
      <c r="D23" s="38" t="str">
        <f>"399359"</f>
        <v>399359</v>
      </c>
      <c r="E23" s="38" t="s">
        <v>48</v>
      </c>
      <c r="F23" s="38" t="s">
        <v>44</v>
      </c>
    </row>
    <row r="24" ht="16.5" spans="1:6">
      <c r="A24" s="26"/>
      <c r="B24" s="26"/>
      <c r="C24" s="26"/>
      <c r="D24" s="38" t="str">
        <f>"399328"</f>
        <v>399328</v>
      </c>
      <c r="E24" s="38" t="s">
        <v>49</v>
      </c>
      <c r="F24" s="38" t="s">
        <v>44</v>
      </c>
    </row>
    <row r="25" ht="16.5" spans="1:6">
      <c r="A25" s="26"/>
      <c r="B25" s="26"/>
      <c r="C25" s="26"/>
      <c r="D25" s="38" t="str">
        <f>"399324"</f>
        <v>399324</v>
      </c>
      <c r="E25" s="38" t="s">
        <v>50</v>
      </c>
      <c r="F25" s="38" t="s">
        <v>44</v>
      </c>
    </row>
    <row r="26" ht="16.5" spans="1:6">
      <c r="A26" s="26"/>
      <c r="B26" s="26"/>
      <c r="C26" s="26"/>
      <c r="D26" s="39"/>
      <c r="E26" s="39"/>
      <c r="F26" s="39"/>
    </row>
    <row r="27" ht="16.5" spans="1:6">
      <c r="A27" s="26"/>
      <c r="B27" s="26"/>
      <c r="C27" s="26"/>
      <c r="D27" s="39"/>
      <c r="E27" s="39"/>
      <c r="F27" s="39"/>
    </row>
    <row r="28" ht="16.5" spans="1:6">
      <c r="A28" s="26"/>
      <c r="B28" s="26"/>
      <c r="C28" s="26"/>
      <c r="D28" s="39"/>
      <c r="E28" s="39"/>
      <c r="F28" s="39"/>
    </row>
    <row r="29" ht="16.5" spans="1:6">
      <c r="A29" s="26"/>
      <c r="B29" s="26"/>
      <c r="C29" s="26"/>
      <c r="D29" s="39"/>
      <c r="E29" s="39"/>
      <c r="F29" s="39"/>
    </row>
    <row r="30" ht="16.5" spans="1:6">
      <c r="A30" s="26"/>
      <c r="B30" s="26"/>
      <c r="C30" s="26"/>
      <c r="D30" s="39"/>
      <c r="E30" s="39"/>
      <c r="F30" s="39"/>
    </row>
    <row r="31" ht="16.5" spans="1:6">
      <c r="A31" s="26"/>
      <c r="B31" s="26"/>
      <c r="C31" s="26"/>
      <c r="D31" s="39"/>
      <c r="E31" s="39"/>
      <c r="F31" s="39"/>
    </row>
    <row r="32" ht="16.5" spans="1:6">
      <c r="A32" s="26"/>
      <c r="B32" s="26"/>
      <c r="C32" s="26"/>
      <c r="D32" s="39"/>
      <c r="E32" s="39"/>
      <c r="F32" s="39"/>
    </row>
    <row r="33" ht="16.5" spans="1:6">
      <c r="A33" s="26"/>
      <c r="B33" s="26"/>
      <c r="C33" s="26"/>
      <c r="D33" s="39"/>
      <c r="E33" s="39"/>
      <c r="F33" s="39"/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39"/>
      <c r="E39" s="39"/>
      <c r="F39" s="39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6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1" t="s">
        <v>52</v>
      </c>
      <c r="L1" s="1"/>
      <c r="M1" s="1"/>
      <c r="N1" s="1"/>
      <c r="O1" s="1"/>
      <c r="P1" s="1"/>
      <c r="Q1" s="1"/>
      <c r="R1" s="1"/>
    </row>
    <row r="2" ht="22.5" spans="1:18">
      <c r="A2" s="3" t="s">
        <v>53</v>
      </c>
      <c r="B2" s="4" t="s">
        <v>54</v>
      </c>
      <c r="C2" s="4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12" t="s">
        <v>63</v>
      </c>
      <c r="L2" s="12" t="s">
        <v>64</v>
      </c>
      <c r="M2" s="12" t="s">
        <v>65</v>
      </c>
      <c r="N2" s="12" t="s">
        <v>66</v>
      </c>
      <c r="O2" s="12" t="s">
        <v>67</v>
      </c>
      <c r="P2" s="12" t="s">
        <v>68</v>
      </c>
      <c r="Q2" s="12" t="s">
        <v>69</v>
      </c>
      <c r="R2" s="12" t="s">
        <v>70</v>
      </c>
    </row>
    <row r="3" ht="16.5" spans="1:23">
      <c r="A3" s="17">
        <v>134</v>
      </c>
      <c r="B3" s="17" t="s">
        <v>71</v>
      </c>
      <c r="C3" s="17">
        <v>946.786</v>
      </c>
      <c r="D3" s="17">
        <v>1104.66</v>
      </c>
      <c r="E3" s="17">
        <v>1</v>
      </c>
      <c r="F3" s="18">
        <v>0</v>
      </c>
      <c r="G3" s="18">
        <v>0</v>
      </c>
      <c r="H3" s="18">
        <v>1</v>
      </c>
      <c r="I3" s="18">
        <v>0.419</v>
      </c>
      <c r="J3" s="18">
        <v>14.65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-0.18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690</v>
      </c>
      <c r="B4" s="17" t="s">
        <v>72</v>
      </c>
      <c r="C4" s="17">
        <v>995.701</v>
      </c>
      <c r="D4" s="17">
        <v>1192.198</v>
      </c>
      <c r="E4" s="17">
        <v>1</v>
      </c>
      <c r="F4" s="18">
        <v>0</v>
      </c>
      <c r="G4" s="18">
        <v>0</v>
      </c>
      <c r="H4" s="18">
        <v>1</v>
      </c>
      <c r="I4" s="18">
        <v>0.428</v>
      </c>
      <c r="J4" s="18">
        <v>16.839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-0.193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695</v>
      </c>
      <c r="B5" s="17" t="s">
        <v>73</v>
      </c>
      <c r="C5" s="17">
        <v>703.458</v>
      </c>
      <c r="D5" s="17">
        <v>832.331</v>
      </c>
      <c r="E5" s="17">
        <v>1</v>
      </c>
      <c r="F5" s="18">
        <v>0</v>
      </c>
      <c r="G5" s="18">
        <v>0</v>
      </c>
      <c r="H5" s="18">
        <v>1</v>
      </c>
      <c r="I5" s="18">
        <v>0.09</v>
      </c>
      <c r="J5" s="18">
        <v>15.56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0.065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399431</v>
      </c>
      <c r="B6" s="17" t="s">
        <v>74</v>
      </c>
      <c r="C6" s="17">
        <v>7266.731</v>
      </c>
      <c r="D6" s="17">
        <v>8473.748</v>
      </c>
      <c r="E6" s="17">
        <v>1</v>
      </c>
      <c r="F6" s="18">
        <v>0</v>
      </c>
      <c r="G6" s="18">
        <v>0</v>
      </c>
      <c r="H6" s="18">
        <v>1</v>
      </c>
      <c r="I6" s="18">
        <v>0.479</v>
      </c>
      <c r="J6" s="18">
        <v>14.655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-0.504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399635</v>
      </c>
      <c r="B7" s="17" t="s">
        <v>75</v>
      </c>
      <c r="C7" s="17">
        <v>1366.779</v>
      </c>
      <c r="D7" s="17">
        <v>1652.118</v>
      </c>
      <c r="E7" s="17">
        <v>1</v>
      </c>
      <c r="F7" s="18">
        <v>0</v>
      </c>
      <c r="G7" s="18">
        <v>0</v>
      </c>
      <c r="H7" s="18">
        <v>1</v>
      </c>
      <c r="I7" s="18">
        <v>0.035</v>
      </c>
      <c r="J7" s="18">
        <v>17.3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-1.025</v>
      </c>
      <c r="Q7" s="21">
        <v>0</v>
      </c>
      <c r="R7" s="21">
        <v>-1</v>
      </c>
      <c r="S7" s="22"/>
      <c r="T7" s="22"/>
      <c r="U7" s="22"/>
      <c r="V7" s="22"/>
      <c r="W7" s="22"/>
    </row>
    <row r="8" ht="16.5" spans="1:23">
      <c r="A8" s="17">
        <v>399986</v>
      </c>
      <c r="B8" s="17" t="s">
        <v>76</v>
      </c>
      <c r="C8" s="17">
        <v>6907.253</v>
      </c>
      <c r="D8" s="17">
        <v>8060.751</v>
      </c>
      <c r="E8" s="17">
        <v>1</v>
      </c>
      <c r="F8" s="18">
        <v>0</v>
      </c>
      <c r="G8" s="18">
        <v>0</v>
      </c>
      <c r="H8" s="18">
        <v>1</v>
      </c>
      <c r="I8" s="18">
        <v>0.456</v>
      </c>
      <c r="J8" s="18">
        <v>14.701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-5.178</v>
      </c>
      <c r="Q8" s="21">
        <v>0</v>
      </c>
      <c r="R8" s="21">
        <v>1</v>
      </c>
      <c r="S8" s="22"/>
      <c r="T8" s="22"/>
      <c r="U8" s="22"/>
      <c r="V8" s="22"/>
      <c r="W8" s="22"/>
    </row>
    <row r="9" ht="16.5" spans="1:23">
      <c r="A9" s="17">
        <v>399989</v>
      </c>
      <c r="B9" s="17" t="s">
        <v>77</v>
      </c>
      <c r="C9" s="17">
        <v>6023.533</v>
      </c>
      <c r="D9" s="17">
        <v>7052.934</v>
      </c>
      <c r="E9" s="17">
        <v>1</v>
      </c>
      <c r="F9" s="18">
        <v>0</v>
      </c>
      <c r="G9" s="18">
        <v>0</v>
      </c>
      <c r="H9" s="18">
        <v>1</v>
      </c>
      <c r="I9" s="18">
        <v>0.072</v>
      </c>
      <c r="J9" s="18">
        <v>14.657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-2.431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1</v>
      </c>
      <c r="B10" s="20" t="s">
        <v>78</v>
      </c>
      <c r="C10" s="20">
        <v>3110.265</v>
      </c>
      <c r="D10" s="20">
        <v>3465.202</v>
      </c>
      <c r="E10" s="20">
        <v>0</v>
      </c>
      <c r="F10" s="20">
        <v>0</v>
      </c>
      <c r="G10" s="20">
        <v>0</v>
      </c>
      <c r="H10" s="20">
        <v>1</v>
      </c>
      <c r="I10" s="18">
        <v>3.269</v>
      </c>
      <c r="J10" s="18">
        <v>13.177</v>
      </c>
      <c r="K10" s="21">
        <v>4</v>
      </c>
      <c r="L10" s="21">
        <v>2</v>
      </c>
      <c r="M10" s="21">
        <v>0</v>
      </c>
      <c r="N10" s="21">
        <v>-1</v>
      </c>
      <c r="O10" s="21">
        <v>0</v>
      </c>
      <c r="P10" s="21">
        <v>1.337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2</v>
      </c>
      <c r="B11" s="20" t="s">
        <v>79</v>
      </c>
      <c r="C11" s="20">
        <v>3259.776</v>
      </c>
      <c r="D11" s="20">
        <v>3631.848</v>
      </c>
      <c r="E11" s="20">
        <v>0</v>
      </c>
      <c r="F11" s="20">
        <v>0</v>
      </c>
      <c r="G11" s="20">
        <v>0</v>
      </c>
      <c r="H11" s="20">
        <v>1</v>
      </c>
      <c r="I11" s="18">
        <v>3.28</v>
      </c>
      <c r="J11" s="18">
        <v>13.189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-1.297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4</v>
      </c>
      <c r="B12" s="20" t="s">
        <v>80</v>
      </c>
      <c r="C12" s="20">
        <v>2660.478</v>
      </c>
      <c r="D12" s="20">
        <v>2990.822</v>
      </c>
      <c r="E12" s="20">
        <v>0</v>
      </c>
      <c r="F12" s="20">
        <v>0</v>
      </c>
      <c r="G12" s="20">
        <v>0</v>
      </c>
      <c r="H12" s="20">
        <v>1</v>
      </c>
      <c r="I12" s="18">
        <v>2.778</v>
      </c>
      <c r="J12" s="18">
        <v>13.516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0.591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5</v>
      </c>
      <c r="B13" s="20" t="s">
        <v>81</v>
      </c>
      <c r="C13" s="20">
        <v>2449.015</v>
      </c>
      <c r="D13" s="20">
        <v>2783.402</v>
      </c>
      <c r="E13" s="20">
        <v>0</v>
      </c>
      <c r="F13" s="20">
        <v>0</v>
      </c>
      <c r="G13" s="20">
        <v>0</v>
      </c>
      <c r="H13" s="20">
        <v>1</v>
      </c>
      <c r="I13" s="18">
        <v>2.627</v>
      </c>
      <c r="J13" s="18">
        <v>14.325</v>
      </c>
      <c r="K13" s="21">
        <v>4</v>
      </c>
      <c r="L13" s="21">
        <v>2</v>
      </c>
      <c r="M13" s="21">
        <v>-1</v>
      </c>
      <c r="N13" s="21">
        <v>1</v>
      </c>
      <c r="O13" s="21">
        <v>0</v>
      </c>
      <c r="P13" s="21">
        <v>0.173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7</v>
      </c>
      <c r="B14" s="20" t="s">
        <v>82</v>
      </c>
      <c r="C14" s="20">
        <v>4318.102</v>
      </c>
      <c r="D14" s="20">
        <v>4696.79</v>
      </c>
      <c r="E14" s="20">
        <v>0</v>
      </c>
      <c r="F14" s="20">
        <v>0</v>
      </c>
      <c r="G14" s="20">
        <v>0</v>
      </c>
      <c r="H14" s="20">
        <v>1</v>
      </c>
      <c r="I14" s="18">
        <v>1.063</v>
      </c>
      <c r="J14" s="18">
        <v>9.04</v>
      </c>
      <c r="K14" s="21">
        <v>3</v>
      </c>
      <c r="L14" s="21">
        <v>0</v>
      </c>
      <c r="M14" s="21">
        <v>1</v>
      </c>
      <c r="N14" s="21">
        <v>-1</v>
      </c>
      <c r="O14" s="21">
        <v>0</v>
      </c>
      <c r="P14" s="21">
        <v>-0.048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8</v>
      </c>
      <c r="B15" s="20" t="s">
        <v>83</v>
      </c>
      <c r="C15" s="20">
        <v>3010.03</v>
      </c>
      <c r="D15" s="20">
        <v>3408.694</v>
      </c>
      <c r="E15" s="20">
        <v>0</v>
      </c>
      <c r="F15" s="20">
        <v>0</v>
      </c>
      <c r="G15" s="20">
        <v>0</v>
      </c>
      <c r="H15" s="20">
        <v>1</v>
      </c>
      <c r="I15" s="18">
        <v>2.617</v>
      </c>
      <c r="J15" s="18">
        <v>14.007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9</v>
      </c>
      <c r="B16" s="20" t="s">
        <v>84</v>
      </c>
      <c r="C16" s="20">
        <v>4998.525</v>
      </c>
      <c r="D16" s="20">
        <v>5664.732</v>
      </c>
      <c r="E16" s="20">
        <v>0</v>
      </c>
      <c r="F16" s="20">
        <v>0</v>
      </c>
      <c r="G16" s="20">
        <v>0</v>
      </c>
      <c r="H16" s="20">
        <v>1</v>
      </c>
      <c r="I16" s="18">
        <v>2.06</v>
      </c>
      <c r="J16" s="18">
        <v>13.579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1.102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20">
        <v>10</v>
      </c>
      <c r="B17" s="20" t="s">
        <v>85</v>
      </c>
      <c r="C17" s="20">
        <v>7954.986</v>
      </c>
      <c r="D17" s="20">
        <v>8818.931</v>
      </c>
      <c r="E17" s="20">
        <v>0</v>
      </c>
      <c r="F17" s="20">
        <v>0</v>
      </c>
      <c r="G17" s="20">
        <v>0</v>
      </c>
      <c r="H17" s="20">
        <v>1</v>
      </c>
      <c r="I17" s="18">
        <v>2.733</v>
      </c>
      <c r="J17" s="18">
        <v>12.262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1.206</v>
      </c>
      <c r="Q17" s="21">
        <v>0</v>
      </c>
      <c r="R17" s="21">
        <v>1</v>
      </c>
      <c r="S17" s="22"/>
      <c r="T17" s="22"/>
      <c r="U17" s="22"/>
      <c r="V17" s="22"/>
      <c r="W17" s="22"/>
    </row>
    <row r="18" ht="16.5" spans="1:23">
      <c r="A18" s="20">
        <v>12</v>
      </c>
      <c r="B18" s="20" t="s">
        <v>86</v>
      </c>
      <c r="C18" s="20">
        <v>222.982</v>
      </c>
      <c r="D18" s="20">
        <v>225.347</v>
      </c>
      <c r="E18" s="20">
        <v>0</v>
      </c>
      <c r="F18" s="20">
        <v>0</v>
      </c>
      <c r="G18" s="20">
        <v>0</v>
      </c>
      <c r="H18" s="20">
        <v>1</v>
      </c>
      <c r="I18" s="18">
        <v>0.094</v>
      </c>
      <c r="J18" s="18">
        <v>1.142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-0.153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13</v>
      </c>
      <c r="B19" s="20" t="s">
        <v>87</v>
      </c>
      <c r="C19" s="20">
        <v>296.213</v>
      </c>
      <c r="D19" s="20">
        <v>298.571</v>
      </c>
      <c r="E19" s="20">
        <v>0</v>
      </c>
      <c r="F19" s="20">
        <v>0</v>
      </c>
      <c r="G19" s="20">
        <v>0</v>
      </c>
      <c r="H19" s="20">
        <v>1</v>
      </c>
      <c r="I19" s="18">
        <v>0.438</v>
      </c>
      <c r="J19" s="18">
        <v>1.224</v>
      </c>
      <c r="K19" s="21">
        <v>3</v>
      </c>
      <c r="L19" s="21">
        <v>2</v>
      </c>
      <c r="M19" s="21">
        <v>0</v>
      </c>
      <c r="N19" s="21">
        <v>-1</v>
      </c>
      <c r="O19" s="21">
        <v>0</v>
      </c>
      <c r="P19" s="21">
        <v>3.135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15</v>
      </c>
      <c r="B20" s="20" t="s">
        <v>7</v>
      </c>
      <c r="C20" s="20">
        <v>2910.166</v>
      </c>
      <c r="D20" s="20">
        <v>3142.54</v>
      </c>
      <c r="E20" s="20">
        <v>0</v>
      </c>
      <c r="F20" s="20">
        <v>0</v>
      </c>
      <c r="G20" s="20">
        <v>0</v>
      </c>
      <c r="H20" s="20">
        <v>1</v>
      </c>
      <c r="I20" s="18">
        <v>0.935</v>
      </c>
      <c r="J20" s="18">
        <v>8.261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-0.001</v>
      </c>
      <c r="Q20" s="21">
        <v>0</v>
      </c>
      <c r="R20" s="21">
        <v>1</v>
      </c>
      <c r="S20" s="22"/>
      <c r="T20" s="22"/>
      <c r="U20" s="22"/>
      <c r="V20" s="22"/>
      <c r="W20" s="22"/>
    </row>
    <row r="21" ht="16.5" spans="1:23">
      <c r="A21" s="20">
        <v>16</v>
      </c>
      <c r="B21" s="20" t="s">
        <v>88</v>
      </c>
      <c r="C21" s="20">
        <v>2511.799</v>
      </c>
      <c r="D21" s="20">
        <v>2772.453</v>
      </c>
      <c r="E21" s="20">
        <v>0</v>
      </c>
      <c r="F21" s="20">
        <v>0</v>
      </c>
      <c r="G21" s="20">
        <v>0</v>
      </c>
      <c r="H21" s="20">
        <v>1</v>
      </c>
      <c r="I21" s="18">
        <v>1.026</v>
      </c>
      <c r="J21" s="18">
        <v>10.331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-0.373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17</v>
      </c>
      <c r="B22" s="20" t="s">
        <v>89</v>
      </c>
      <c r="C22" s="20">
        <v>2628.295</v>
      </c>
      <c r="D22" s="20">
        <v>2928.362</v>
      </c>
      <c r="E22" s="20">
        <v>0</v>
      </c>
      <c r="F22" s="20">
        <v>0</v>
      </c>
      <c r="G22" s="20">
        <v>0</v>
      </c>
      <c r="H22" s="20">
        <v>1</v>
      </c>
      <c r="I22" s="18">
        <v>3.274</v>
      </c>
      <c r="J22" s="18">
        <v>13.186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0.072</v>
      </c>
      <c r="Q22" s="21">
        <v>0</v>
      </c>
      <c r="R22" s="21">
        <v>1</v>
      </c>
      <c r="S22" s="22"/>
      <c r="T22" s="22"/>
      <c r="U22" s="22"/>
      <c r="V22" s="22"/>
      <c r="W22" s="22"/>
    </row>
    <row r="23" ht="16.5" spans="1:23">
      <c r="A23" s="20">
        <v>18</v>
      </c>
      <c r="B23" s="20" t="s">
        <v>90</v>
      </c>
      <c r="C23" s="20">
        <v>5056.734</v>
      </c>
      <c r="D23" s="20">
        <v>5859.068</v>
      </c>
      <c r="E23" s="20">
        <v>0</v>
      </c>
      <c r="F23" s="20">
        <v>0</v>
      </c>
      <c r="G23" s="20">
        <v>0</v>
      </c>
      <c r="H23" s="20">
        <v>1</v>
      </c>
      <c r="I23" s="18">
        <v>2.16</v>
      </c>
      <c r="J23" s="18">
        <v>15.558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19</v>
      </c>
      <c r="B24" s="20" t="s">
        <v>91</v>
      </c>
      <c r="C24" s="20">
        <v>1050.397</v>
      </c>
      <c r="D24" s="20">
        <v>1154.632</v>
      </c>
      <c r="E24" s="20">
        <v>0</v>
      </c>
      <c r="F24" s="20">
        <v>0</v>
      </c>
      <c r="G24" s="20">
        <v>0</v>
      </c>
      <c r="H24" s="20">
        <v>1</v>
      </c>
      <c r="I24" s="18">
        <v>1.664</v>
      </c>
      <c r="J24" s="18">
        <v>10.541</v>
      </c>
      <c r="K24" s="21">
        <v>4</v>
      </c>
      <c r="L24" s="21">
        <v>2</v>
      </c>
      <c r="M24" s="21">
        <v>0</v>
      </c>
      <c r="N24" s="21">
        <v>0</v>
      </c>
      <c r="O24" s="21">
        <v>0</v>
      </c>
      <c r="P24" s="21">
        <v>-2.654</v>
      </c>
      <c r="Q24" s="21">
        <v>0</v>
      </c>
      <c r="R24" s="21">
        <v>1</v>
      </c>
      <c r="S24" s="22"/>
      <c r="T24" s="22"/>
      <c r="U24" s="22"/>
      <c r="V24" s="22"/>
      <c r="W24" s="22"/>
    </row>
    <row r="25" ht="16.5" spans="1:23">
      <c r="A25" s="20">
        <v>20</v>
      </c>
      <c r="B25" s="20" t="s">
        <v>92</v>
      </c>
      <c r="C25" s="20">
        <v>1106.602</v>
      </c>
      <c r="D25" s="20">
        <v>1334.709</v>
      </c>
      <c r="E25" s="20">
        <v>0</v>
      </c>
      <c r="F25" s="20">
        <v>0</v>
      </c>
      <c r="G25" s="20">
        <v>0</v>
      </c>
      <c r="H25" s="20">
        <v>1</v>
      </c>
      <c r="I25" s="18">
        <v>2.834</v>
      </c>
      <c r="J25" s="18">
        <v>19.44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7.492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21</v>
      </c>
      <c r="B26" s="20" t="s">
        <v>93</v>
      </c>
      <c r="C26" s="20">
        <v>929.316</v>
      </c>
      <c r="D26" s="20">
        <v>1023.306</v>
      </c>
      <c r="E26" s="20">
        <v>0</v>
      </c>
      <c r="F26" s="20">
        <v>0</v>
      </c>
      <c r="G26" s="20">
        <v>0</v>
      </c>
      <c r="H26" s="20">
        <v>1</v>
      </c>
      <c r="I26" s="18">
        <v>1.442</v>
      </c>
      <c r="J26" s="18">
        <v>10.494</v>
      </c>
      <c r="K26" s="21">
        <v>3</v>
      </c>
      <c r="L26" s="21">
        <v>2</v>
      </c>
      <c r="M26" s="21">
        <v>0</v>
      </c>
      <c r="N26" s="21">
        <v>1</v>
      </c>
      <c r="O26" s="21">
        <v>0</v>
      </c>
      <c r="P26" s="21">
        <v>1.522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22</v>
      </c>
      <c r="B27" s="20" t="s">
        <v>94</v>
      </c>
      <c r="C27" s="20">
        <v>248.464</v>
      </c>
      <c r="D27" s="20">
        <v>250.268</v>
      </c>
      <c r="E27" s="20">
        <v>0</v>
      </c>
      <c r="F27" s="20">
        <v>0</v>
      </c>
      <c r="G27" s="20">
        <v>0</v>
      </c>
      <c r="H27" s="20">
        <v>1</v>
      </c>
      <c r="I27" s="18">
        <v>0.436</v>
      </c>
      <c r="J27" s="18">
        <v>1.154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1.908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25</v>
      </c>
      <c r="B28" s="20" t="s">
        <v>95</v>
      </c>
      <c r="C28" s="20">
        <v>1764.711</v>
      </c>
      <c r="D28" s="20">
        <v>1908.19</v>
      </c>
      <c r="E28" s="20">
        <v>0</v>
      </c>
      <c r="F28" s="20">
        <v>0</v>
      </c>
      <c r="G28" s="20">
        <v>0</v>
      </c>
      <c r="H28" s="20">
        <v>1</v>
      </c>
      <c r="I28" s="18">
        <v>0.043</v>
      </c>
      <c r="J28" s="18">
        <v>7.559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1.344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26</v>
      </c>
      <c r="B29" s="20" t="s">
        <v>96</v>
      </c>
      <c r="C29" s="20">
        <v>3398.209</v>
      </c>
      <c r="D29" s="20">
        <v>3850.668</v>
      </c>
      <c r="E29" s="20">
        <v>0</v>
      </c>
      <c r="F29" s="20">
        <v>0</v>
      </c>
      <c r="G29" s="20">
        <v>0</v>
      </c>
      <c r="H29" s="20">
        <v>1</v>
      </c>
      <c r="I29" s="18">
        <v>5.754</v>
      </c>
      <c r="J29" s="18">
        <v>16.828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0.586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28</v>
      </c>
      <c r="B30" s="20" t="s">
        <v>97</v>
      </c>
      <c r="C30" s="20">
        <v>2971.844</v>
      </c>
      <c r="D30" s="20">
        <v>3312.166</v>
      </c>
      <c r="E30" s="20">
        <v>0</v>
      </c>
      <c r="F30" s="20">
        <v>0</v>
      </c>
      <c r="G30" s="20">
        <v>0</v>
      </c>
      <c r="H30" s="20">
        <v>1</v>
      </c>
      <c r="I30" s="18">
        <v>1.23</v>
      </c>
      <c r="J30" s="18">
        <v>11.379</v>
      </c>
      <c r="K30" s="21">
        <v>4</v>
      </c>
      <c r="L30" s="21">
        <v>2</v>
      </c>
      <c r="M30" s="21">
        <v>0</v>
      </c>
      <c r="N30" s="21">
        <v>0</v>
      </c>
      <c r="O30" s="21">
        <v>0</v>
      </c>
      <c r="P30" s="21">
        <v>0.303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29</v>
      </c>
      <c r="B31" s="20" t="s">
        <v>98</v>
      </c>
      <c r="C31" s="20">
        <v>3877.157</v>
      </c>
      <c r="D31" s="20">
        <v>4405.506</v>
      </c>
      <c r="E31" s="20">
        <v>0</v>
      </c>
      <c r="F31" s="20">
        <v>0</v>
      </c>
      <c r="G31" s="20">
        <v>0</v>
      </c>
      <c r="H31" s="20">
        <v>1</v>
      </c>
      <c r="I31" s="18">
        <v>2.454</v>
      </c>
      <c r="J31" s="18">
        <v>14.152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2.441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30</v>
      </c>
      <c r="B32" s="20" t="s">
        <v>99</v>
      </c>
      <c r="C32" s="20">
        <v>1936.087</v>
      </c>
      <c r="D32" s="20">
        <v>2151.588</v>
      </c>
      <c r="E32" s="20">
        <v>0</v>
      </c>
      <c r="F32" s="20">
        <v>0</v>
      </c>
      <c r="G32" s="20">
        <v>0</v>
      </c>
      <c r="H32" s="20">
        <v>1</v>
      </c>
      <c r="I32" s="18">
        <v>1.521</v>
      </c>
      <c r="J32" s="18">
        <v>11.385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3.632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31</v>
      </c>
      <c r="B33" s="20" t="s">
        <v>100</v>
      </c>
      <c r="C33" s="20">
        <v>2802.683</v>
      </c>
      <c r="D33" s="20">
        <v>3155.712</v>
      </c>
      <c r="E33" s="20">
        <v>0</v>
      </c>
      <c r="F33" s="20">
        <v>0</v>
      </c>
      <c r="G33" s="20">
        <v>0</v>
      </c>
      <c r="H33" s="20">
        <v>1</v>
      </c>
      <c r="I33" s="18">
        <v>2.616</v>
      </c>
      <c r="J33" s="18">
        <v>13.51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-3.299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32</v>
      </c>
      <c r="B34" s="20" t="s">
        <v>101</v>
      </c>
      <c r="C34" s="20">
        <v>1705.165</v>
      </c>
      <c r="D34" s="20">
        <v>1873.253</v>
      </c>
      <c r="E34" s="20">
        <v>0</v>
      </c>
      <c r="F34" s="20">
        <v>0</v>
      </c>
      <c r="G34" s="20">
        <v>0</v>
      </c>
      <c r="H34" s="20">
        <v>1</v>
      </c>
      <c r="I34" s="18">
        <v>1.088</v>
      </c>
      <c r="J34" s="18">
        <v>9.964</v>
      </c>
      <c r="K34" s="21">
        <v>4</v>
      </c>
      <c r="L34" s="21">
        <v>0</v>
      </c>
      <c r="M34" s="21">
        <v>-1</v>
      </c>
      <c r="N34" s="21">
        <v>1</v>
      </c>
      <c r="O34" s="21">
        <v>0</v>
      </c>
      <c r="P34" s="21">
        <v>-0.17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33</v>
      </c>
      <c r="B35" s="20" t="s">
        <v>102</v>
      </c>
      <c r="C35" s="20">
        <v>2152.476</v>
      </c>
      <c r="D35" s="20">
        <v>2442.518</v>
      </c>
      <c r="E35" s="20">
        <v>0</v>
      </c>
      <c r="F35" s="20">
        <v>0</v>
      </c>
      <c r="G35" s="20">
        <v>0</v>
      </c>
      <c r="H35" s="20">
        <v>1</v>
      </c>
      <c r="I35" s="18">
        <v>6.461</v>
      </c>
      <c r="J35" s="18">
        <v>17.568</v>
      </c>
      <c r="K35" s="21">
        <v>4</v>
      </c>
      <c r="L35" s="21">
        <v>2</v>
      </c>
      <c r="M35" s="21">
        <v>-1</v>
      </c>
      <c r="N35" s="21">
        <v>1</v>
      </c>
      <c r="O35" s="21">
        <v>0</v>
      </c>
      <c r="P35" s="21">
        <v>9.933</v>
      </c>
      <c r="Q35" s="21">
        <v>1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34</v>
      </c>
      <c r="B36" s="20" t="s">
        <v>103</v>
      </c>
      <c r="C36" s="20">
        <v>1887.607</v>
      </c>
      <c r="D36" s="20">
        <v>2108.03</v>
      </c>
      <c r="E36" s="20">
        <v>0</v>
      </c>
      <c r="F36" s="20">
        <v>0</v>
      </c>
      <c r="G36" s="20">
        <v>0</v>
      </c>
      <c r="H36" s="20">
        <v>1</v>
      </c>
      <c r="I36" s="18">
        <v>3.295</v>
      </c>
      <c r="J36" s="18">
        <v>13.407</v>
      </c>
      <c r="K36" s="21">
        <v>4</v>
      </c>
      <c r="L36" s="21">
        <v>2</v>
      </c>
      <c r="M36" s="21">
        <v>-1</v>
      </c>
      <c r="N36" s="21">
        <v>1</v>
      </c>
      <c r="O36" s="21">
        <v>0</v>
      </c>
      <c r="P36" s="21">
        <v>-4.851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37</v>
      </c>
      <c r="B37" s="20" t="s">
        <v>104</v>
      </c>
      <c r="C37" s="20">
        <v>5499.054</v>
      </c>
      <c r="D37" s="20">
        <v>6287.649</v>
      </c>
      <c r="E37" s="20">
        <v>0</v>
      </c>
      <c r="F37" s="20">
        <v>0</v>
      </c>
      <c r="G37" s="20">
        <v>0</v>
      </c>
      <c r="H37" s="20">
        <v>1</v>
      </c>
      <c r="I37" s="18">
        <v>4.868</v>
      </c>
      <c r="J37" s="18">
        <v>16.799</v>
      </c>
      <c r="K37" s="21">
        <v>3</v>
      </c>
      <c r="L37" s="21">
        <v>2</v>
      </c>
      <c r="M37" s="21">
        <v>0</v>
      </c>
      <c r="N37" s="21">
        <v>-1</v>
      </c>
      <c r="O37" s="21">
        <v>0</v>
      </c>
      <c r="P37" s="21">
        <v>3.636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38</v>
      </c>
      <c r="B38" s="20" t="s">
        <v>105</v>
      </c>
      <c r="C38" s="20">
        <v>5035.314</v>
      </c>
      <c r="D38" s="20">
        <v>5840.607</v>
      </c>
      <c r="E38" s="20">
        <v>0</v>
      </c>
      <c r="F38" s="20">
        <v>0</v>
      </c>
      <c r="G38" s="20">
        <v>0</v>
      </c>
      <c r="H38" s="20">
        <v>1</v>
      </c>
      <c r="I38" s="18">
        <v>2.195</v>
      </c>
      <c r="J38" s="18">
        <v>15.68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1.502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42</v>
      </c>
      <c r="B39" s="20" t="s">
        <v>106</v>
      </c>
      <c r="C39" s="20">
        <v>1612.118</v>
      </c>
      <c r="D39" s="20">
        <v>1781.563</v>
      </c>
      <c r="E39" s="20">
        <v>0</v>
      </c>
      <c r="F39" s="20">
        <v>0</v>
      </c>
      <c r="G39" s="20">
        <v>0</v>
      </c>
      <c r="H39" s="20">
        <v>1</v>
      </c>
      <c r="I39" s="18">
        <v>1.847</v>
      </c>
      <c r="J39" s="18">
        <v>11.183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-1.479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43</v>
      </c>
      <c r="B40" s="20" t="s">
        <v>107</v>
      </c>
      <c r="C40" s="20">
        <v>1999.998</v>
      </c>
      <c r="D40" s="20">
        <v>2214.377</v>
      </c>
      <c r="E40" s="20">
        <v>0</v>
      </c>
      <c r="F40" s="20">
        <v>0</v>
      </c>
      <c r="G40" s="20">
        <v>0</v>
      </c>
      <c r="H40" s="20">
        <v>1</v>
      </c>
      <c r="I40" s="18">
        <v>2.101</v>
      </c>
      <c r="J40" s="18">
        <v>11.579</v>
      </c>
      <c r="K40" s="21">
        <v>4</v>
      </c>
      <c r="L40" s="21">
        <v>2</v>
      </c>
      <c r="M40" s="21">
        <v>0</v>
      </c>
      <c r="N40" s="21">
        <v>0</v>
      </c>
      <c r="O40" s="21">
        <v>0</v>
      </c>
      <c r="P40" s="21">
        <v>-3.273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20">
        <v>44</v>
      </c>
      <c r="B41" s="20" t="s">
        <v>108</v>
      </c>
      <c r="C41" s="20">
        <v>3611.955</v>
      </c>
      <c r="D41" s="20">
        <v>4058.164</v>
      </c>
      <c r="E41" s="20">
        <v>0</v>
      </c>
      <c r="F41" s="20">
        <v>0</v>
      </c>
      <c r="G41" s="20">
        <v>0</v>
      </c>
      <c r="H41" s="20">
        <v>1</v>
      </c>
      <c r="I41" s="18">
        <v>4.266</v>
      </c>
      <c r="J41" s="18">
        <v>14.792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-0.09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20">
        <v>45</v>
      </c>
      <c r="B42" s="20" t="s">
        <v>109</v>
      </c>
      <c r="C42" s="20">
        <v>4262.686</v>
      </c>
      <c r="D42" s="20">
        <v>4833.776</v>
      </c>
      <c r="E42" s="20">
        <v>0</v>
      </c>
      <c r="F42" s="20">
        <v>0</v>
      </c>
      <c r="G42" s="20">
        <v>0</v>
      </c>
      <c r="H42" s="20">
        <v>1</v>
      </c>
      <c r="I42" s="18">
        <v>1.804</v>
      </c>
      <c r="J42" s="18">
        <v>13.406</v>
      </c>
      <c r="K42" s="21">
        <v>4</v>
      </c>
      <c r="L42" s="21">
        <v>2</v>
      </c>
      <c r="M42" s="21">
        <v>0</v>
      </c>
      <c r="N42" s="21">
        <v>1</v>
      </c>
      <c r="O42" s="21">
        <v>0</v>
      </c>
      <c r="P42" s="21">
        <v>0.713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46</v>
      </c>
      <c r="B43" s="20" t="s">
        <v>110</v>
      </c>
      <c r="C43" s="20">
        <v>3946.128</v>
      </c>
      <c r="D43" s="20">
        <v>4427.352</v>
      </c>
      <c r="E43" s="20">
        <v>0</v>
      </c>
      <c r="F43" s="20">
        <v>0</v>
      </c>
      <c r="G43" s="20">
        <v>0</v>
      </c>
      <c r="H43" s="20">
        <v>1</v>
      </c>
      <c r="I43" s="18">
        <v>3.397</v>
      </c>
      <c r="J43" s="18">
        <v>13.897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-0.562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47</v>
      </c>
      <c r="B44" s="20" t="s">
        <v>111</v>
      </c>
      <c r="C44" s="20">
        <v>3138.402</v>
      </c>
      <c r="D44" s="20">
        <v>3485.064</v>
      </c>
      <c r="E44" s="20">
        <v>0</v>
      </c>
      <c r="F44" s="20">
        <v>0</v>
      </c>
      <c r="G44" s="20">
        <v>0</v>
      </c>
      <c r="H44" s="20">
        <v>1</v>
      </c>
      <c r="I44" s="18">
        <v>2.524</v>
      </c>
      <c r="J44" s="18">
        <v>12.22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-0.827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48</v>
      </c>
      <c r="B45" s="20" t="s">
        <v>112</v>
      </c>
      <c r="C45" s="20">
        <v>1301.413</v>
      </c>
      <c r="D45" s="20">
        <v>1441.765</v>
      </c>
      <c r="E45" s="20">
        <v>0</v>
      </c>
      <c r="F45" s="20">
        <v>0</v>
      </c>
      <c r="G45" s="20">
        <v>0</v>
      </c>
      <c r="H45" s="20">
        <v>1</v>
      </c>
      <c r="I45" s="18">
        <v>1.213</v>
      </c>
      <c r="J45" s="18">
        <v>10.83</v>
      </c>
      <c r="K45" s="21">
        <v>4</v>
      </c>
      <c r="L45" s="21">
        <v>2</v>
      </c>
      <c r="M45" s="21">
        <v>0</v>
      </c>
      <c r="N45" s="21">
        <v>1</v>
      </c>
      <c r="O45" s="21">
        <v>0</v>
      </c>
      <c r="P45" s="21">
        <v>-0.685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50</v>
      </c>
      <c r="B46" s="20" t="s">
        <v>113</v>
      </c>
      <c r="C46" s="20">
        <v>1939.041</v>
      </c>
      <c r="D46" s="20">
        <v>2140.128</v>
      </c>
      <c r="E46" s="20">
        <v>0</v>
      </c>
      <c r="F46" s="20">
        <v>0</v>
      </c>
      <c r="G46" s="20">
        <v>0</v>
      </c>
      <c r="H46" s="20">
        <v>1</v>
      </c>
      <c r="I46" s="18">
        <v>1.57</v>
      </c>
      <c r="J46" s="18">
        <v>10.818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0.408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51</v>
      </c>
      <c r="B47" s="20" t="s">
        <v>114</v>
      </c>
      <c r="C47" s="20">
        <v>7479.688</v>
      </c>
      <c r="D47" s="20">
        <v>8300.595</v>
      </c>
      <c r="E47" s="20">
        <v>0</v>
      </c>
      <c r="F47" s="20">
        <v>0</v>
      </c>
      <c r="G47" s="20">
        <v>0</v>
      </c>
      <c r="H47" s="20">
        <v>1</v>
      </c>
      <c r="I47" s="18">
        <v>3.181</v>
      </c>
      <c r="J47" s="18">
        <v>12.756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-0.065</v>
      </c>
      <c r="Q47" s="21">
        <v>0</v>
      </c>
      <c r="R47" s="21">
        <v>1</v>
      </c>
      <c r="S47" s="22"/>
      <c r="T47" s="22"/>
      <c r="U47" s="22"/>
      <c r="V47" s="22"/>
      <c r="W47" s="22"/>
    </row>
    <row r="48" ht="16.5" spans="1:23">
      <c r="A48" s="20">
        <v>52</v>
      </c>
      <c r="B48" s="20" t="s">
        <v>115</v>
      </c>
      <c r="C48" s="20">
        <v>2596.817</v>
      </c>
      <c r="D48" s="20">
        <v>2898.836</v>
      </c>
      <c r="E48" s="20">
        <v>0</v>
      </c>
      <c r="F48" s="20">
        <v>0</v>
      </c>
      <c r="G48" s="20">
        <v>0</v>
      </c>
      <c r="H48" s="20">
        <v>1</v>
      </c>
      <c r="I48" s="18">
        <v>1.599</v>
      </c>
      <c r="J48" s="18">
        <v>11.851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-1.25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53</v>
      </c>
      <c r="B49" s="20" t="s">
        <v>116</v>
      </c>
      <c r="C49" s="20">
        <v>10689.142</v>
      </c>
      <c r="D49" s="20">
        <v>11966.428</v>
      </c>
      <c r="E49" s="20">
        <v>0</v>
      </c>
      <c r="F49" s="20">
        <v>0</v>
      </c>
      <c r="G49" s="20">
        <v>0</v>
      </c>
      <c r="H49" s="20">
        <v>1</v>
      </c>
      <c r="I49" s="18">
        <v>3.419</v>
      </c>
      <c r="J49" s="18">
        <v>13.728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0.694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54</v>
      </c>
      <c r="B50" s="20" t="s">
        <v>117</v>
      </c>
      <c r="C50" s="20">
        <v>1266.948</v>
      </c>
      <c r="D50" s="20">
        <v>1430.331</v>
      </c>
      <c r="E50" s="20">
        <v>0</v>
      </c>
      <c r="F50" s="20">
        <v>0</v>
      </c>
      <c r="G50" s="20">
        <v>0</v>
      </c>
      <c r="H50" s="20">
        <v>1</v>
      </c>
      <c r="I50" s="18">
        <v>3.77</v>
      </c>
      <c r="J50" s="18">
        <v>14.763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-0.143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55</v>
      </c>
      <c r="B51" s="20" t="s">
        <v>118</v>
      </c>
      <c r="C51" s="20">
        <v>1282.083</v>
      </c>
      <c r="D51" s="20">
        <v>1436.537</v>
      </c>
      <c r="E51" s="20">
        <v>0</v>
      </c>
      <c r="F51" s="20">
        <v>0</v>
      </c>
      <c r="G51" s="20">
        <v>0</v>
      </c>
      <c r="H51" s="20">
        <v>1</v>
      </c>
      <c r="I51" s="18">
        <v>3.375</v>
      </c>
      <c r="J51" s="18">
        <v>13.764</v>
      </c>
      <c r="K51" s="21">
        <v>4</v>
      </c>
      <c r="L51" s="21">
        <v>2</v>
      </c>
      <c r="M51" s="21">
        <v>0</v>
      </c>
      <c r="N51" s="21">
        <v>0</v>
      </c>
      <c r="O51" s="21">
        <v>0</v>
      </c>
      <c r="P51" s="21">
        <v>0.994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56</v>
      </c>
      <c r="B52" s="20" t="s">
        <v>119</v>
      </c>
      <c r="C52" s="20">
        <v>1049.185</v>
      </c>
      <c r="D52" s="20">
        <v>1153.105</v>
      </c>
      <c r="E52" s="20">
        <v>0</v>
      </c>
      <c r="F52" s="20">
        <v>0</v>
      </c>
      <c r="G52" s="20">
        <v>0</v>
      </c>
      <c r="H52" s="20">
        <v>1</v>
      </c>
      <c r="I52" s="18">
        <v>2.193</v>
      </c>
      <c r="J52" s="18">
        <v>11.008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-2.725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20">
        <v>58</v>
      </c>
      <c r="B53" s="20" t="s">
        <v>120</v>
      </c>
      <c r="C53" s="20">
        <v>4027.579</v>
      </c>
      <c r="D53" s="20">
        <v>4532.113</v>
      </c>
      <c r="E53" s="20">
        <v>0</v>
      </c>
      <c r="F53" s="20">
        <v>0</v>
      </c>
      <c r="G53" s="20">
        <v>0</v>
      </c>
      <c r="H53" s="20">
        <v>1</v>
      </c>
      <c r="I53" s="18">
        <v>2.96</v>
      </c>
      <c r="J53" s="18">
        <v>13.763</v>
      </c>
      <c r="K53" s="21">
        <v>4</v>
      </c>
      <c r="L53" s="21">
        <v>2</v>
      </c>
      <c r="M53" s="21">
        <v>0</v>
      </c>
      <c r="N53" s="21">
        <v>0</v>
      </c>
      <c r="O53" s="21">
        <v>0</v>
      </c>
      <c r="P53" s="21">
        <v>0.82</v>
      </c>
      <c r="Q53" s="21">
        <v>0</v>
      </c>
      <c r="R53" s="21">
        <v>1</v>
      </c>
      <c r="S53" s="22"/>
      <c r="T53" s="22"/>
      <c r="U53" s="22"/>
      <c r="V53" s="22"/>
      <c r="W53" s="22"/>
    </row>
    <row r="54" ht="16.5" spans="1:23">
      <c r="A54" s="20">
        <v>59</v>
      </c>
      <c r="B54" s="20" t="s">
        <v>121</v>
      </c>
      <c r="C54" s="20">
        <v>2531.836</v>
      </c>
      <c r="D54" s="20">
        <v>2824.293</v>
      </c>
      <c r="E54" s="20">
        <v>0</v>
      </c>
      <c r="F54" s="20">
        <v>0</v>
      </c>
      <c r="G54" s="20">
        <v>0</v>
      </c>
      <c r="H54" s="20">
        <v>1</v>
      </c>
      <c r="I54" s="18">
        <v>0.552</v>
      </c>
      <c r="J54" s="18">
        <v>10.85</v>
      </c>
      <c r="K54" s="21">
        <v>4</v>
      </c>
      <c r="L54" s="21">
        <v>1</v>
      </c>
      <c r="M54" s="21">
        <v>0</v>
      </c>
      <c r="N54" s="21">
        <v>1</v>
      </c>
      <c r="O54" s="21">
        <v>0</v>
      </c>
      <c r="P54" s="21">
        <v>1.464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60</v>
      </c>
      <c r="B55" s="20" t="s">
        <v>122</v>
      </c>
      <c r="C55" s="20">
        <v>3701.622</v>
      </c>
      <c r="D55" s="20">
        <v>4141.218</v>
      </c>
      <c r="E55" s="20">
        <v>0</v>
      </c>
      <c r="F55" s="20">
        <v>0</v>
      </c>
      <c r="G55" s="20">
        <v>0</v>
      </c>
      <c r="H55" s="20">
        <v>1</v>
      </c>
      <c r="I55" s="18">
        <v>3.373</v>
      </c>
      <c r="J55" s="18">
        <v>13.63</v>
      </c>
      <c r="K55" s="21">
        <v>4</v>
      </c>
      <c r="L55" s="21">
        <v>2</v>
      </c>
      <c r="M55" s="21">
        <v>0</v>
      </c>
      <c r="N55" s="21">
        <v>1</v>
      </c>
      <c r="O55" s="21">
        <v>0</v>
      </c>
      <c r="P55" s="21">
        <v>0.786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61</v>
      </c>
      <c r="B56" s="20" t="s">
        <v>123</v>
      </c>
      <c r="C56" s="20">
        <v>176.271</v>
      </c>
      <c r="D56" s="20">
        <v>178.296</v>
      </c>
      <c r="E56" s="20">
        <v>0</v>
      </c>
      <c r="F56" s="20">
        <v>0</v>
      </c>
      <c r="G56" s="20">
        <v>0</v>
      </c>
      <c r="H56" s="20">
        <v>1</v>
      </c>
      <c r="I56" s="18">
        <v>0.285</v>
      </c>
      <c r="J56" s="18">
        <v>1.418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1.792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62</v>
      </c>
      <c r="B57" s="20" t="s">
        <v>124</v>
      </c>
      <c r="C57" s="20">
        <v>1716.352</v>
      </c>
      <c r="D57" s="20">
        <v>1949.088</v>
      </c>
      <c r="E57" s="20">
        <v>0</v>
      </c>
      <c r="F57" s="20">
        <v>0</v>
      </c>
      <c r="G57" s="20">
        <v>0</v>
      </c>
      <c r="H57" s="20">
        <v>1</v>
      </c>
      <c r="I57" s="18">
        <v>2.47</v>
      </c>
      <c r="J57" s="18">
        <v>14.116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1.141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63</v>
      </c>
      <c r="B58" s="20" t="s">
        <v>125</v>
      </c>
      <c r="C58" s="20">
        <v>3205.235</v>
      </c>
      <c r="D58" s="20">
        <v>3667.365</v>
      </c>
      <c r="E58" s="20">
        <v>0</v>
      </c>
      <c r="F58" s="20">
        <v>0</v>
      </c>
      <c r="G58" s="20">
        <v>0</v>
      </c>
      <c r="H58" s="20">
        <v>1</v>
      </c>
      <c r="I58" s="18">
        <v>3.135</v>
      </c>
      <c r="J58" s="18">
        <v>15.341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0.474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65</v>
      </c>
      <c r="B59" s="20" t="s">
        <v>126</v>
      </c>
      <c r="C59" s="20">
        <v>2981.815</v>
      </c>
      <c r="D59" s="20">
        <v>3287.182</v>
      </c>
      <c r="E59" s="20">
        <v>0</v>
      </c>
      <c r="F59" s="20">
        <v>0</v>
      </c>
      <c r="G59" s="20">
        <v>0</v>
      </c>
      <c r="H59" s="20">
        <v>1</v>
      </c>
      <c r="I59" s="18">
        <v>1.901</v>
      </c>
      <c r="J59" s="18">
        <v>11.014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0.298</v>
      </c>
      <c r="Q59" s="21">
        <v>0</v>
      </c>
      <c r="R59" s="21">
        <v>1</v>
      </c>
      <c r="S59" s="22"/>
      <c r="T59" s="22"/>
      <c r="U59" s="22"/>
      <c r="V59" s="22"/>
      <c r="W59" s="22"/>
    </row>
    <row r="60" ht="16.5" spans="1:23">
      <c r="A60" s="20">
        <v>66</v>
      </c>
      <c r="B60" s="20" t="s">
        <v>127</v>
      </c>
      <c r="C60" s="20">
        <v>2371.169</v>
      </c>
      <c r="D60" s="20">
        <v>2663.987</v>
      </c>
      <c r="E60" s="20">
        <v>0</v>
      </c>
      <c r="F60" s="20">
        <v>0</v>
      </c>
      <c r="G60" s="20">
        <v>0</v>
      </c>
      <c r="H60" s="20">
        <v>1</v>
      </c>
      <c r="I60" s="18">
        <v>6.396</v>
      </c>
      <c r="J60" s="18">
        <v>16.685</v>
      </c>
      <c r="K60" s="21">
        <v>4</v>
      </c>
      <c r="L60" s="21">
        <v>0</v>
      </c>
      <c r="M60" s="21">
        <v>0</v>
      </c>
      <c r="N60" s="21">
        <v>0</v>
      </c>
      <c r="O60" s="21">
        <v>0</v>
      </c>
      <c r="P60" s="21">
        <v>-0.012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67</v>
      </c>
      <c r="B61" s="20" t="s">
        <v>128</v>
      </c>
      <c r="C61" s="20">
        <v>6208.726</v>
      </c>
      <c r="D61" s="20">
        <v>7113.717</v>
      </c>
      <c r="E61" s="20">
        <v>0</v>
      </c>
      <c r="F61" s="20">
        <v>0</v>
      </c>
      <c r="G61" s="20">
        <v>0</v>
      </c>
      <c r="H61" s="20">
        <v>1</v>
      </c>
      <c r="I61" s="18">
        <v>2.044</v>
      </c>
      <c r="J61" s="18">
        <v>14.506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1.09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68</v>
      </c>
      <c r="B62" s="20" t="s">
        <v>129</v>
      </c>
      <c r="C62" s="20">
        <v>2549.268</v>
      </c>
      <c r="D62" s="20">
        <v>2882.709</v>
      </c>
      <c r="E62" s="20">
        <v>0</v>
      </c>
      <c r="F62" s="20">
        <v>0</v>
      </c>
      <c r="G62" s="20">
        <v>0</v>
      </c>
      <c r="H62" s="20">
        <v>1</v>
      </c>
      <c r="I62" s="18">
        <v>5.969</v>
      </c>
      <c r="J62" s="18">
        <v>16.845</v>
      </c>
      <c r="K62" s="21">
        <v>4</v>
      </c>
      <c r="L62" s="21">
        <v>2</v>
      </c>
      <c r="M62" s="21">
        <v>0</v>
      </c>
      <c r="N62" s="21">
        <v>0</v>
      </c>
      <c r="O62" s="21">
        <v>0</v>
      </c>
      <c r="P62" s="21">
        <v>3.187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70</v>
      </c>
      <c r="B63" s="20" t="s">
        <v>130</v>
      </c>
      <c r="C63" s="20">
        <v>2405.248</v>
      </c>
      <c r="D63" s="20">
        <v>2666.131</v>
      </c>
      <c r="E63" s="20">
        <v>0</v>
      </c>
      <c r="F63" s="20">
        <v>0</v>
      </c>
      <c r="G63" s="20">
        <v>0</v>
      </c>
      <c r="H63" s="20">
        <v>1</v>
      </c>
      <c r="I63" s="18">
        <v>0.7</v>
      </c>
      <c r="J63" s="18">
        <v>10.417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-1.502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71</v>
      </c>
      <c r="B64" s="20" t="s">
        <v>131</v>
      </c>
      <c r="C64" s="20">
        <v>2879.273</v>
      </c>
      <c r="D64" s="20">
        <v>3275.882</v>
      </c>
      <c r="E64" s="20">
        <v>0</v>
      </c>
      <c r="F64" s="20">
        <v>0</v>
      </c>
      <c r="G64" s="20">
        <v>0</v>
      </c>
      <c r="H64" s="20">
        <v>1</v>
      </c>
      <c r="I64" s="18">
        <v>7.287</v>
      </c>
      <c r="J64" s="18">
        <v>18.511</v>
      </c>
      <c r="K64" s="21">
        <v>4</v>
      </c>
      <c r="L64" s="21">
        <v>2</v>
      </c>
      <c r="M64" s="21">
        <v>-1</v>
      </c>
      <c r="N64" s="21">
        <v>1</v>
      </c>
      <c r="O64" s="21">
        <v>0</v>
      </c>
      <c r="P64" s="21">
        <v>-0.75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72</v>
      </c>
      <c r="B65" s="20" t="s">
        <v>132</v>
      </c>
      <c r="C65" s="20">
        <v>2477.93</v>
      </c>
      <c r="D65" s="20">
        <v>2764.621</v>
      </c>
      <c r="E65" s="20">
        <v>0</v>
      </c>
      <c r="F65" s="20">
        <v>0</v>
      </c>
      <c r="G65" s="20">
        <v>0</v>
      </c>
      <c r="H65" s="20">
        <v>1</v>
      </c>
      <c r="I65" s="18">
        <v>3.311</v>
      </c>
      <c r="J65" s="18">
        <v>13.338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4.313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75</v>
      </c>
      <c r="B66" s="20" t="s">
        <v>133</v>
      </c>
      <c r="C66" s="20">
        <v>6382.855</v>
      </c>
      <c r="D66" s="20">
        <v>7262.295</v>
      </c>
      <c r="E66" s="20">
        <v>0</v>
      </c>
      <c r="F66" s="20">
        <v>0</v>
      </c>
      <c r="G66" s="20">
        <v>0</v>
      </c>
      <c r="H66" s="20">
        <v>1</v>
      </c>
      <c r="I66" s="18">
        <v>3.779</v>
      </c>
      <c r="J66" s="18">
        <v>15.431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-2.425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76</v>
      </c>
      <c r="B67" s="20" t="s">
        <v>134</v>
      </c>
      <c r="C67" s="20">
        <v>4890.016</v>
      </c>
      <c r="D67" s="20">
        <v>5705.847</v>
      </c>
      <c r="E67" s="20">
        <v>0</v>
      </c>
      <c r="F67" s="20">
        <v>0</v>
      </c>
      <c r="G67" s="20">
        <v>0</v>
      </c>
      <c r="H67" s="20">
        <v>1</v>
      </c>
      <c r="I67" s="18">
        <v>2.559</v>
      </c>
      <c r="J67" s="18">
        <v>16.491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4.8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90</v>
      </c>
      <c r="B68" s="20" t="s">
        <v>135</v>
      </c>
      <c r="C68" s="20">
        <v>1121.723</v>
      </c>
      <c r="D68" s="20">
        <v>1258.338</v>
      </c>
      <c r="E68" s="20">
        <v>0</v>
      </c>
      <c r="F68" s="20">
        <v>0</v>
      </c>
      <c r="G68" s="20">
        <v>0</v>
      </c>
      <c r="H68" s="20">
        <v>1</v>
      </c>
      <c r="I68" s="18">
        <v>3.053</v>
      </c>
      <c r="J68" s="18">
        <v>13.579</v>
      </c>
      <c r="K68" s="21">
        <v>4</v>
      </c>
      <c r="L68" s="21">
        <v>2</v>
      </c>
      <c r="M68" s="21">
        <v>-1</v>
      </c>
      <c r="N68" s="21">
        <v>1</v>
      </c>
      <c r="O68" s="21">
        <v>0</v>
      </c>
      <c r="P68" s="21">
        <v>0.142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91</v>
      </c>
      <c r="B69" s="20" t="s">
        <v>136</v>
      </c>
      <c r="C69" s="20">
        <v>10033.992</v>
      </c>
      <c r="D69" s="20">
        <v>12264.416</v>
      </c>
      <c r="E69" s="20">
        <v>0</v>
      </c>
      <c r="F69" s="20">
        <v>0</v>
      </c>
      <c r="G69" s="20">
        <v>0</v>
      </c>
      <c r="H69" s="20">
        <v>1</v>
      </c>
      <c r="I69" s="18">
        <v>4.533</v>
      </c>
      <c r="J69" s="18">
        <v>21.895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2.477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92</v>
      </c>
      <c r="B70" s="20" t="s">
        <v>137</v>
      </c>
      <c r="C70" s="20">
        <v>3130.728</v>
      </c>
      <c r="D70" s="20">
        <v>3509.184</v>
      </c>
      <c r="E70" s="20">
        <v>0</v>
      </c>
      <c r="F70" s="20">
        <v>0</v>
      </c>
      <c r="G70" s="20">
        <v>0</v>
      </c>
      <c r="H70" s="20">
        <v>1</v>
      </c>
      <c r="I70" s="18">
        <v>5.574</v>
      </c>
      <c r="J70" s="18">
        <v>15.758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3.733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93</v>
      </c>
      <c r="B71" s="20" t="s">
        <v>138</v>
      </c>
      <c r="C71" s="20">
        <v>10300.959</v>
      </c>
      <c r="D71" s="20">
        <v>11280.727</v>
      </c>
      <c r="E71" s="20">
        <v>0</v>
      </c>
      <c r="F71" s="20">
        <v>0</v>
      </c>
      <c r="G71" s="20">
        <v>0</v>
      </c>
      <c r="H71" s="20">
        <v>1</v>
      </c>
      <c r="I71" s="18">
        <v>1.397</v>
      </c>
      <c r="J71" s="18">
        <v>9.961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-4.067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94</v>
      </c>
      <c r="B72" s="20" t="s">
        <v>139</v>
      </c>
      <c r="C72" s="20">
        <v>2791.919</v>
      </c>
      <c r="D72" s="20">
        <v>3173.779</v>
      </c>
      <c r="E72" s="20">
        <v>0</v>
      </c>
      <c r="F72" s="20">
        <v>0</v>
      </c>
      <c r="G72" s="20">
        <v>0</v>
      </c>
      <c r="H72" s="20">
        <v>1</v>
      </c>
      <c r="I72" s="18">
        <v>5.443</v>
      </c>
      <c r="J72" s="18">
        <v>16.82</v>
      </c>
      <c r="K72" s="21">
        <v>4</v>
      </c>
      <c r="L72" s="21">
        <v>0</v>
      </c>
      <c r="M72" s="21">
        <v>-1</v>
      </c>
      <c r="N72" s="21">
        <v>1</v>
      </c>
      <c r="O72" s="21">
        <v>0</v>
      </c>
      <c r="P72" s="21">
        <v>-1.931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95</v>
      </c>
      <c r="B73" s="20" t="s">
        <v>140</v>
      </c>
      <c r="C73" s="20">
        <v>2661.075</v>
      </c>
      <c r="D73" s="20">
        <v>3044.62</v>
      </c>
      <c r="E73" s="20">
        <v>0</v>
      </c>
      <c r="F73" s="20">
        <v>0</v>
      </c>
      <c r="G73" s="20">
        <v>0</v>
      </c>
      <c r="H73" s="20">
        <v>1</v>
      </c>
      <c r="I73" s="18">
        <v>1.245</v>
      </c>
      <c r="J73" s="18">
        <v>13.686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3.381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97</v>
      </c>
      <c r="B74" s="20" t="s">
        <v>141</v>
      </c>
      <c r="C74" s="20">
        <v>7613.141</v>
      </c>
      <c r="D74" s="20">
        <v>8851.629</v>
      </c>
      <c r="E74" s="20">
        <v>0</v>
      </c>
      <c r="F74" s="20">
        <v>0</v>
      </c>
      <c r="G74" s="20">
        <v>0</v>
      </c>
      <c r="H74" s="20">
        <v>1</v>
      </c>
      <c r="I74" s="18">
        <v>0.108</v>
      </c>
      <c r="J74" s="18">
        <v>14.085</v>
      </c>
      <c r="K74" s="21">
        <v>4</v>
      </c>
      <c r="L74" s="21">
        <v>2</v>
      </c>
      <c r="M74" s="21">
        <v>-1</v>
      </c>
      <c r="N74" s="21">
        <v>1</v>
      </c>
      <c r="O74" s="21">
        <v>0</v>
      </c>
      <c r="P74" s="21">
        <v>-3.659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98</v>
      </c>
      <c r="B75" s="20" t="s">
        <v>142</v>
      </c>
      <c r="C75" s="20">
        <v>4687.318</v>
      </c>
      <c r="D75" s="20">
        <v>5232.683</v>
      </c>
      <c r="E75" s="20">
        <v>0</v>
      </c>
      <c r="F75" s="20">
        <v>0</v>
      </c>
      <c r="G75" s="20">
        <v>0</v>
      </c>
      <c r="H75" s="20">
        <v>1</v>
      </c>
      <c r="I75" s="18">
        <v>3.589</v>
      </c>
      <c r="J75" s="18">
        <v>13.637</v>
      </c>
      <c r="K75" s="21">
        <v>3</v>
      </c>
      <c r="L75" s="21">
        <v>2</v>
      </c>
      <c r="M75" s="21">
        <v>0</v>
      </c>
      <c r="N75" s="21">
        <v>-1</v>
      </c>
      <c r="O75" s="21">
        <v>0</v>
      </c>
      <c r="P75" s="21">
        <v>3.176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99</v>
      </c>
      <c r="B76" s="20" t="s">
        <v>143</v>
      </c>
      <c r="C76" s="20">
        <v>7114.957</v>
      </c>
      <c r="D76" s="20">
        <v>8023.284</v>
      </c>
      <c r="E76" s="20">
        <v>0</v>
      </c>
      <c r="F76" s="20">
        <v>0</v>
      </c>
      <c r="G76" s="20">
        <v>0</v>
      </c>
      <c r="H76" s="20">
        <v>1</v>
      </c>
      <c r="I76" s="18">
        <v>2.726</v>
      </c>
      <c r="J76" s="18">
        <v>13.739</v>
      </c>
      <c r="K76" s="21">
        <v>4</v>
      </c>
      <c r="L76" s="21">
        <v>0</v>
      </c>
      <c r="M76" s="21">
        <v>0</v>
      </c>
      <c r="N76" s="21">
        <v>1</v>
      </c>
      <c r="O76" s="21">
        <v>0</v>
      </c>
      <c r="P76" s="21">
        <v>3.454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100</v>
      </c>
      <c r="B77" s="20" t="s">
        <v>144</v>
      </c>
      <c r="C77" s="20">
        <v>5228.437</v>
      </c>
      <c r="D77" s="20">
        <v>5817.948</v>
      </c>
      <c r="E77" s="20">
        <v>0</v>
      </c>
      <c r="F77" s="20">
        <v>0</v>
      </c>
      <c r="G77" s="20">
        <v>0</v>
      </c>
      <c r="H77" s="20">
        <v>1</v>
      </c>
      <c r="I77" s="18">
        <v>3.727</v>
      </c>
      <c r="J77" s="18">
        <v>13.482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-1.451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101</v>
      </c>
      <c r="B78" s="20" t="s">
        <v>145</v>
      </c>
      <c r="C78" s="20">
        <v>246.458</v>
      </c>
      <c r="D78" s="20">
        <v>248.193</v>
      </c>
      <c r="E78" s="20">
        <v>0</v>
      </c>
      <c r="F78" s="20">
        <v>0</v>
      </c>
      <c r="G78" s="20">
        <v>0</v>
      </c>
      <c r="H78" s="20">
        <v>1</v>
      </c>
      <c r="I78" s="18">
        <v>0.397</v>
      </c>
      <c r="J78" s="18">
        <v>1.093</v>
      </c>
      <c r="K78" s="21">
        <v>4</v>
      </c>
      <c r="L78" s="21">
        <v>2</v>
      </c>
      <c r="M78" s="21">
        <v>0</v>
      </c>
      <c r="N78" s="21">
        <v>1</v>
      </c>
      <c r="O78" s="21">
        <v>-1</v>
      </c>
      <c r="P78" s="21">
        <v>-2.855</v>
      </c>
      <c r="Q78" s="21">
        <v>0</v>
      </c>
      <c r="R78" s="21">
        <v>1</v>
      </c>
      <c r="S78" s="22"/>
      <c r="T78" s="22"/>
      <c r="U78" s="22"/>
      <c r="V78" s="22"/>
      <c r="W78" s="22"/>
    </row>
    <row r="79" ht="16.5" spans="1:23">
      <c r="A79" s="20">
        <v>102</v>
      </c>
      <c r="B79" s="20" t="s">
        <v>146</v>
      </c>
      <c r="C79" s="20">
        <v>5105.52</v>
      </c>
      <c r="D79" s="20">
        <v>5728.423</v>
      </c>
      <c r="E79" s="20">
        <v>0</v>
      </c>
      <c r="F79" s="20">
        <v>0</v>
      </c>
      <c r="G79" s="20">
        <v>0</v>
      </c>
      <c r="H79" s="20">
        <v>1</v>
      </c>
      <c r="I79" s="18">
        <v>4.62</v>
      </c>
      <c r="J79" s="18">
        <v>14.991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-0.173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103</v>
      </c>
      <c r="B80" s="20" t="s">
        <v>147</v>
      </c>
      <c r="C80" s="20">
        <v>7471.523</v>
      </c>
      <c r="D80" s="20">
        <v>8111.494</v>
      </c>
      <c r="E80" s="20">
        <v>0</v>
      </c>
      <c r="F80" s="20">
        <v>0</v>
      </c>
      <c r="G80" s="20">
        <v>0</v>
      </c>
      <c r="H80" s="20">
        <v>1</v>
      </c>
      <c r="I80" s="18">
        <v>1.114</v>
      </c>
      <c r="J80" s="18">
        <v>8.916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-9.24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105</v>
      </c>
      <c r="B81" s="20" t="s">
        <v>148</v>
      </c>
      <c r="C81" s="20">
        <v>3547.341</v>
      </c>
      <c r="D81" s="20">
        <v>4058.883</v>
      </c>
      <c r="E81" s="20">
        <v>0</v>
      </c>
      <c r="F81" s="20">
        <v>0</v>
      </c>
      <c r="G81" s="20">
        <v>0</v>
      </c>
      <c r="H81" s="20">
        <v>1</v>
      </c>
      <c r="I81" s="18">
        <v>6.412</v>
      </c>
      <c r="J81" s="18">
        <v>18.207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6.849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106</v>
      </c>
      <c r="B82" s="20" t="s">
        <v>149</v>
      </c>
      <c r="C82" s="20">
        <v>4205.328</v>
      </c>
      <c r="D82" s="20">
        <v>4891.363</v>
      </c>
      <c r="E82" s="20">
        <v>0</v>
      </c>
      <c r="F82" s="20">
        <v>0</v>
      </c>
      <c r="G82" s="20">
        <v>0</v>
      </c>
      <c r="H82" s="20">
        <v>1</v>
      </c>
      <c r="I82" s="18">
        <v>0.579</v>
      </c>
      <c r="J82" s="18">
        <v>14.523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3.838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109</v>
      </c>
      <c r="B83" s="20" t="s">
        <v>150</v>
      </c>
      <c r="C83" s="20">
        <v>9310.486</v>
      </c>
      <c r="D83" s="20">
        <v>10375.23</v>
      </c>
      <c r="E83" s="20">
        <v>0</v>
      </c>
      <c r="F83" s="20">
        <v>0</v>
      </c>
      <c r="G83" s="20">
        <v>0</v>
      </c>
      <c r="H83" s="20">
        <v>1</v>
      </c>
      <c r="I83" s="18">
        <v>3.758</v>
      </c>
      <c r="J83" s="18">
        <v>13.635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5.471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110</v>
      </c>
      <c r="B84" s="20" t="s">
        <v>151</v>
      </c>
      <c r="C84" s="20">
        <v>3472.021</v>
      </c>
      <c r="D84" s="20">
        <v>4052.977</v>
      </c>
      <c r="E84" s="20">
        <v>0</v>
      </c>
      <c r="F84" s="20">
        <v>0</v>
      </c>
      <c r="G84" s="20">
        <v>0</v>
      </c>
      <c r="H84" s="20">
        <v>1</v>
      </c>
      <c r="I84" s="18">
        <v>5.292</v>
      </c>
      <c r="J84" s="18">
        <v>18.867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-2.147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113</v>
      </c>
      <c r="B85" s="20" t="s">
        <v>152</v>
      </c>
      <c r="C85" s="20">
        <v>2463.77</v>
      </c>
      <c r="D85" s="20">
        <v>2656.1</v>
      </c>
      <c r="E85" s="20">
        <v>0</v>
      </c>
      <c r="F85" s="20">
        <v>0</v>
      </c>
      <c r="G85" s="20">
        <v>0</v>
      </c>
      <c r="H85" s="20">
        <v>1</v>
      </c>
      <c r="I85" s="18">
        <v>0.396</v>
      </c>
      <c r="J85" s="18">
        <v>7.608</v>
      </c>
      <c r="K85" s="21">
        <v>4</v>
      </c>
      <c r="L85" s="21">
        <v>2</v>
      </c>
      <c r="M85" s="21">
        <v>-1</v>
      </c>
      <c r="N85" s="21">
        <v>1</v>
      </c>
      <c r="O85" s="21">
        <v>0</v>
      </c>
      <c r="P85" s="21">
        <v>1.662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114</v>
      </c>
      <c r="B86" s="20" t="s">
        <v>153</v>
      </c>
      <c r="C86" s="20">
        <v>1082.665</v>
      </c>
      <c r="D86" s="20">
        <v>1180.425</v>
      </c>
      <c r="E86" s="20">
        <v>0</v>
      </c>
      <c r="F86" s="20">
        <v>0</v>
      </c>
      <c r="G86" s="20">
        <v>0</v>
      </c>
      <c r="H86" s="20">
        <v>1</v>
      </c>
      <c r="I86" s="18">
        <v>1.159</v>
      </c>
      <c r="J86" s="18">
        <v>9.345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-8.992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115</v>
      </c>
      <c r="B87" s="20" t="s">
        <v>154</v>
      </c>
      <c r="C87" s="20">
        <v>6581.667</v>
      </c>
      <c r="D87" s="20">
        <v>7530.404</v>
      </c>
      <c r="E87" s="20">
        <v>0</v>
      </c>
      <c r="F87" s="20">
        <v>0</v>
      </c>
      <c r="G87" s="20">
        <v>0</v>
      </c>
      <c r="H87" s="20">
        <v>1</v>
      </c>
      <c r="I87" s="18">
        <v>2.175</v>
      </c>
      <c r="J87" s="18">
        <v>14.5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-1.37</v>
      </c>
      <c r="Q87" s="21">
        <v>0</v>
      </c>
      <c r="R87" s="21">
        <v>1</v>
      </c>
      <c r="S87" s="22"/>
      <c r="T87" s="22"/>
      <c r="U87" s="22"/>
      <c r="V87" s="22"/>
      <c r="W87" s="22"/>
    </row>
    <row r="88" ht="16.5" spans="1:23">
      <c r="A88" s="20">
        <v>116</v>
      </c>
      <c r="B88" s="20" t="s">
        <v>155</v>
      </c>
      <c r="C88" s="20">
        <v>196.241</v>
      </c>
      <c r="D88" s="20">
        <v>197.545</v>
      </c>
      <c r="E88" s="20">
        <v>0</v>
      </c>
      <c r="F88" s="20">
        <v>0</v>
      </c>
      <c r="G88" s="20">
        <v>0</v>
      </c>
      <c r="H88" s="20">
        <v>1</v>
      </c>
      <c r="I88" s="18">
        <v>0.387</v>
      </c>
      <c r="J88" s="18">
        <v>1.044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-2.203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118</v>
      </c>
      <c r="B89" s="20" t="s">
        <v>156</v>
      </c>
      <c r="C89" s="20">
        <v>8302.33</v>
      </c>
      <c r="D89" s="20">
        <v>9059.028</v>
      </c>
      <c r="E89" s="20">
        <v>0</v>
      </c>
      <c r="F89" s="20">
        <v>0</v>
      </c>
      <c r="G89" s="20">
        <v>0</v>
      </c>
      <c r="H89" s="20">
        <v>1</v>
      </c>
      <c r="I89" s="18">
        <v>3.918</v>
      </c>
      <c r="J89" s="18">
        <v>11.944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-1.545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119</v>
      </c>
      <c r="B90" s="20" t="s">
        <v>157</v>
      </c>
      <c r="C90" s="20">
        <v>3221.519</v>
      </c>
      <c r="D90" s="20">
        <v>3734.385</v>
      </c>
      <c r="E90" s="20">
        <v>0</v>
      </c>
      <c r="F90" s="20">
        <v>0</v>
      </c>
      <c r="G90" s="20">
        <v>0</v>
      </c>
      <c r="H90" s="20">
        <v>1</v>
      </c>
      <c r="I90" s="18">
        <v>0.175</v>
      </c>
      <c r="J90" s="18">
        <v>13.885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-0.003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120</v>
      </c>
      <c r="B91" s="20" t="s">
        <v>158</v>
      </c>
      <c r="C91" s="20">
        <v>7586.42</v>
      </c>
      <c r="D91" s="20">
        <v>8432.126</v>
      </c>
      <c r="E91" s="20">
        <v>0</v>
      </c>
      <c r="F91" s="20">
        <v>0</v>
      </c>
      <c r="G91" s="20">
        <v>0</v>
      </c>
      <c r="H91" s="20">
        <v>1</v>
      </c>
      <c r="I91" s="18">
        <v>3.706</v>
      </c>
      <c r="J91" s="18">
        <v>13.364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-2.352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121</v>
      </c>
      <c r="B92" s="20" t="s">
        <v>159</v>
      </c>
      <c r="C92" s="20">
        <v>7503.886</v>
      </c>
      <c r="D92" s="20">
        <v>8401.987</v>
      </c>
      <c r="E92" s="20">
        <v>0</v>
      </c>
      <c r="F92" s="20">
        <v>0</v>
      </c>
      <c r="G92" s="20">
        <v>0</v>
      </c>
      <c r="H92" s="20">
        <v>1</v>
      </c>
      <c r="I92" s="18">
        <v>2.719</v>
      </c>
      <c r="J92" s="18">
        <v>13.118</v>
      </c>
      <c r="K92" s="21">
        <v>4</v>
      </c>
      <c r="L92" s="21">
        <v>2</v>
      </c>
      <c r="M92" s="21">
        <v>-1</v>
      </c>
      <c r="N92" s="21">
        <v>1</v>
      </c>
      <c r="O92" s="21">
        <v>0</v>
      </c>
      <c r="P92" s="21">
        <v>0.4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122</v>
      </c>
      <c r="B93" s="20" t="s">
        <v>160</v>
      </c>
      <c r="C93" s="20">
        <v>1422.574</v>
      </c>
      <c r="D93" s="20">
        <v>1572.881</v>
      </c>
      <c r="E93" s="20">
        <v>0</v>
      </c>
      <c r="F93" s="20">
        <v>0</v>
      </c>
      <c r="G93" s="20">
        <v>0</v>
      </c>
      <c r="H93" s="20">
        <v>1</v>
      </c>
      <c r="I93" s="18">
        <v>0.718</v>
      </c>
      <c r="J93" s="18">
        <v>10.206</v>
      </c>
      <c r="K93" s="21">
        <v>4</v>
      </c>
      <c r="L93" s="21">
        <v>2</v>
      </c>
      <c r="M93" s="21">
        <v>0</v>
      </c>
      <c r="N93" s="21">
        <v>1</v>
      </c>
      <c r="O93" s="21">
        <v>0</v>
      </c>
      <c r="P93" s="21">
        <v>1.405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123</v>
      </c>
      <c r="B94" s="20" t="s">
        <v>161</v>
      </c>
      <c r="C94" s="20">
        <v>5116.177</v>
      </c>
      <c r="D94" s="20">
        <v>5842.166</v>
      </c>
      <c r="E94" s="20">
        <v>0</v>
      </c>
      <c r="F94" s="20">
        <v>0</v>
      </c>
      <c r="G94" s="20">
        <v>0</v>
      </c>
      <c r="H94" s="20">
        <v>1</v>
      </c>
      <c r="I94" s="18">
        <v>2.498</v>
      </c>
      <c r="J94" s="18">
        <v>14.614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1.159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125</v>
      </c>
      <c r="B95" s="20" t="s">
        <v>162</v>
      </c>
      <c r="C95" s="20">
        <v>10562.082</v>
      </c>
      <c r="D95" s="20">
        <v>11632.091</v>
      </c>
      <c r="E95" s="20">
        <v>0</v>
      </c>
      <c r="F95" s="20">
        <v>0</v>
      </c>
      <c r="G95" s="20">
        <v>0</v>
      </c>
      <c r="H95" s="20">
        <v>1</v>
      </c>
      <c r="I95" s="18">
        <v>1.685</v>
      </c>
      <c r="J95" s="18">
        <v>10.728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-5.284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128</v>
      </c>
      <c r="B96" s="20" t="s">
        <v>163</v>
      </c>
      <c r="C96" s="20">
        <v>7273.556</v>
      </c>
      <c r="D96" s="20">
        <v>8059.31</v>
      </c>
      <c r="E96" s="20">
        <v>0</v>
      </c>
      <c r="F96" s="20">
        <v>0</v>
      </c>
      <c r="G96" s="20">
        <v>0</v>
      </c>
      <c r="H96" s="20">
        <v>1</v>
      </c>
      <c r="I96" s="18">
        <v>3.314</v>
      </c>
      <c r="J96" s="18">
        <v>12.741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-1.482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129</v>
      </c>
      <c r="B97" s="20" t="s">
        <v>164</v>
      </c>
      <c r="C97" s="20">
        <v>13565.237</v>
      </c>
      <c r="D97" s="20">
        <v>14948.26</v>
      </c>
      <c r="E97" s="20">
        <v>0</v>
      </c>
      <c r="F97" s="20">
        <v>0</v>
      </c>
      <c r="G97" s="20">
        <v>0</v>
      </c>
      <c r="H97" s="20">
        <v>1</v>
      </c>
      <c r="I97" s="18">
        <v>2.846</v>
      </c>
      <c r="J97" s="18">
        <v>11.835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4.879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130</v>
      </c>
      <c r="B98" s="20" t="s">
        <v>165</v>
      </c>
      <c r="C98" s="20">
        <v>11402.564</v>
      </c>
      <c r="D98" s="20">
        <v>12406.691</v>
      </c>
      <c r="E98" s="20">
        <v>0</v>
      </c>
      <c r="F98" s="20">
        <v>0</v>
      </c>
      <c r="G98" s="20">
        <v>0</v>
      </c>
      <c r="H98" s="20">
        <v>1</v>
      </c>
      <c r="I98" s="18">
        <v>3.368</v>
      </c>
      <c r="J98" s="18">
        <v>11.189</v>
      </c>
      <c r="K98" s="21">
        <v>4</v>
      </c>
      <c r="L98" s="21">
        <v>2</v>
      </c>
      <c r="M98" s="21">
        <v>-1</v>
      </c>
      <c r="N98" s="21">
        <v>1</v>
      </c>
      <c r="O98" s="21">
        <v>0</v>
      </c>
      <c r="P98" s="21">
        <v>0.868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131</v>
      </c>
      <c r="B99" s="20" t="s">
        <v>166</v>
      </c>
      <c r="C99" s="20">
        <v>2410.17</v>
      </c>
      <c r="D99" s="20">
        <v>3009.517</v>
      </c>
      <c r="E99" s="20">
        <v>0</v>
      </c>
      <c r="F99" s="20">
        <v>0</v>
      </c>
      <c r="G99" s="20">
        <v>0</v>
      </c>
      <c r="H99" s="20">
        <v>1</v>
      </c>
      <c r="I99" s="18">
        <v>2.735</v>
      </c>
      <c r="J99" s="18">
        <v>22.105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0.686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133</v>
      </c>
      <c r="B100" s="20" t="s">
        <v>167</v>
      </c>
      <c r="C100" s="20">
        <v>4264.113</v>
      </c>
      <c r="D100" s="20">
        <v>5332.318</v>
      </c>
      <c r="E100" s="20">
        <v>0</v>
      </c>
      <c r="F100" s="20">
        <v>0</v>
      </c>
      <c r="G100" s="20">
        <v>0</v>
      </c>
      <c r="H100" s="20">
        <v>1</v>
      </c>
      <c r="I100" s="18">
        <v>5.212</v>
      </c>
      <c r="J100" s="18">
        <v>24.2</v>
      </c>
      <c r="K100" s="21">
        <v>4</v>
      </c>
      <c r="L100" s="21">
        <v>0</v>
      </c>
      <c r="M100" s="21">
        <v>0</v>
      </c>
      <c r="N100" s="21">
        <v>1</v>
      </c>
      <c r="O100" s="21">
        <v>0</v>
      </c>
      <c r="P100" s="21">
        <v>4.573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135</v>
      </c>
      <c r="B101" s="20" t="s">
        <v>168</v>
      </c>
      <c r="C101" s="20">
        <v>4633.303</v>
      </c>
      <c r="D101" s="20">
        <v>5390.175</v>
      </c>
      <c r="E101" s="20">
        <v>0</v>
      </c>
      <c r="F101" s="20">
        <v>0</v>
      </c>
      <c r="G101" s="20">
        <v>0</v>
      </c>
      <c r="H101" s="20">
        <v>1</v>
      </c>
      <c r="I101" s="18">
        <v>4.093</v>
      </c>
      <c r="J101" s="18">
        <v>17.56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-5.332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136</v>
      </c>
      <c r="B102" s="20" t="s">
        <v>169</v>
      </c>
      <c r="C102" s="20">
        <v>10844.822</v>
      </c>
      <c r="D102" s="20">
        <v>12032.783</v>
      </c>
      <c r="E102" s="20">
        <v>0</v>
      </c>
      <c r="F102" s="20">
        <v>0</v>
      </c>
      <c r="G102" s="20">
        <v>0</v>
      </c>
      <c r="H102" s="20">
        <v>1</v>
      </c>
      <c r="I102" s="18">
        <v>0.429</v>
      </c>
      <c r="J102" s="18">
        <v>10.259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-3.416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137</v>
      </c>
      <c r="B103" s="20" t="s">
        <v>170</v>
      </c>
      <c r="C103" s="20">
        <v>3901.232</v>
      </c>
      <c r="D103" s="20">
        <v>4839.142</v>
      </c>
      <c r="E103" s="20">
        <v>0</v>
      </c>
      <c r="F103" s="20">
        <v>0</v>
      </c>
      <c r="G103" s="20">
        <v>0</v>
      </c>
      <c r="H103" s="20">
        <v>1</v>
      </c>
      <c r="I103" s="18">
        <v>0.395</v>
      </c>
      <c r="J103" s="18">
        <v>19.7</v>
      </c>
      <c r="K103" s="21">
        <v>4</v>
      </c>
      <c r="L103" s="21">
        <v>2</v>
      </c>
      <c r="M103" s="21">
        <v>0</v>
      </c>
      <c r="N103" s="21">
        <v>1</v>
      </c>
      <c r="O103" s="21">
        <v>-1</v>
      </c>
      <c r="P103" s="21">
        <v>-1.971</v>
      </c>
      <c r="Q103" s="21">
        <v>0</v>
      </c>
      <c r="R103" s="21">
        <v>1</v>
      </c>
      <c r="S103" s="22"/>
      <c r="T103" s="22"/>
      <c r="U103" s="22"/>
      <c r="V103" s="22"/>
      <c r="W103" s="22"/>
    </row>
    <row r="104" ht="16.5" spans="1:23">
      <c r="A104" s="20">
        <v>138</v>
      </c>
      <c r="B104" s="20" t="s">
        <v>171</v>
      </c>
      <c r="C104" s="20">
        <v>6815.992</v>
      </c>
      <c r="D104" s="20">
        <v>7419.39</v>
      </c>
      <c r="E104" s="20">
        <v>0</v>
      </c>
      <c r="F104" s="20">
        <v>0</v>
      </c>
      <c r="G104" s="20">
        <v>0</v>
      </c>
      <c r="H104" s="20">
        <v>1</v>
      </c>
      <c r="I104" s="18">
        <v>3.276</v>
      </c>
      <c r="J104" s="18">
        <v>11.142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-3.11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139</v>
      </c>
      <c r="B105" s="20" t="s">
        <v>172</v>
      </c>
      <c r="C105" s="20">
        <v>364.265</v>
      </c>
      <c r="D105" s="20">
        <v>389.295</v>
      </c>
      <c r="E105" s="20">
        <v>0</v>
      </c>
      <c r="F105" s="20">
        <v>0</v>
      </c>
      <c r="G105" s="20">
        <v>0</v>
      </c>
      <c r="H105" s="20">
        <v>1</v>
      </c>
      <c r="I105" s="18">
        <v>3.536</v>
      </c>
      <c r="J105" s="18">
        <v>9.738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-0.002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141</v>
      </c>
      <c r="B106" s="20" t="s">
        <v>173</v>
      </c>
      <c r="C106" s="20">
        <v>2814.167</v>
      </c>
      <c r="D106" s="20">
        <v>3322.702</v>
      </c>
      <c r="E106" s="20">
        <v>0</v>
      </c>
      <c r="F106" s="20">
        <v>0</v>
      </c>
      <c r="G106" s="20">
        <v>0</v>
      </c>
      <c r="H106" s="20">
        <v>1</v>
      </c>
      <c r="I106" s="18">
        <v>1.028</v>
      </c>
      <c r="J106" s="18">
        <v>16.175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-0.27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142</v>
      </c>
      <c r="B107" s="20" t="s">
        <v>174</v>
      </c>
      <c r="C107" s="20">
        <v>7914.665</v>
      </c>
      <c r="D107" s="20">
        <v>8693.961</v>
      </c>
      <c r="E107" s="20">
        <v>0</v>
      </c>
      <c r="F107" s="20">
        <v>0</v>
      </c>
      <c r="G107" s="20">
        <v>0</v>
      </c>
      <c r="H107" s="20">
        <v>1</v>
      </c>
      <c r="I107" s="18">
        <v>2.711</v>
      </c>
      <c r="J107" s="18">
        <v>11.432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0.723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145</v>
      </c>
      <c r="B108" s="20" t="s">
        <v>175</v>
      </c>
      <c r="C108" s="20">
        <v>4888.575</v>
      </c>
      <c r="D108" s="20">
        <v>5564.359</v>
      </c>
      <c r="E108" s="20">
        <v>0</v>
      </c>
      <c r="F108" s="20">
        <v>0</v>
      </c>
      <c r="G108" s="20">
        <v>0</v>
      </c>
      <c r="H108" s="20">
        <v>1</v>
      </c>
      <c r="I108" s="18">
        <v>7.082</v>
      </c>
      <c r="J108" s="18">
        <v>18.367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-0.955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146</v>
      </c>
      <c r="B109" s="20" t="s">
        <v>176</v>
      </c>
      <c r="C109" s="20">
        <v>5693.105</v>
      </c>
      <c r="D109" s="20">
        <v>6558.394</v>
      </c>
      <c r="E109" s="20">
        <v>0</v>
      </c>
      <c r="F109" s="20">
        <v>0</v>
      </c>
      <c r="G109" s="20">
        <v>0</v>
      </c>
      <c r="H109" s="20">
        <v>1</v>
      </c>
      <c r="I109" s="18">
        <v>1.899</v>
      </c>
      <c r="J109" s="18">
        <v>14.842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-1.679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148</v>
      </c>
      <c r="B110" s="20" t="s">
        <v>177</v>
      </c>
      <c r="C110" s="20">
        <v>8122.6</v>
      </c>
      <c r="D110" s="20">
        <v>8926.134</v>
      </c>
      <c r="E110" s="20">
        <v>0</v>
      </c>
      <c r="F110" s="20">
        <v>0</v>
      </c>
      <c r="G110" s="20">
        <v>0</v>
      </c>
      <c r="H110" s="20">
        <v>1</v>
      </c>
      <c r="I110" s="18">
        <v>1.176</v>
      </c>
      <c r="J110" s="18">
        <v>10.072</v>
      </c>
      <c r="K110" s="21">
        <v>4</v>
      </c>
      <c r="L110" s="21">
        <v>2</v>
      </c>
      <c r="M110" s="21">
        <v>-1</v>
      </c>
      <c r="N110" s="21">
        <v>1</v>
      </c>
      <c r="O110" s="21">
        <v>0</v>
      </c>
      <c r="P110" s="21">
        <v>-0.947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149</v>
      </c>
      <c r="B111" s="20" t="s">
        <v>178</v>
      </c>
      <c r="C111" s="20">
        <v>3647.155</v>
      </c>
      <c r="D111" s="20">
        <v>4098.392</v>
      </c>
      <c r="E111" s="20">
        <v>0</v>
      </c>
      <c r="F111" s="20">
        <v>0</v>
      </c>
      <c r="G111" s="20">
        <v>0</v>
      </c>
      <c r="H111" s="20">
        <v>1</v>
      </c>
      <c r="I111" s="18">
        <v>2.537</v>
      </c>
      <c r="J111" s="18">
        <v>13.268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-1.205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150</v>
      </c>
      <c r="B112" s="20" t="s">
        <v>179</v>
      </c>
      <c r="C112" s="20">
        <v>11014.436</v>
      </c>
      <c r="D112" s="20">
        <v>11913.922</v>
      </c>
      <c r="E112" s="20">
        <v>0</v>
      </c>
      <c r="F112" s="20">
        <v>0</v>
      </c>
      <c r="G112" s="20">
        <v>0</v>
      </c>
      <c r="H112" s="20">
        <v>1</v>
      </c>
      <c r="I112" s="18">
        <v>1.193</v>
      </c>
      <c r="J112" s="18">
        <v>8.653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4.79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151</v>
      </c>
      <c r="B113" s="20" t="s">
        <v>180</v>
      </c>
      <c r="C113" s="20">
        <v>1448.938</v>
      </c>
      <c r="D113" s="20">
        <v>1574.718</v>
      </c>
      <c r="E113" s="20">
        <v>0</v>
      </c>
      <c r="F113" s="20">
        <v>0</v>
      </c>
      <c r="G113" s="20">
        <v>0</v>
      </c>
      <c r="H113" s="20">
        <v>1</v>
      </c>
      <c r="I113" s="18">
        <v>1.807</v>
      </c>
      <c r="J113" s="18">
        <v>9.65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-1.663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20">
        <v>152</v>
      </c>
      <c r="B114" s="20" t="s">
        <v>181</v>
      </c>
      <c r="C114" s="20">
        <v>2547.032</v>
      </c>
      <c r="D114" s="20">
        <v>2813.211</v>
      </c>
      <c r="E114" s="20">
        <v>0</v>
      </c>
      <c r="F114" s="20">
        <v>0</v>
      </c>
      <c r="G114" s="20">
        <v>0</v>
      </c>
      <c r="H114" s="20">
        <v>1</v>
      </c>
      <c r="I114" s="18">
        <v>2.838</v>
      </c>
      <c r="J114" s="18">
        <v>12.031</v>
      </c>
      <c r="K114" s="21">
        <v>4</v>
      </c>
      <c r="L114" s="21">
        <v>2</v>
      </c>
      <c r="M114" s="21">
        <v>-1</v>
      </c>
      <c r="N114" s="21">
        <v>1</v>
      </c>
      <c r="O114" s="21">
        <v>0</v>
      </c>
      <c r="P114" s="21">
        <v>3.947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155</v>
      </c>
      <c r="B115" s="20" t="s">
        <v>182</v>
      </c>
      <c r="C115" s="20">
        <v>2664.434</v>
      </c>
      <c r="D115" s="20">
        <v>2957.611</v>
      </c>
      <c r="E115" s="20">
        <v>0</v>
      </c>
      <c r="F115" s="20">
        <v>0</v>
      </c>
      <c r="G115" s="20">
        <v>0</v>
      </c>
      <c r="H115" s="20">
        <v>1</v>
      </c>
      <c r="I115" s="18">
        <v>2.188</v>
      </c>
      <c r="J115" s="18">
        <v>11.884</v>
      </c>
      <c r="K115" s="21">
        <v>4</v>
      </c>
      <c r="L115" s="21">
        <v>2</v>
      </c>
      <c r="M115" s="21">
        <v>0</v>
      </c>
      <c r="N115" s="21">
        <v>1</v>
      </c>
      <c r="O115" s="21">
        <v>0</v>
      </c>
      <c r="P115" s="21">
        <v>-2.18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159</v>
      </c>
      <c r="B116" s="20" t="s">
        <v>183</v>
      </c>
      <c r="C116" s="20">
        <v>2870.657</v>
      </c>
      <c r="D116" s="20">
        <v>3204.615</v>
      </c>
      <c r="E116" s="20">
        <v>0</v>
      </c>
      <c r="F116" s="20">
        <v>0</v>
      </c>
      <c r="G116" s="20">
        <v>0</v>
      </c>
      <c r="H116" s="20">
        <v>1</v>
      </c>
      <c r="I116" s="18">
        <v>2.822</v>
      </c>
      <c r="J116" s="18">
        <v>12.949</v>
      </c>
      <c r="K116" s="21">
        <v>4</v>
      </c>
      <c r="L116" s="21">
        <v>2</v>
      </c>
      <c r="M116" s="21">
        <v>0</v>
      </c>
      <c r="N116" s="21">
        <v>1</v>
      </c>
      <c r="O116" s="21">
        <v>0</v>
      </c>
      <c r="P116" s="21">
        <v>-2.005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160</v>
      </c>
      <c r="B117" s="20" t="s">
        <v>184</v>
      </c>
      <c r="C117" s="20">
        <v>1636.811</v>
      </c>
      <c r="D117" s="20">
        <v>1825.196</v>
      </c>
      <c r="E117" s="20">
        <v>0</v>
      </c>
      <c r="F117" s="20">
        <v>0</v>
      </c>
      <c r="G117" s="20">
        <v>0</v>
      </c>
      <c r="H117" s="20">
        <v>1</v>
      </c>
      <c r="I117" s="18">
        <v>3.933</v>
      </c>
      <c r="J117" s="18">
        <v>13.848</v>
      </c>
      <c r="K117" s="21">
        <v>4</v>
      </c>
      <c r="L117" s="21">
        <v>2</v>
      </c>
      <c r="M117" s="21">
        <v>0</v>
      </c>
      <c r="N117" s="21">
        <v>1</v>
      </c>
      <c r="O117" s="21">
        <v>0</v>
      </c>
      <c r="P117" s="21">
        <v>-5.707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161</v>
      </c>
      <c r="B118" s="20" t="s">
        <v>185</v>
      </c>
      <c r="C118" s="20">
        <v>1314.225</v>
      </c>
      <c r="D118" s="20">
        <v>1514.265</v>
      </c>
      <c r="E118" s="20">
        <v>0</v>
      </c>
      <c r="F118" s="20">
        <v>0</v>
      </c>
      <c r="G118" s="20">
        <v>0</v>
      </c>
      <c r="H118" s="20">
        <v>1</v>
      </c>
      <c r="I118" s="18">
        <v>1.302</v>
      </c>
      <c r="J118" s="18">
        <v>14.341</v>
      </c>
      <c r="K118" s="21">
        <v>4</v>
      </c>
      <c r="L118" s="21">
        <v>2</v>
      </c>
      <c r="M118" s="21">
        <v>-1</v>
      </c>
      <c r="N118" s="21">
        <v>0</v>
      </c>
      <c r="O118" s="21">
        <v>0</v>
      </c>
      <c r="P118" s="21">
        <v>-4.988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162</v>
      </c>
      <c r="B119" s="20" t="s">
        <v>186</v>
      </c>
      <c r="C119" s="20">
        <v>2770.144</v>
      </c>
      <c r="D119" s="20">
        <v>3323.079</v>
      </c>
      <c r="E119" s="20">
        <v>0</v>
      </c>
      <c r="F119" s="20">
        <v>0</v>
      </c>
      <c r="G119" s="20">
        <v>0</v>
      </c>
      <c r="H119" s="20">
        <v>1</v>
      </c>
      <c r="I119" s="18">
        <v>1.532</v>
      </c>
      <c r="J119" s="18">
        <v>17.917</v>
      </c>
      <c r="K119" s="21">
        <v>4</v>
      </c>
      <c r="L119" s="21">
        <v>2</v>
      </c>
      <c r="M119" s="21">
        <v>0</v>
      </c>
      <c r="N119" s="21">
        <v>1</v>
      </c>
      <c r="O119" s="21">
        <v>0</v>
      </c>
      <c r="P119" s="21">
        <v>-0.607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170</v>
      </c>
      <c r="B120" s="20" t="s">
        <v>187</v>
      </c>
      <c r="C120" s="20">
        <v>4883.17</v>
      </c>
      <c r="D120" s="20">
        <v>5535.803</v>
      </c>
      <c r="E120" s="20">
        <v>0</v>
      </c>
      <c r="F120" s="20">
        <v>0</v>
      </c>
      <c r="G120" s="20">
        <v>0</v>
      </c>
      <c r="H120" s="20">
        <v>1</v>
      </c>
      <c r="I120" s="18">
        <v>2.797</v>
      </c>
      <c r="J120" s="18">
        <v>14.257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-4.004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171</v>
      </c>
      <c r="B121" s="20" t="s">
        <v>188</v>
      </c>
      <c r="C121" s="20">
        <v>1058.271</v>
      </c>
      <c r="D121" s="20">
        <v>1265.005</v>
      </c>
      <c r="E121" s="20">
        <v>0</v>
      </c>
      <c r="F121" s="20">
        <v>0</v>
      </c>
      <c r="G121" s="20">
        <v>0</v>
      </c>
      <c r="H121" s="20">
        <v>1</v>
      </c>
      <c r="I121" s="18">
        <v>4.212</v>
      </c>
      <c r="J121" s="18">
        <v>19.866</v>
      </c>
      <c r="K121" s="21">
        <v>3</v>
      </c>
      <c r="L121" s="21">
        <v>2</v>
      </c>
      <c r="M121" s="21">
        <v>1</v>
      </c>
      <c r="N121" s="21">
        <v>-1</v>
      </c>
      <c r="O121" s="21">
        <v>0</v>
      </c>
      <c r="P121" s="21">
        <v>-0.301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300</v>
      </c>
      <c r="B122" s="20" t="s">
        <v>189</v>
      </c>
      <c r="C122" s="20">
        <v>3590.962</v>
      </c>
      <c r="D122" s="20">
        <v>4016.558</v>
      </c>
      <c r="E122" s="20">
        <v>0</v>
      </c>
      <c r="F122" s="20">
        <v>0</v>
      </c>
      <c r="G122" s="20">
        <v>0</v>
      </c>
      <c r="H122" s="20">
        <v>1</v>
      </c>
      <c r="I122" s="18">
        <v>2.505</v>
      </c>
      <c r="J122" s="18">
        <v>12.836</v>
      </c>
      <c r="K122" s="21">
        <v>4</v>
      </c>
      <c r="L122" s="21">
        <v>2</v>
      </c>
      <c r="M122" s="21">
        <v>0</v>
      </c>
      <c r="N122" s="21">
        <v>1</v>
      </c>
      <c r="O122" s="21">
        <v>0</v>
      </c>
      <c r="P122" s="21">
        <v>3.496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510</v>
      </c>
      <c r="B123" s="20" t="s">
        <v>190</v>
      </c>
      <c r="C123" s="20">
        <v>4206.961</v>
      </c>
      <c r="D123" s="20">
        <v>4739.447</v>
      </c>
      <c r="E123" s="20">
        <v>0</v>
      </c>
      <c r="F123" s="20">
        <v>0</v>
      </c>
      <c r="G123" s="20">
        <v>0</v>
      </c>
      <c r="H123" s="20">
        <v>1</v>
      </c>
      <c r="I123" s="18">
        <v>2.165</v>
      </c>
      <c r="J123" s="18">
        <v>13.157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3.852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680</v>
      </c>
      <c r="B124" s="20" t="s">
        <v>191</v>
      </c>
      <c r="C124" s="20">
        <v>1047.581</v>
      </c>
      <c r="D124" s="20">
        <v>1262.702</v>
      </c>
      <c r="E124" s="20">
        <v>0</v>
      </c>
      <c r="F124" s="20">
        <v>0</v>
      </c>
      <c r="G124" s="20">
        <v>0</v>
      </c>
      <c r="H124" s="20">
        <v>1</v>
      </c>
      <c r="I124" s="18">
        <v>1.651</v>
      </c>
      <c r="J124" s="18">
        <v>18.406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-2.471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681</v>
      </c>
      <c r="B125" s="20" t="s">
        <v>192</v>
      </c>
      <c r="C125" s="20">
        <v>1016.357</v>
      </c>
      <c r="D125" s="20">
        <v>1223.633</v>
      </c>
      <c r="E125" s="20">
        <v>0</v>
      </c>
      <c r="F125" s="20">
        <v>0</v>
      </c>
      <c r="G125" s="20">
        <v>0</v>
      </c>
      <c r="H125" s="20">
        <v>1</v>
      </c>
      <c r="I125" s="18">
        <v>1.389</v>
      </c>
      <c r="J125" s="18">
        <v>18.093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3.976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683</v>
      </c>
      <c r="B126" s="20" t="s">
        <v>193</v>
      </c>
      <c r="C126" s="20">
        <v>901.529</v>
      </c>
      <c r="D126" s="20">
        <v>1087.26</v>
      </c>
      <c r="E126" s="20">
        <v>0</v>
      </c>
      <c r="F126" s="20">
        <v>0</v>
      </c>
      <c r="G126" s="20">
        <v>0</v>
      </c>
      <c r="H126" s="20">
        <v>1</v>
      </c>
      <c r="I126" s="18">
        <v>8.092</v>
      </c>
      <c r="J126" s="18">
        <v>23.792</v>
      </c>
      <c r="K126" s="21">
        <v>4</v>
      </c>
      <c r="L126" s="21">
        <v>1</v>
      </c>
      <c r="M126" s="21">
        <v>-1</v>
      </c>
      <c r="N126" s="21">
        <v>1</v>
      </c>
      <c r="O126" s="21">
        <v>0</v>
      </c>
      <c r="P126" s="21">
        <v>0.084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689</v>
      </c>
      <c r="B127" s="20" t="s">
        <v>194</v>
      </c>
      <c r="C127" s="20">
        <v>739.905</v>
      </c>
      <c r="D127" s="20">
        <v>897.15</v>
      </c>
      <c r="E127" s="20">
        <v>0</v>
      </c>
      <c r="F127" s="20">
        <v>0</v>
      </c>
      <c r="G127" s="20">
        <v>0</v>
      </c>
      <c r="H127" s="20">
        <v>1</v>
      </c>
      <c r="I127" s="18">
        <v>1.206</v>
      </c>
      <c r="J127" s="18">
        <v>18.522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-0.335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698</v>
      </c>
      <c r="B128" s="20" t="s">
        <v>195</v>
      </c>
      <c r="C128" s="20">
        <v>901.92</v>
      </c>
      <c r="D128" s="20">
        <v>1099.688</v>
      </c>
      <c r="E128" s="20">
        <v>0</v>
      </c>
      <c r="F128" s="20">
        <v>0</v>
      </c>
      <c r="G128" s="20">
        <v>0</v>
      </c>
      <c r="H128" s="20">
        <v>1</v>
      </c>
      <c r="I128" s="18">
        <v>1.552</v>
      </c>
      <c r="J128" s="18">
        <v>19.257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-2.872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699</v>
      </c>
      <c r="B129" s="20" t="s">
        <v>196</v>
      </c>
      <c r="C129" s="20">
        <v>771.999</v>
      </c>
      <c r="D129" s="20">
        <v>993.953</v>
      </c>
      <c r="E129" s="20">
        <v>0</v>
      </c>
      <c r="F129" s="20">
        <v>0</v>
      </c>
      <c r="G129" s="20">
        <v>0</v>
      </c>
      <c r="H129" s="20">
        <v>1</v>
      </c>
      <c r="I129" s="18">
        <v>5.845</v>
      </c>
      <c r="J129" s="18">
        <v>26.87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9.959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802</v>
      </c>
      <c r="B130" s="20" t="s">
        <v>197</v>
      </c>
      <c r="C130" s="20">
        <v>5701.451</v>
      </c>
      <c r="D130" s="20">
        <v>6404.833</v>
      </c>
      <c r="E130" s="20">
        <v>0</v>
      </c>
      <c r="F130" s="20">
        <v>0</v>
      </c>
      <c r="G130" s="20">
        <v>0</v>
      </c>
      <c r="H130" s="20">
        <v>1</v>
      </c>
      <c r="I130" s="18">
        <v>2.154</v>
      </c>
      <c r="J130" s="18">
        <v>12.899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-14.315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805</v>
      </c>
      <c r="B131" s="20" t="s">
        <v>198</v>
      </c>
      <c r="C131" s="20">
        <v>4352.905</v>
      </c>
      <c r="D131" s="20">
        <v>4950.685</v>
      </c>
      <c r="E131" s="20">
        <v>0</v>
      </c>
      <c r="F131" s="20">
        <v>0</v>
      </c>
      <c r="G131" s="20">
        <v>0</v>
      </c>
      <c r="H131" s="20">
        <v>1</v>
      </c>
      <c r="I131" s="18">
        <v>5.841</v>
      </c>
      <c r="J131" s="18">
        <v>17.211</v>
      </c>
      <c r="K131" s="21">
        <v>4</v>
      </c>
      <c r="L131" s="21">
        <v>2</v>
      </c>
      <c r="M131" s="21">
        <v>-1</v>
      </c>
      <c r="N131" s="21">
        <v>1</v>
      </c>
      <c r="O131" s="21">
        <v>0</v>
      </c>
      <c r="P131" s="21">
        <v>1.113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806</v>
      </c>
      <c r="B132" s="20" t="s">
        <v>199</v>
      </c>
      <c r="C132" s="20">
        <v>7524.941</v>
      </c>
      <c r="D132" s="20">
        <v>8278.639</v>
      </c>
      <c r="E132" s="20">
        <v>0</v>
      </c>
      <c r="F132" s="20">
        <v>0</v>
      </c>
      <c r="G132" s="20">
        <v>0</v>
      </c>
      <c r="H132" s="20">
        <v>1</v>
      </c>
      <c r="I132" s="18">
        <v>0.613</v>
      </c>
      <c r="J132" s="18">
        <v>9.661</v>
      </c>
      <c r="K132" s="21">
        <v>4</v>
      </c>
      <c r="L132" s="21">
        <v>2</v>
      </c>
      <c r="M132" s="21">
        <v>-1</v>
      </c>
      <c r="N132" s="21">
        <v>1</v>
      </c>
      <c r="O132" s="21">
        <v>0</v>
      </c>
      <c r="P132" s="21">
        <v>-1.278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808</v>
      </c>
      <c r="B133" s="20" t="s">
        <v>200</v>
      </c>
      <c r="C133" s="20">
        <v>7469.038</v>
      </c>
      <c r="D133" s="20">
        <v>8501.641</v>
      </c>
      <c r="E133" s="20">
        <v>0</v>
      </c>
      <c r="F133" s="20">
        <v>0</v>
      </c>
      <c r="G133" s="20">
        <v>0</v>
      </c>
      <c r="H133" s="20">
        <v>1</v>
      </c>
      <c r="I133" s="18">
        <v>2.889</v>
      </c>
      <c r="J133" s="18">
        <v>14.684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1.297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0">
        <v>811</v>
      </c>
      <c r="B134" s="20" t="s">
        <v>201</v>
      </c>
      <c r="C134" s="20">
        <v>5704.064</v>
      </c>
      <c r="D134" s="20">
        <v>6806.459</v>
      </c>
      <c r="E134" s="20">
        <v>0</v>
      </c>
      <c r="F134" s="20">
        <v>0</v>
      </c>
      <c r="G134" s="20">
        <v>0</v>
      </c>
      <c r="H134" s="20">
        <v>1</v>
      </c>
      <c r="I134" s="18">
        <v>6.684</v>
      </c>
      <c r="J134" s="18">
        <v>21.798</v>
      </c>
      <c r="K134" s="21">
        <v>4</v>
      </c>
      <c r="L134" s="21">
        <v>2</v>
      </c>
      <c r="M134" s="21">
        <v>0</v>
      </c>
      <c r="N134" s="21">
        <v>1</v>
      </c>
      <c r="O134" s="21">
        <v>0</v>
      </c>
      <c r="P134" s="21">
        <v>0.179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812</v>
      </c>
      <c r="B135" s="20" t="s">
        <v>202</v>
      </c>
      <c r="C135" s="20">
        <v>5174.147</v>
      </c>
      <c r="D135" s="20">
        <v>6036.543</v>
      </c>
      <c r="E135" s="20">
        <v>0</v>
      </c>
      <c r="F135" s="20">
        <v>0</v>
      </c>
      <c r="G135" s="20">
        <v>0</v>
      </c>
      <c r="H135" s="20">
        <v>1</v>
      </c>
      <c r="I135" s="18">
        <v>1.333</v>
      </c>
      <c r="J135" s="18">
        <v>15.429</v>
      </c>
      <c r="K135" s="21">
        <v>4</v>
      </c>
      <c r="L135" s="21">
        <v>2</v>
      </c>
      <c r="M135" s="21">
        <v>0</v>
      </c>
      <c r="N135" s="21">
        <v>1</v>
      </c>
      <c r="O135" s="21">
        <v>0</v>
      </c>
      <c r="P135" s="21">
        <v>0.855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813</v>
      </c>
      <c r="B136" s="20" t="s">
        <v>203</v>
      </c>
      <c r="C136" s="20">
        <v>2466.256</v>
      </c>
      <c r="D136" s="20">
        <v>2792.332</v>
      </c>
      <c r="E136" s="20">
        <v>0</v>
      </c>
      <c r="F136" s="20">
        <v>0</v>
      </c>
      <c r="G136" s="20">
        <v>0</v>
      </c>
      <c r="H136" s="20">
        <v>1</v>
      </c>
      <c r="I136" s="18">
        <v>2.182</v>
      </c>
      <c r="J136" s="18">
        <v>13.604</v>
      </c>
      <c r="K136" s="21">
        <v>4</v>
      </c>
      <c r="L136" s="21">
        <v>2</v>
      </c>
      <c r="M136" s="21">
        <v>0</v>
      </c>
      <c r="N136" s="21">
        <v>1</v>
      </c>
      <c r="O136" s="21">
        <v>0</v>
      </c>
      <c r="P136" s="21">
        <v>0.315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20">
        <v>814</v>
      </c>
      <c r="B137" s="20" t="s">
        <v>204</v>
      </c>
      <c r="C137" s="20">
        <v>7251.612</v>
      </c>
      <c r="D137" s="20">
        <v>8310.109</v>
      </c>
      <c r="E137" s="20">
        <v>0</v>
      </c>
      <c r="F137" s="20">
        <v>0</v>
      </c>
      <c r="G137" s="20">
        <v>0</v>
      </c>
      <c r="H137" s="20">
        <v>1</v>
      </c>
      <c r="I137" s="18">
        <v>3.074</v>
      </c>
      <c r="J137" s="18">
        <v>15.42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0.038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819</v>
      </c>
      <c r="B138" s="20" t="s">
        <v>205</v>
      </c>
      <c r="C138" s="20">
        <v>4657.509</v>
      </c>
      <c r="D138" s="20">
        <v>5560.655</v>
      </c>
      <c r="E138" s="20">
        <v>0</v>
      </c>
      <c r="F138" s="20">
        <v>0</v>
      </c>
      <c r="G138" s="20">
        <v>0</v>
      </c>
      <c r="H138" s="20">
        <v>1</v>
      </c>
      <c r="I138" s="18">
        <v>7.446</v>
      </c>
      <c r="J138" s="18">
        <v>22.478</v>
      </c>
      <c r="K138" s="21">
        <v>4</v>
      </c>
      <c r="L138" s="21">
        <v>2</v>
      </c>
      <c r="M138" s="21">
        <v>0</v>
      </c>
      <c r="N138" s="21">
        <v>0</v>
      </c>
      <c r="O138" s="21">
        <v>0</v>
      </c>
      <c r="P138" s="21">
        <v>0.831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820</v>
      </c>
      <c r="B139" s="20" t="s">
        <v>206</v>
      </c>
      <c r="C139" s="20">
        <v>3694.265</v>
      </c>
      <c r="D139" s="20">
        <v>4063.068</v>
      </c>
      <c r="E139" s="20">
        <v>0</v>
      </c>
      <c r="F139" s="20">
        <v>0</v>
      </c>
      <c r="G139" s="20">
        <v>0</v>
      </c>
      <c r="H139" s="20">
        <v>1</v>
      </c>
      <c r="I139" s="18">
        <v>2.319</v>
      </c>
      <c r="J139" s="18">
        <v>11.185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-1.725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821</v>
      </c>
      <c r="B140" s="20" t="s">
        <v>207</v>
      </c>
      <c r="C140" s="20">
        <v>6030.584</v>
      </c>
      <c r="D140" s="20">
        <v>6691.227</v>
      </c>
      <c r="E140" s="20">
        <v>0</v>
      </c>
      <c r="F140" s="20">
        <v>0</v>
      </c>
      <c r="G140" s="20">
        <v>0</v>
      </c>
      <c r="H140" s="20">
        <v>1</v>
      </c>
      <c r="I140" s="18">
        <v>3.593</v>
      </c>
      <c r="J140" s="18">
        <v>13.112</v>
      </c>
      <c r="K140" s="21">
        <v>4</v>
      </c>
      <c r="L140" s="21">
        <v>2</v>
      </c>
      <c r="M140" s="21">
        <v>-1</v>
      </c>
      <c r="N140" s="21">
        <v>1</v>
      </c>
      <c r="O140" s="21">
        <v>0</v>
      </c>
      <c r="P140" s="21">
        <v>-0.202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823</v>
      </c>
      <c r="B141" s="20" t="s">
        <v>208</v>
      </c>
      <c r="C141" s="20">
        <v>5379.202</v>
      </c>
      <c r="D141" s="20">
        <v>6380.167</v>
      </c>
      <c r="E141" s="20">
        <v>0</v>
      </c>
      <c r="F141" s="20">
        <v>0</v>
      </c>
      <c r="G141" s="20">
        <v>0</v>
      </c>
      <c r="H141" s="20">
        <v>1</v>
      </c>
      <c r="I141" s="18">
        <v>7.536</v>
      </c>
      <c r="J141" s="18">
        <v>22.043</v>
      </c>
      <c r="K141" s="21">
        <v>4</v>
      </c>
      <c r="L141" s="21">
        <v>2</v>
      </c>
      <c r="M141" s="21">
        <v>0</v>
      </c>
      <c r="N141" s="21">
        <v>1</v>
      </c>
      <c r="O141" s="21">
        <v>0</v>
      </c>
      <c r="P141" s="21">
        <v>-1.965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824</v>
      </c>
      <c r="B142" s="20" t="s">
        <v>209</v>
      </c>
      <c r="C142" s="20">
        <v>1950.878</v>
      </c>
      <c r="D142" s="20">
        <v>2128.416</v>
      </c>
      <c r="E142" s="20">
        <v>0</v>
      </c>
      <c r="F142" s="20">
        <v>0</v>
      </c>
      <c r="G142" s="20">
        <v>0</v>
      </c>
      <c r="H142" s="20">
        <v>1</v>
      </c>
      <c r="I142" s="18">
        <v>2.532</v>
      </c>
      <c r="J142" s="18">
        <v>10.662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-1.58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825</v>
      </c>
      <c r="B143" s="20" t="s">
        <v>210</v>
      </c>
      <c r="C143" s="20">
        <v>2981.906</v>
      </c>
      <c r="D143" s="20">
        <v>3285.317</v>
      </c>
      <c r="E143" s="20">
        <v>0</v>
      </c>
      <c r="F143" s="20">
        <v>0</v>
      </c>
      <c r="G143" s="20">
        <v>0</v>
      </c>
      <c r="H143" s="20">
        <v>1</v>
      </c>
      <c r="I143" s="18">
        <v>3.854</v>
      </c>
      <c r="J143" s="18">
        <v>12.733</v>
      </c>
      <c r="K143" s="21">
        <v>4</v>
      </c>
      <c r="L143" s="21">
        <v>1</v>
      </c>
      <c r="M143" s="21">
        <v>-1</v>
      </c>
      <c r="N143" s="21">
        <v>1</v>
      </c>
      <c r="O143" s="21">
        <v>0</v>
      </c>
      <c r="P143" s="21">
        <v>-3.51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827</v>
      </c>
      <c r="B144" s="20" t="s">
        <v>211</v>
      </c>
      <c r="C144" s="20">
        <v>1256.286</v>
      </c>
      <c r="D144" s="20">
        <v>1454.745</v>
      </c>
      <c r="E144" s="20">
        <v>0</v>
      </c>
      <c r="F144" s="20">
        <v>0</v>
      </c>
      <c r="G144" s="20">
        <v>0</v>
      </c>
      <c r="H144" s="20">
        <v>1</v>
      </c>
      <c r="I144" s="18">
        <v>0.604</v>
      </c>
      <c r="J144" s="18">
        <v>14.164</v>
      </c>
      <c r="K144" s="21">
        <v>4</v>
      </c>
      <c r="L144" s="21">
        <v>2</v>
      </c>
      <c r="M144" s="21">
        <v>0</v>
      </c>
      <c r="N144" s="21">
        <v>1</v>
      </c>
      <c r="O144" s="21">
        <v>0</v>
      </c>
      <c r="P144" s="21">
        <v>1.245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828</v>
      </c>
      <c r="B145" s="20" t="s">
        <v>212</v>
      </c>
      <c r="C145" s="20">
        <v>2090.442</v>
      </c>
      <c r="D145" s="20">
        <v>2437.659</v>
      </c>
      <c r="E145" s="20">
        <v>0</v>
      </c>
      <c r="F145" s="20">
        <v>0</v>
      </c>
      <c r="G145" s="20">
        <v>0</v>
      </c>
      <c r="H145" s="20">
        <v>1</v>
      </c>
      <c r="I145" s="18">
        <v>3.113</v>
      </c>
      <c r="J145" s="18">
        <v>16.914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-0.839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832</v>
      </c>
      <c r="B146" s="20" t="s">
        <v>213</v>
      </c>
      <c r="C146" s="20">
        <v>412.588</v>
      </c>
      <c r="D146" s="20">
        <v>442.956</v>
      </c>
      <c r="E146" s="20">
        <v>0</v>
      </c>
      <c r="F146" s="20">
        <v>0</v>
      </c>
      <c r="G146" s="20">
        <v>0</v>
      </c>
      <c r="H146" s="20">
        <v>1</v>
      </c>
      <c r="I146" s="18">
        <v>3.584</v>
      </c>
      <c r="J146" s="18">
        <v>10.194</v>
      </c>
      <c r="K146" s="21">
        <v>4</v>
      </c>
      <c r="L146" s="21">
        <v>2</v>
      </c>
      <c r="M146" s="21">
        <v>0</v>
      </c>
      <c r="N146" s="21">
        <v>1</v>
      </c>
      <c r="O146" s="21">
        <v>0</v>
      </c>
      <c r="P146" s="21">
        <v>0.162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841</v>
      </c>
      <c r="B147" s="20" t="s">
        <v>214</v>
      </c>
      <c r="C147" s="20">
        <v>7139.321</v>
      </c>
      <c r="D147" s="20">
        <v>8261.585</v>
      </c>
      <c r="E147" s="20">
        <v>0</v>
      </c>
      <c r="F147" s="20">
        <v>0</v>
      </c>
      <c r="G147" s="20">
        <v>0</v>
      </c>
      <c r="H147" s="20">
        <v>1</v>
      </c>
      <c r="I147" s="18">
        <v>3.755</v>
      </c>
      <c r="J147" s="18">
        <v>16.829</v>
      </c>
      <c r="K147" s="21">
        <v>3</v>
      </c>
      <c r="L147" s="21">
        <v>2</v>
      </c>
      <c r="M147" s="21">
        <v>-1</v>
      </c>
      <c r="N147" s="21">
        <v>1</v>
      </c>
      <c r="O147" s="21">
        <v>0</v>
      </c>
      <c r="P147" s="21">
        <v>-0.506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846</v>
      </c>
      <c r="B148" s="20" t="s">
        <v>215</v>
      </c>
      <c r="C148" s="20">
        <v>1133.873</v>
      </c>
      <c r="D148" s="20">
        <v>1274.569</v>
      </c>
      <c r="E148" s="20">
        <v>0</v>
      </c>
      <c r="F148" s="20">
        <v>0</v>
      </c>
      <c r="G148" s="20">
        <v>0</v>
      </c>
      <c r="H148" s="20">
        <v>1</v>
      </c>
      <c r="I148" s="18">
        <v>2.089</v>
      </c>
      <c r="J148" s="18">
        <v>12.897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0.334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847</v>
      </c>
      <c r="B149" s="20" t="s">
        <v>216</v>
      </c>
      <c r="C149" s="20">
        <v>2633.227</v>
      </c>
      <c r="D149" s="20">
        <v>3043.821</v>
      </c>
      <c r="E149" s="20">
        <v>0</v>
      </c>
      <c r="F149" s="20">
        <v>0</v>
      </c>
      <c r="G149" s="20">
        <v>0</v>
      </c>
      <c r="H149" s="20">
        <v>1</v>
      </c>
      <c r="I149" s="18">
        <v>3.485</v>
      </c>
      <c r="J149" s="18">
        <v>16.505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0.323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849</v>
      </c>
      <c r="B150" s="20" t="s">
        <v>217</v>
      </c>
      <c r="C150" s="20">
        <v>8579.611</v>
      </c>
      <c r="D150" s="20">
        <v>10164.948</v>
      </c>
      <c r="E150" s="20">
        <v>0</v>
      </c>
      <c r="F150" s="20">
        <v>0</v>
      </c>
      <c r="G150" s="20">
        <v>0</v>
      </c>
      <c r="H150" s="20">
        <v>1</v>
      </c>
      <c r="I150" s="18">
        <v>3.336</v>
      </c>
      <c r="J150" s="18">
        <v>18.412</v>
      </c>
      <c r="K150" s="21">
        <v>4</v>
      </c>
      <c r="L150" s="21">
        <v>2</v>
      </c>
      <c r="M150" s="21">
        <v>0</v>
      </c>
      <c r="N150" s="21">
        <v>1</v>
      </c>
      <c r="O150" s="21">
        <v>0</v>
      </c>
      <c r="P150" s="21">
        <v>1.794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851</v>
      </c>
      <c r="B151" s="20" t="s">
        <v>218</v>
      </c>
      <c r="C151" s="20">
        <v>13576.56</v>
      </c>
      <c r="D151" s="20">
        <v>16309.744</v>
      </c>
      <c r="E151" s="20">
        <v>0</v>
      </c>
      <c r="F151" s="20">
        <v>0</v>
      </c>
      <c r="G151" s="20">
        <v>0</v>
      </c>
      <c r="H151" s="20">
        <v>1</v>
      </c>
      <c r="I151" s="18">
        <v>6.397</v>
      </c>
      <c r="J151" s="18">
        <v>22.083</v>
      </c>
      <c r="K151" s="21">
        <v>4</v>
      </c>
      <c r="L151" s="21">
        <v>2</v>
      </c>
      <c r="M151" s="21">
        <v>-1</v>
      </c>
      <c r="N151" s="21">
        <v>1</v>
      </c>
      <c r="O151" s="21">
        <v>0</v>
      </c>
      <c r="P151" s="21">
        <v>-0.363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852</v>
      </c>
      <c r="B152" s="20" t="s">
        <v>219</v>
      </c>
      <c r="C152" s="20">
        <v>5410.113</v>
      </c>
      <c r="D152" s="20">
        <v>6523.948</v>
      </c>
      <c r="E152" s="20">
        <v>0</v>
      </c>
      <c r="F152" s="20">
        <v>0</v>
      </c>
      <c r="G152" s="20">
        <v>0</v>
      </c>
      <c r="H152" s="20">
        <v>1</v>
      </c>
      <c r="I152" s="18">
        <v>1.26</v>
      </c>
      <c r="J152" s="18">
        <v>18.118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2.809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853</v>
      </c>
      <c r="B153" s="20" t="s">
        <v>220</v>
      </c>
      <c r="C153" s="20">
        <v>1222.099</v>
      </c>
      <c r="D153" s="20">
        <v>1365.33</v>
      </c>
      <c r="E153" s="20">
        <v>0</v>
      </c>
      <c r="F153" s="20">
        <v>0</v>
      </c>
      <c r="G153" s="20">
        <v>0</v>
      </c>
      <c r="H153" s="20">
        <v>1</v>
      </c>
      <c r="I153" s="18">
        <v>1.853</v>
      </c>
      <c r="J153" s="18">
        <v>12.15</v>
      </c>
      <c r="K153" s="21">
        <v>4</v>
      </c>
      <c r="L153" s="21">
        <v>2</v>
      </c>
      <c r="M153" s="21">
        <v>-1</v>
      </c>
      <c r="N153" s="21">
        <v>1</v>
      </c>
      <c r="O153" s="21">
        <v>0</v>
      </c>
      <c r="P153" s="21">
        <v>0.226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854</v>
      </c>
      <c r="B154" s="20" t="s">
        <v>221</v>
      </c>
      <c r="C154" s="20">
        <v>3644.875</v>
      </c>
      <c r="D154" s="20">
        <v>4162.763</v>
      </c>
      <c r="E154" s="20">
        <v>0</v>
      </c>
      <c r="F154" s="20">
        <v>0</v>
      </c>
      <c r="G154" s="20">
        <v>0</v>
      </c>
      <c r="H154" s="20">
        <v>1</v>
      </c>
      <c r="I154" s="18">
        <v>7.058</v>
      </c>
      <c r="J154" s="18">
        <v>18.621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0.669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855</v>
      </c>
      <c r="B155" s="20" t="s">
        <v>222</v>
      </c>
      <c r="C155" s="20">
        <v>1270.216</v>
      </c>
      <c r="D155" s="20">
        <v>1414.71</v>
      </c>
      <c r="E155" s="20">
        <v>0</v>
      </c>
      <c r="F155" s="20">
        <v>0</v>
      </c>
      <c r="G155" s="20">
        <v>0</v>
      </c>
      <c r="H155" s="20">
        <v>1</v>
      </c>
      <c r="I155" s="18">
        <v>2.34</v>
      </c>
      <c r="J155" s="18">
        <v>12.314</v>
      </c>
      <c r="K155" s="21">
        <v>4</v>
      </c>
      <c r="L155" s="21">
        <v>2</v>
      </c>
      <c r="M155" s="21">
        <v>0</v>
      </c>
      <c r="N155" s="21">
        <v>1</v>
      </c>
      <c r="O155" s="21">
        <v>-1</v>
      </c>
      <c r="P155" s="21">
        <v>-0.249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856</v>
      </c>
      <c r="B156" s="20" t="s">
        <v>223</v>
      </c>
      <c r="C156" s="20">
        <v>4934.156</v>
      </c>
      <c r="D156" s="20">
        <v>5756.741</v>
      </c>
      <c r="E156" s="20">
        <v>0</v>
      </c>
      <c r="F156" s="20">
        <v>0</v>
      </c>
      <c r="G156" s="20">
        <v>0</v>
      </c>
      <c r="H156" s="20">
        <v>1</v>
      </c>
      <c r="I156" s="18">
        <v>2.051</v>
      </c>
      <c r="J156" s="18">
        <v>16.047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-0.082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857</v>
      </c>
      <c r="B157" s="20" t="s">
        <v>224</v>
      </c>
      <c r="C157" s="20">
        <v>9162.772</v>
      </c>
      <c r="D157" s="20">
        <v>10439.525</v>
      </c>
      <c r="E157" s="20">
        <v>0</v>
      </c>
      <c r="F157" s="20">
        <v>0</v>
      </c>
      <c r="G157" s="20">
        <v>0</v>
      </c>
      <c r="H157" s="20">
        <v>1</v>
      </c>
      <c r="I157" s="18">
        <v>2.879</v>
      </c>
      <c r="J157" s="18">
        <v>14.757</v>
      </c>
      <c r="K157" s="21">
        <v>4</v>
      </c>
      <c r="L157" s="21">
        <v>2</v>
      </c>
      <c r="M157" s="21">
        <v>0</v>
      </c>
      <c r="N157" s="21">
        <v>1</v>
      </c>
      <c r="O157" s="21">
        <v>0</v>
      </c>
      <c r="P157" s="21">
        <v>1.227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859</v>
      </c>
      <c r="B158" s="20" t="s">
        <v>225</v>
      </c>
      <c r="C158" s="20">
        <v>1479.084</v>
      </c>
      <c r="D158" s="20">
        <v>1620.397</v>
      </c>
      <c r="E158" s="20">
        <v>0</v>
      </c>
      <c r="F158" s="20">
        <v>0</v>
      </c>
      <c r="G158" s="20">
        <v>0</v>
      </c>
      <c r="H158" s="20">
        <v>1</v>
      </c>
      <c r="I158" s="18">
        <v>3.958</v>
      </c>
      <c r="J158" s="18">
        <v>12.334</v>
      </c>
      <c r="K158" s="21">
        <v>4</v>
      </c>
      <c r="L158" s="21">
        <v>2</v>
      </c>
      <c r="M158" s="21">
        <v>0</v>
      </c>
      <c r="N158" s="21">
        <v>1</v>
      </c>
      <c r="O158" s="21">
        <v>0</v>
      </c>
      <c r="P158" s="21">
        <v>-0.167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860</v>
      </c>
      <c r="B159" s="20" t="s">
        <v>226</v>
      </c>
      <c r="C159" s="20">
        <v>1056.529</v>
      </c>
      <c r="D159" s="20">
        <v>1153.82</v>
      </c>
      <c r="E159" s="20">
        <v>0</v>
      </c>
      <c r="F159" s="20">
        <v>0</v>
      </c>
      <c r="G159" s="20">
        <v>0</v>
      </c>
      <c r="H159" s="20">
        <v>1</v>
      </c>
      <c r="I159" s="18">
        <v>1.432</v>
      </c>
      <c r="J159" s="18">
        <v>9.743</v>
      </c>
      <c r="K159" s="21">
        <v>4</v>
      </c>
      <c r="L159" s="21">
        <v>2</v>
      </c>
      <c r="M159" s="21">
        <v>-1</v>
      </c>
      <c r="N159" s="21">
        <v>1</v>
      </c>
      <c r="O159" s="21">
        <v>0</v>
      </c>
      <c r="P159" s="21">
        <v>-0.742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861</v>
      </c>
      <c r="B160" s="20" t="s">
        <v>227</v>
      </c>
      <c r="C160" s="20">
        <v>2191.263</v>
      </c>
      <c r="D160" s="20">
        <v>2420.88</v>
      </c>
      <c r="E160" s="20">
        <v>0</v>
      </c>
      <c r="F160" s="20">
        <v>0</v>
      </c>
      <c r="G160" s="20">
        <v>0</v>
      </c>
      <c r="H160" s="20">
        <v>1</v>
      </c>
      <c r="I160" s="18">
        <v>2.801</v>
      </c>
      <c r="J160" s="18">
        <v>12.02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1.043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863</v>
      </c>
      <c r="B161" s="20" t="s">
        <v>228</v>
      </c>
      <c r="C161" s="20">
        <v>2103.865</v>
      </c>
      <c r="D161" s="20">
        <v>2615.233</v>
      </c>
      <c r="E161" s="20">
        <v>0</v>
      </c>
      <c r="F161" s="20">
        <v>0</v>
      </c>
      <c r="G161" s="20">
        <v>0</v>
      </c>
      <c r="H161" s="20">
        <v>1</v>
      </c>
      <c r="I161" s="18">
        <v>6.176</v>
      </c>
      <c r="J161" s="18">
        <v>24.522</v>
      </c>
      <c r="K161" s="21">
        <v>4</v>
      </c>
      <c r="L161" s="21">
        <v>2</v>
      </c>
      <c r="M161" s="21">
        <v>-1</v>
      </c>
      <c r="N161" s="21">
        <v>1</v>
      </c>
      <c r="O161" s="21">
        <v>0</v>
      </c>
      <c r="P161" s="21">
        <v>0.285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865</v>
      </c>
      <c r="B162" s="20" t="s">
        <v>229</v>
      </c>
      <c r="C162" s="20">
        <v>1237.82</v>
      </c>
      <c r="D162" s="20">
        <v>1377.629</v>
      </c>
      <c r="E162" s="20">
        <v>0</v>
      </c>
      <c r="F162" s="20">
        <v>0</v>
      </c>
      <c r="G162" s="20">
        <v>0</v>
      </c>
      <c r="H162" s="20">
        <v>1</v>
      </c>
      <c r="I162" s="18">
        <v>3.541</v>
      </c>
      <c r="J162" s="18">
        <v>13.33</v>
      </c>
      <c r="K162" s="21">
        <v>4</v>
      </c>
      <c r="L162" s="21">
        <v>2</v>
      </c>
      <c r="M162" s="21">
        <v>-1</v>
      </c>
      <c r="N162" s="21">
        <v>1</v>
      </c>
      <c r="O162" s="21">
        <v>0</v>
      </c>
      <c r="P162" s="21">
        <v>0.324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867</v>
      </c>
      <c r="B163" s="20" t="s">
        <v>230</v>
      </c>
      <c r="C163" s="20">
        <v>1917.718</v>
      </c>
      <c r="D163" s="20">
        <v>2435.678</v>
      </c>
      <c r="E163" s="20">
        <v>0</v>
      </c>
      <c r="F163" s="20">
        <v>0</v>
      </c>
      <c r="G163" s="20">
        <v>0</v>
      </c>
      <c r="H163" s="20">
        <v>1</v>
      </c>
      <c r="I163" s="18">
        <v>9.068</v>
      </c>
      <c r="J163" s="18">
        <v>28.405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-0.032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869</v>
      </c>
      <c r="B164" s="20" t="s">
        <v>231</v>
      </c>
      <c r="C164" s="20">
        <v>3230.22</v>
      </c>
      <c r="D164" s="20">
        <v>4017.802</v>
      </c>
      <c r="E164" s="20">
        <v>0</v>
      </c>
      <c r="F164" s="20">
        <v>0</v>
      </c>
      <c r="G164" s="20">
        <v>0</v>
      </c>
      <c r="H164" s="20">
        <v>1</v>
      </c>
      <c r="I164" s="18">
        <v>4.025</v>
      </c>
      <c r="J164" s="18">
        <v>22.838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-0.384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888</v>
      </c>
      <c r="B165" s="20" t="s">
        <v>232</v>
      </c>
      <c r="C165" s="20">
        <v>3477.359</v>
      </c>
      <c r="D165" s="20">
        <v>3892.32</v>
      </c>
      <c r="E165" s="20">
        <v>0</v>
      </c>
      <c r="F165" s="20">
        <v>0</v>
      </c>
      <c r="G165" s="20">
        <v>0</v>
      </c>
      <c r="H165" s="20">
        <v>1</v>
      </c>
      <c r="I165" s="18">
        <v>4.33</v>
      </c>
      <c r="J165" s="18">
        <v>14.529</v>
      </c>
      <c r="K165" s="21">
        <v>4</v>
      </c>
      <c r="L165" s="21">
        <v>2</v>
      </c>
      <c r="M165" s="21">
        <v>0</v>
      </c>
      <c r="N165" s="21">
        <v>1</v>
      </c>
      <c r="O165" s="21">
        <v>0</v>
      </c>
      <c r="P165" s="21">
        <v>5.937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891</v>
      </c>
      <c r="B166" s="20" t="s">
        <v>233</v>
      </c>
      <c r="C166" s="20">
        <v>1240.882</v>
      </c>
      <c r="D166" s="20">
        <v>1495.686</v>
      </c>
      <c r="E166" s="20">
        <v>0</v>
      </c>
      <c r="F166" s="20">
        <v>0</v>
      </c>
      <c r="G166" s="20">
        <v>0</v>
      </c>
      <c r="H166" s="20">
        <v>1</v>
      </c>
      <c r="I166" s="18">
        <v>2.015</v>
      </c>
      <c r="J166" s="18">
        <v>18.708</v>
      </c>
      <c r="K166" s="21">
        <v>4</v>
      </c>
      <c r="L166" s="21">
        <v>2</v>
      </c>
      <c r="M166" s="21">
        <v>-1</v>
      </c>
      <c r="N166" s="21">
        <v>1</v>
      </c>
      <c r="O166" s="21">
        <v>0</v>
      </c>
      <c r="P166" s="21">
        <v>-1.3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901</v>
      </c>
      <c r="B167" s="20" t="s">
        <v>234</v>
      </c>
      <c r="C167" s="20">
        <v>5371.791</v>
      </c>
      <c r="D167" s="20">
        <v>5926.758</v>
      </c>
      <c r="E167" s="20">
        <v>0</v>
      </c>
      <c r="F167" s="20">
        <v>0</v>
      </c>
      <c r="G167" s="20">
        <v>0</v>
      </c>
      <c r="H167" s="20">
        <v>1</v>
      </c>
      <c r="I167" s="18">
        <v>4.325</v>
      </c>
      <c r="J167" s="18">
        <v>13.284</v>
      </c>
      <c r="K167" s="21">
        <v>4</v>
      </c>
      <c r="L167" s="21">
        <v>2</v>
      </c>
      <c r="M167" s="21">
        <v>-1</v>
      </c>
      <c r="N167" s="21">
        <v>1</v>
      </c>
      <c r="O167" s="21">
        <v>0</v>
      </c>
      <c r="P167" s="21">
        <v>6.371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902</v>
      </c>
      <c r="B168" s="20" t="s">
        <v>235</v>
      </c>
      <c r="C168" s="20">
        <v>4633.441</v>
      </c>
      <c r="D168" s="20">
        <v>5353.167</v>
      </c>
      <c r="E168" s="20">
        <v>0</v>
      </c>
      <c r="F168" s="20">
        <v>0</v>
      </c>
      <c r="G168" s="20">
        <v>0</v>
      </c>
      <c r="H168" s="20">
        <v>1</v>
      </c>
      <c r="I168" s="18">
        <v>2.607</v>
      </c>
      <c r="J168" s="18">
        <v>15.701</v>
      </c>
      <c r="K168" s="21">
        <v>4</v>
      </c>
      <c r="L168" s="21">
        <v>2</v>
      </c>
      <c r="M168" s="21">
        <v>-1</v>
      </c>
      <c r="N168" s="21">
        <v>1</v>
      </c>
      <c r="O168" s="21">
        <v>0</v>
      </c>
      <c r="P168" s="21">
        <v>-3.265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903</v>
      </c>
      <c r="B169" s="20" t="s">
        <v>236</v>
      </c>
      <c r="C169" s="20">
        <v>3437.092</v>
      </c>
      <c r="D169" s="20">
        <v>3844.898</v>
      </c>
      <c r="E169" s="20">
        <v>0</v>
      </c>
      <c r="F169" s="20">
        <v>0</v>
      </c>
      <c r="G169" s="20">
        <v>0</v>
      </c>
      <c r="H169" s="20">
        <v>1</v>
      </c>
      <c r="I169" s="18">
        <v>1.863</v>
      </c>
      <c r="J169" s="18">
        <v>12.271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10.473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904</v>
      </c>
      <c r="B170" s="20" t="s">
        <v>237</v>
      </c>
      <c r="C170" s="20">
        <v>4132.226</v>
      </c>
      <c r="D170" s="20">
        <v>4660.658</v>
      </c>
      <c r="E170" s="20">
        <v>0</v>
      </c>
      <c r="F170" s="20">
        <v>0</v>
      </c>
      <c r="G170" s="20">
        <v>0</v>
      </c>
      <c r="H170" s="20">
        <v>1</v>
      </c>
      <c r="I170" s="18">
        <v>2.829</v>
      </c>
      <c r="J170" s="18">
        <v>13.847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-11.498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905</v>
      </c>
      <c r="B171" s="20" t="s">
        <v>238</v>
      </c>
      <c r="C171" s="20">
        <v>5263.157</v>
      </c>
      <c r="D171" s="20">
        <v>6076.429</v>
      </c>
      <c r="E171" s="20">
        <v>0</v>
      </c>
      <c r="F171" s="20">
        <v>0</v>
      </c>
      <c r="G171" s="20">
        <v>0</v>
      </c>
      <c r="H171" s="20">
        <v>1</v>
      </c>
      <c r="I171" s="18">
        <v>1.942</v>
      </c>
      <c r="J171" s="18">
        <v>15.066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2.996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906</v>
      </c>
      <c r="B172" s="20" t="s">
        <v>239</v>
      </c>
      <c r="C172" s="20">
        <v>3874.775</v>
      </c>
      <c r="D172" s="20">
        <v>4352.41</v>
      </c>
      <c r="E172" s="20">
        <v>0</v>
      </c>
      <c r="F172" s="20">
        <v>0</v>
      </c>
      <c r="G172" s="20">
        <v>0</v>
      </c>
      <c r="H172" s="20">
        <v>1</v>
      </c>
      <c r="I172" s="18">
        <v>2.476</v>
      </c>
      <c r="J172" s="18">
        <v>13.178</v>
      </c>
      <c r="K172" s="21">
        <v>4</v>
      </c>
      <c r="L172" s="21">
        <v>2</v>
      </c>
      <c r="M172" s="21">
        <v>-1</v>
      </c>
      <c r="N172" s="21">
        <v>1</v>
      </c>
      <c r="O172" s="21">
        <v>0</v>
      </c>
      <c r="P172" s="21">
        <v>-9.018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907</v>
      </c>
      <c r="B173" s="20" t="s">
        <v>240</v>
      </c>
      <c r="C173" s="20">
        <v>4657.369</v>
      </c>
      <c r="D173" s="20">
        <v>5299.55</v>
      </c>
      <c r="E173" s="20">
        <v>0</v>
      </c>
      <c r="F173" s="20">
        <v>0</v>
      </c>
      <c r="G173" s="20">
        <v>0</v>
      </c>
      <c r="H173" s="20">
        <v>1</v>
      </c>
      <c r="I173" s="18">
        <v>2.442</v>
      </c>
      <c r="J173" s="18">
        <v>14.264</v>
      </c>
      <c r="K173" s="21">
        <v>4</v>
      </c>
      <c r="L173" s="21">
        <v>2</v>
      </c>
      <c r="M173" s="21">
        <v>-1</v>
      </c>
      <c r="N173" s="21">
        <v>1</v>
      </c>
      <c r="O173" s="21">
        <v>0</v>
      </c>
      <c r="P173" s="21">
        <v>5.773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908</v>
      </c>
      <c r="B174" s="20" t="s">
        <v>241</v>
      </c>
      <c r="C174" s="20">
        <v>1997.647</v>
      </c>
      <c r="D174" s="20">
        <v>2200.434</v>
      </c>
      <c r="E174" s="20">
        <v>0</v>
      </c>
      <c r="F174" s="20">
        <v>0</v>
      </c>
      <c r="G174" s="20">
        <v>0</v>
      </c>
      <c r="H174" s="20">
        <v>1</v>
      </c>
      <c r="I174" s="18">
        <v>1.656</v>
      </c>
      <c r="J174" s="18">
        <v>10.719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10.497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909</v>
      </c>
      <c r="B175" s="20" t="s">
        <v>242</v>
      </c>
      <c r="C175" s="20">
        <v>2310.807</v>
      </c>
      <c r="D175" s="20">
        <v>2642.293</v>
      </c>
      <c r="E175" s="20">
        <v>0</v>
      </c>
      <c r="F175" s="20">
        <v>0</v>
      </c>
      <c r="G175" s="20">
        <v>0</v>
      </c>
      <c r="H175" s="20">
        <v>1</v>
      </c>
      <c r="I175" s="18">
        <v>5.608</v>
      </c>
      <c r="J175" s="18">
        <v>17.45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7.266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910</v>
      </c>
      <c r="B176" s="20" t="s">
        <v>243</v>
      </c>
      <c r="C176" s="20">
        <v>1894.515</v>
      </c>
      <c r="D176" s="20">
        <v>2166.656</v>
      </c>
      <c r="E176" s="20">
        <v>0</v>
      </c>
      <c r="F176" s="20">
        <v>0</v>
      </c>
      <c r="G176" s="20">
        <v>0</v>
      </c>
      <c r="H176" s="20">
        <v>1</v>
      </c>
      <c r="I176" s="18">
        <v>3.068</v>
      </c>
      <c r="J176" s="18">
        <v>15.243</v>
      </c>
      <c r="K176" s="21">
        <v>4</v>
      </c>
      <c r="L176" s="21">
        <v>2</v>
      </c>
      <c r="M176" s="21">
        <v>0</v>
      </c>
      <c r="N176" s="21">
        <v>1</v>
      </c>
      <c r="O176" s="21">
        <v>0</v>
      </c>
      <c r="P176" s="21">
        <v>1.998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0">
        <v>913</v>
      </c>
      <c r="B177" s="20" t="s">
        <v>244</v>
      </c>
      <c r="C177" s="20">
        <v>7389.143</v>
      </c>
      <c r="D177" s="20">
        <v>8344.846</v>
      </c>
      <c r="E177" s="20">
        <v>0</v>
      </c>
      <c r="F177" s="20">
        <v>0</v>
      </c>
      <c r="G177" s="20">
        <v>0</v>
      </c>
      <c r="H177" s="20">
        <v>1</v>
      </c>
      <c r="I177" s="18">
        <v>2.323</v>
      </c>
      <c r="J177" s="18">
        <v>13.509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10.13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914</v>
      </c>
      <c r="B178" s="20" t="s">
        <v>245</v>
      </c>
      <c r="C178" s="20">
        <v>5738.883</v>
      </c>
      <c r="D178" s="20">
        <v>6641.513</v>
      </c>
      <c r="E178" s="20">
        <v>0</v>
      </c>
      <c r="F178" s="20">
        <v>0</v>
      </c>
      <c r="G178" s="20">
        <v>0</v>
      </c>
      <c r="H178" s="20">
        <v>1</v>
      </c>
      <c r="I178" s="18">
        <v>2.328</v>
      </c>
      <c r="J178" s="18">
        <v>15.602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0.097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916</v>
      </c>
      <c r="B179" s="20" t="s">
        <v>246</v>
      </c>
      <c r="C179" s="20">
        <v>2572.208</v>
      </c>
      <c r="D179" s="20">
        <v>3191.63</v>
      </c>
      <c r="E179" s="20">
        <v>0</v>
      </c>
      <c r="F179" s="20">
        <v>0</v>
      </c>
      <c r="G179" s="20">
        <v>0</v>
      </c>
      <c r="H179" s="20">
        <v>1</v>
      </c>
      <c r="I179" s="18">
        <v>8.587</v>
      </c>
      <c r="J179" s="18">
        <v>26.328</v>
      </c>
      <c r="K179" s="21">
        <v>4</v>
      </c>
      <c r="L179" s="21">
        <v>2</v>
      </c>
      <c r="M179" s="21">
        <v>0</v>
      </c>
      <c r="N179" s="21">
        <v>1</v>
      </c>
      <c r="O179" s="21">
        <v>0</v>
      </c>
      <c r="P179" s="21">
        <v>-0.194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918</v>
      </c>
      <c r="B180" s="20" t="s">
        <v>247</v>
      </c>
      <c r="C180" s="20">
        <v>3606.052</v>
      </c>
      <c r="D180" s="20">
        <v>4084.232</v>
      </c>
      <c r="E180" s="20">
        <v>0</v>
      </c>
      <c r="F180" s="20">
        <v>0</v>
      </c>
      <c r="G180" s="20">
        <v>0</v>
      </c>
      <c r="H180" s="20">
        <v>1</v>
      </c>
      <c r="I180" s="18">
        <v>2.167</v>
      </c>
      <c r="J180" s="18">
        <v>13.621</v>
      </c>
      <c r="K180" s="21">
        <v>4</v>
      </c>
      <c r="L180" s="21">
        <v>2</v>
      </c>
      <c r="M180" s="21">
        <v>0</v>
      </c>
      <c r="N180" s="21">
        <v>1</v>
      </c>
      <c r="O180" s="21">
        <v>0</v>
      </c>
      <c r="P180" s="21">
        <v>-1.75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919</v>
      </c>
      <c r="B181" s="20" t="s">
        <v>248</v>
      </c>
      <c r="C181" s="20">
        <v>4589.326</v>
      </c>
      <c r="D181" s="20">
        <v>5149.868</v>
      </c>
      <c r="E181" s="20">
        <v>0</v>
      </c>
      <c r="F181" s="20">
        <v>0</v>
      </c>
      <c r="G181" s="20">
        <v>0</v>
      </c>
      <c r="H181" s="20">
        <v>1</v>
      </c>
      <c r="I181" s="18">
        <v>2.612</v>
      </c>
      <c r="J181" s="18">
        <v>13.213</v>
      </c>
      <c r="K181" s="21">
        <v>4</v>
      </c>
      <c r="L181" s="21">
        <v>2</v>
      </c>
      <c r="M181" s="21">
        <v>-1</v>
      </c>
      <c r="N181" s="21">
        <v>1</v>
      </c>
      <c r="O181" s="21">
        <v>0</v>
      </c>
      <c r="P181" s="21">
        <v>-0.592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922</v>
      </c>
      <c r="B182" s="20" t="s">
        <v>249</v>
      </c>
      <c r="C182" s="20">
        <v>5130.311</v>
      </c>
      <c r="D182" s="20">
        <v>5552.168</v>
      </c>
      <c r="E182" s="20">
        <v>0</v>
      </c>
      <c r="F182" s="20">
        <v>0</v>
      </c>
      <c r="G182" s="20">
        <v>0</v>
      </c>
      <c r="H182" s="20">
        <v>1</v>
      </c>
      <c r="I182" s="18">
        <v>1.681</v>
      </c>
      <c r="J182" s="18">
        <v>9.151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-0.015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923</v>
      </c>
      <c r="B183" s="20" t="s">
        <v>250</v>
      </c>
      <c r="C183" s="20">
        <v>249.061</v>
      </c>
      <c r="D183" s="20">
        <v>250.931</v>
      </c>
      <c r="E183" s="20">
        <v>0</v>
      </c>
      <c r="F183" s="20">
        <v>0</v>
      </c>
      <c r="G183" s="20">
        <v>0</v>
      </c>
      <c r="H183" s="20">
        <v>1</v>
      </c>
      <c r="I183" s="18">
        <v>0.447</v>
      </c>
      <c r="J183" s="18">
        <v>1.189</v>
      </c>
      <c r="K183" s="21">
        <v>4</v>
      </c>
      <c r="L183" s="21">
        <v>2</v>
      </c>
      <c r="M183" s="21">
        <v>-1</v>
      </c>
      <c r="N183" s="21">
        <v>1</v>
      </c>
      <c r="O183" s="21">
        <v>0</v>
      </c>
      <c r="P183" s="21">
        <v>-9.243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925</v>
      </c>
      <c r="B184" s="20" t="s">
        <v>251</v>
      </c>
      <c r="C184" s="20">
        <v>4163.933</v>
      </c>
      <c r="D184" s="20">
        <v>4676.32</v>
      </c>
      <c r="E184" s="20">
        <v>0</v>
      </c>
      <c r="F184" s="20">
        <v>0</v>
      </c>
      <c r="G184" s="20">
        <v>0</v>
      </c>
      <c r="H184" s="20">
        <v>1</v>
      </c>
      <c r="I184" s="18">
        <v>2.557</v>
      </c>
      <c r="J184" s="18">
        <v>13.234</v>
      </c>
      <c r="K184" s="21">
        <v>4</v>
      </c>
      <c r="L184" s="21">
        <v>2</v>
      </c>
      <c r="M184" s="21">
        <v>0</v>
      </c>
      <c r="N184" s="21">
        <v>1</v>
      </c>
      <c r="O184" s="21">
        <v>0</v>
      </c>
      <c r="P184" s="21">
        <v>-0.608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926</v>
      </c>
      <c r="B185" s="20" t="s">
        <v>252</v>
      </c>
      <c r="C185" s="20">
        <v>1970.396</v>
      </c>
      <c r="D185" s="20">
        <v>2181.992</v>
      </c>
      <c r="E185" s="20">
        <v>0</v>
      </c>
      <c r="F185" s="20">
        <v>0</v>
      </c>
      <c r="G185" s="20">
        <v>0</v>
      </c>
      <c r="H185" s="20">
        <v>1</v>
      </c>
      <c r="I185" s="18">
        <v>3.078</v>
      </c>
      <c r="J185" s="18">
        <v>12.477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-0.719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927</v>
      </c>
      <c r="B186" s="20" t="s">
        <v>253</v>
      </c>
      <c r="C186" s="20">
        <v>1762.376</v>
      </c>
      <c r="D186" s="20">
        <v>1937.145</v>
      </c>
      <c r="E186" s="20">
        <v>0</v>
      </c>
      <c r="F186" s="20">
        <v>0</v>
      </c>
      <c r="G186" s="20">
        <v>0</v>
      </c>
      <c r="H186" s="20">
        <v>1</v>
      </c>
      <c r="I186" s="18">
        <v>2.05</v>
      </c>
      <c r="J186" s="18">
        <v>10.887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15.626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928</v>
      </c>
      <c r="B187" s="20" t="s">
        <v>254</v>
      </c>
      <c r="C187" s="20">
        <v>2470.302</v>
      </c>
      <c r="D187" s="20">
        <v>2714.183</v>
      </c>
      <c r="E187" s="20">
        <v>0</v>
      </c>
      <c r="F187" s="20">
        <v>0</v>
      </c>
      <c r="G187" s="20">
        <v>0</v>
      </c>
      <c r="H187" s="20">
        <v>1</v>
      </c>
      <c r="I187" s="18">
        <v>2.422</v>
      </c>
      <c r="J187" s="18">
        <v>11.19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-10.818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929</v>
      </c>
      <c r="B188" s="20" t="s">
        <v>255</v>
      </c>
      <c r="C188" s="20">
        <v>2612.557</v>
      </c>
      <c r="D188" s="20">
        <v>2979.78</v>
      </c>
      <c r="E188" s="20">
        <v>0</v>
      </c>
      <c r="F188" s="20">
        <v>0</v>
      </c>
      <c r="G188" s="20">
        <v>0</v>
      </c>
      <c r="H188" s="20">
        <v>1</v>
      </c>
      <c r="I188" s="18">
        <v>6.322</v>
      </c>
      <c r="J188" s="18">
        <v>17.866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-4.757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930</v>
      </c>
      <c r="B189" s="20" t="s">
        <v>256</v>
      </c>
      <c r="C189" s="20">
        <v>2521.482</v>
      </c>
      <c r="D189" s="20">
        <v>2886.382</v>
      </c>
      <c r="E189" s="20">
        <v>0</v>
      </c>
      <c r="F189" s="20">
        <v>0</v>
      </c>
      <c r="G189" s="20">
        <v>0</v>
      </c>
      <c r="H189" s="20">
        <v>1</v>
      </c>
      <c r="I189" s="18">
        <v>2.942</v>
      </c>
      <c r="J189" s="18">
        <v>15.212</v>
      </c>
      <c r="K189" s="21">
        <v>4</v>
      </c>
      <c r="L189" s="21">
        <v>2</v>
      </c>
      <c r="M189" s="21">
        <v>-1</v>
      </c>
      <c r="N189" s="21">
        <v>1</v>
      </c>
      <c r="O189" s="21">
        <v>0</v>
      </c>
      <c r="P189" s="21">
        <v>-0.342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933</v>
      </c>
      <c r="B190" s="20" t="s">
        <v>257</v>
      </c>
      <c r="C190" s="20">
        <v>7275.961</v>
      </c>
      <c r="D190" s="20">
        <v>8235.091</v>
      </c>
      <c r="E190" s="20">
        <v>0</v>
      </c>
      <c r="F190" s="20">
        <v>0</v>
      </c>
      <c r="G190" s="20">
        <v>0</v>
      </c>
      <c r="H190" s="20">
        <v>1</v>
      </c>
      <c r="I190" s="18">
        <v>2.554</v>
      </c>
      <c r="J190" s="18">
        <v>13.903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1.589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934</v>
      </c>
      <c r="B191" s="20" t="s">
        <v>258</v>
      </c>
      <c r="C191" s="20">
        <v>5356.902</v>
      </c>
      <c r="D191" s="20">
        <v>6177.992</v>
      </c>
      <c r="E191" s="20">
        <v>0</v>
      </c>
      <c r="F191" s="20">
        <v>0</v>
      </c>
      <c r="G191" s="20">
        <v>0</v>
      </c>
      <c r="H191" s="20">
        <v>1</v>
      </c>
      <c r="I191" s="18">
        <v>2.557</v>
      </c>
      <c r="J191" s="18">
        <v>15.508</v>
      </c>
      <c r="K191" s="21">
        <v>4</v>
      </c>
      <c r="L191" s="21">
        <v>2</v>
      </c>
      <c r="M191" s="21">
        <v>-1</v>
      </c>
      <c r="N191" s="21">
        <v>1</v>
      </c>
      <c r="O191" s="21">
        <v>0</v>
      </c>
      <c r="P191" s="21">
        <v>0.108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936</v>
      </c>
      <c r="B192" s="20" t="s">
        <v>259</v>
      </c>
      <c r="C192" s="20">
        <v>5014.726</v>
      </c>
      <c r="D192" s="20">
        <v>6170.781</v>
      </c>
      <c r="E192" s="20">
        <v>0</v>
      </c>
      <c r="F192" s="20">
        <v>0</v>
      </c>
      <c r="G192" s="20">
        <v>0</v>
      </c>
      <c r="H192" s="20">
        <v>1</v>
      </c>
      <c r="I192" s="18">
        <v>5.287</v>
      </c>
      <c r="J192" s="18">
        <v>23.031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-5.39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944</v>
      </c>
      <c r="B193" s="20" t="s">
        <v>260</v>
      </c>
      <c r="C193" s="20">
        <v>3109.95</v>
      </c>
      <c r="D193" s="20">
        <v>3525.143</v>
      </c>
      <c r="E193" s="20">
        <v>0</v>
      </c>
      <c r="F193" s="20">
        <v>0</v>
      </c>
      <c r="G193" s="20">
        <v>0</v>
      </c>
      <c r="H193" s="20">
        <v>1</v>
      </c>
      <c r="I193" s="18">
        <v>5.815</v>
      </c>
      <c r="J193" s="18">
        <v>16.908</v>
      </c>
      <c r="K193" s="21">
        <v>4</v>
      </c>
      <c r="L193" s="21">
        <v>2</v>
      </c>
      <c r="M193" s="21">
        <v>-1</v>
      </c>
      <c r="N193" s="21">
        <v>1</v>
      </c>
      <c r="O193" s="21">
        <v>0</v>
      </c>
      <c r="P193" s="21">
        <v>-5.376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949</v>
      </c>
      <c r="B194" s="20" t="s">
        <v>261</v>
      </c>
      <c r="C194" s="20">
        <v>4643.157</v>
      </c>
      <c r="D194" s="20">
        <v>5166.457</v>
      </c>
      <c r="E194" s="20">
        <v>0</v>
      </c>
      <c r="F194" s="20">
        <v>0</v>
      </c>
      <c r="G194" s="20">
        <v>0</v>
      </c>
      <c r="H194" s="20">
        <v>1</v>
      </c>
      <c r="I194" s="18">
        <v>3.83</v>
      </c>
      <c r="J194" s="18">
        <v>13.57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0.21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959</v>
      </c>
      <c r="B195" s="20" t="s">
        <v>262</v>
      </c>
      <c r="C195" s="20">
        <v>6549.924</v>
      </c>
      <c r="D195" s="20">
        <v>7395.426</v>
      </c>
      <c r="E195" s="20">
        <v>0</v>
      </c>
      <c r="F195" s="20">
        <v>0</v>
      </c>
      <c r="G195" s="20">
        <v>0</v>
      </c>
      <c r="H195" s="20">
        <v>1</v>
      </c>
      <c r="I195" s="18">
        <v>2.51</v>
      </c>
      <c r="J195" s="18">
        <v>13.656</v>
      </c>
      <c r="K195" s="21">
        <v>4</v>
      </c>
      <c r="L195" s="21">
        <v>2</v>
      </c>
      <c r="M195" s="21">
        <v>0</v>
      </c>
      <c r="N195" s="21">
        <v>1</v>
      </c>
      <c r="O195" s="21">
        <v>0</v>
      </c>
      <c r="P195" s="21">
        <v>-1.411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961</v>
      </c>
      <c r="B196" s="20" t="s">
        <v>263</v>
      </c>
      <c r="C196" s="20">
        <v>2975.022</v>
      </c>
      <c r="D196" s="20">
        <v>3376.457</v>
      </c>
      <c r="E196" s="20">
        <v>0</v>
      </c>
      <c r="F196" s="20">
        <v>0</v>
      </c>
      <c r="G196" s="20">
        <v>0</v>
      </c>
      <c r="H196" s="20">
        <v>1</v>
      </c>
      <c r="I196" s="18">
        <v>5.446</v>
      </c>
      <c r="J196" s="18">
        <v>16.688</v>
      </c>
      <c r="K196" s="21">
        <v>4</v>
      </c>
      <c r="L196" s="21">
        <v>2</v>
      </c>
      <c r="M196" s="21">
        <v>0</v>
      </c>
      <c r="N196" s="21">
        <v>1</v>
      </c>
      <c r="O196" s="21">
        <v>0</v>
      </c>
      <c r="P196" s="21">
        <v>-1.152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964</v>
      </c>
      <c r="B197" s="20" t="s">
        <v>264</v>
      </c>
      <c r="C197" s="20">
        <v>7213.269</v>
      </c>
      <c r="D197" s="20">
        <v>8442.284</v>
      </c>
      <c r="E197" s="20">
        <v>0</v>
      </c>
      <c r="F197" s="20">
        <v>0</v>
      </c>
      <c r="G197" s="20">
        <v>0</v>
      </c>
      <c r="H197" s="20">
        <v>1</v>
      </c>
      <c r="I197" s="18">
        <v>2.186</v>
      </c>
      <c r="J197" s="18">
        <v>16.425</v>
      </c>
      <c r="K197" s="21">
        <v>4</v>
      </c>
      <c r="L197" s="21">
        <v>2</v>
      </c>
      <c r="M197" s="21">
        <v>0</v>
      </c>
      <c r="N197" s="21">
        <v>1</v>
      </c>
      <c r="O197" s="21">
        <v>0</v>
      </c>
      <c r="P197" s="21">
        <v>-3.593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965</v>
      </c>
      <c r="B198" s="20" t="s">
        <v>265</v>
      </c>
      <c r="C198" s="20">
        <v>4781.093</v>
      </c>
      <c r="D198" s="20">
        <v>5318.1</v>
      </c>
      <c r="E198" s="20">
        <v>0</v>
      </c>
      <c r="F198" s="20">
        <v>0</v>
      </c>
      <c r="G198" s="20">
        <v>0</v>
      </c>
      <c r="H198" s="20">
        <v>1</v>
      </c>
      <c r="I198" s="18">
        <v>3.407</v>
      </c>
      <c r="J198" s="18">
        <v>13.161</v>
      </c>
      <c r="K198" s="21">
        <v>4</v>
      </c>
      <c r="L198" s="21">
        <v>0</v>
      </c>
      <c r="M198" s="21">
        <v>-1</v>
      </c>
      <c r="N198" s="21">
        <v>1</v>
      </c>
      <c r="O198" s="21">
        <v>0</v>
      </c>
      <c r="P198" s="21">
        <v>-2.954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966</v>
      </c>
      <c r="B199" s="20" t="s">
        <v>266</v>
      </c>
      <c r="C199" s="20">
        <v>6507.919</v>
      </c>
      <c r="D199" s="20">
        <v>7405.935</v>
      </c>
      <c r="E199" s="20">
        <v>0</v>
      </c>
      <c r="F199" s="20">
        <v>0</v>
      </c>
      <c r="G199" s="20">
        <v>0</v>
      </c>
      <c r="H199" s="20">
        <v>1</v>
      </c>
      <c r="I199" s="18">
        <v>2.796</v>
      </c>
      <c r="J199" s="18">
        <v>14.583</v>
      </c>
      <c r="K199" s="21">
        <v>4</v>
      </c>
      <c r="L199" s="21">
        <v>2</v>
      </c>
      <c r="M199" s="21">
        <v>0</v>
      </c>
      <c r="N199" s="21">
        <v>1</v>
      </c>
      <c r="O199" s="21">
        <v>0</v>
      </c>
      <c r="P199" s="21">
        <v>0.346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967</v>
      </c>
      <c r="B200" s="20" t="s">
        <v>267</v>
      </c>
      <c r="C200" s="20">
        <v>5372.452</v>
      </c>
      <c r="D200" s="20">
        <v>5970.847</v>
      </c>
      <c r="E200" s="20">
        <v>0</v>
      </c>
      <c r="F200" s="20">
        <v>0</v>
      </c>
      <c r="G200" s="20">
        <v>0</v>
      </c>
      <c r="H200" s="20">
        <v>1</v>
      </c>
      <c r="I200" s="18">
        <v>3.54</v>
      </c>
      <c r="J200" s="18">
        <v>13.207</v>
      </c>
      <c r="K200" s="21">
        <v>3</v>
      </c>
      <c r="L200" s="21">
        <v>2</v>
      </c>
      <c r="M200" s="21">
        <v>0</v>
      </c>
      <c r="N200" s="21">
        <v>1</v>
      </c>
      <c r="O200" s="21">
        <v>0</v>
      </c>
      <c r="P200" s="21">
        <v>-3.559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969</v>
      </c>
      <c r="B201" s="20" t="s">
        <v>268</v>
      </c>
      <c r="C201" s="20">
        <v>4055.575</v>
      </c>
      <c r="D201" s="20">
        <v>4551.49</v>
      </c>
      <c r="E201" s="20">
        <v>0</v>
      </c>
      <c r="F201" s="20">
        <v>0</v>
      </c>
      <c r="G201" s="20">
        <v>0</v>
      </c>
      <c r="H201" s="20">
        <v>1</v>
      </c>
      <c r="I201" s="18">
        <v>1.084</v>
      </c>
      <c r="J201" s="18">
        <v>11.862</v>
      </c>
      <c r="K201" s="21">
        <v>3</v>
      </c>
      <c r="L201" s="21">
        <v>2</v>
      </c>
      <c r="M201" s="21">
        <v>0</v>
      </c>
      <c r="N201" s="21">
        <v>-1</v>
      </c>
      <c r="O201" s="21">
        <v>0</v>
      </c>
      <c r="P201" s="21">
        <v>-4.685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970</v>
      </c>
      <c r="B202" s="20" t="s">
        <v>269</v>
      </c>
      <c r="C202" s="20">
        <v>1529.865</v>
      </c>
      <c r="D202" s="20">
        <v>1678.278</v>
      </c>
      <c r="E202" s="20">
        <v>0</v>
      </c>
      <c r="F202" s="20">
        <v>0</v>
      </c>
      <c r="G202" s="20">
        <v>0</v>
      </c>
      <c r="H202" s="20">
        <v>1</v>
      </c>
      <c r="I202" s="18">
        <v>2.628</v>
      </c>
      <c r="J202" s="18">
        <v>11.238</v>
      </c>
      <c r="K202" s="21">
        <v>3</v>
      </c>
      <c r="L202" s="21">
        <v>2</v>
      </c>
      <c r="M202" s="21">
        <v>0</v>
      </c>
      <c r="N202" s="21">
        <v>1</v>
      </c>
      <c r="O202" s="21">
        <v>0</v>
      </c>
      <c r="P202" s="21">
        <v>-0.205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971</v>
      </c>
      <c r="B203" s="20" t="s">
        <v>270</v>
      </c>
      <c r="C203" s="20">
        <v>2430.213</v>
      </c>
      <c r="D203" s="20">
        <v>2736.255</v>
      </c>
      <c r="E203" s="20">
        <v>0</v>
      </c>
      <c r="F203" s="20">
        <v>0</v>
      </c>
      <c r="G203" s="20">
        <v>0</v>
      </c>
      <c r="H203" s="20">
        <v>1</v>
      </c>
      <c r="I203" s="18">
        <v>1.919</v>
      </c>
      <c r="J203" s="18">
        <v>12.889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-1.077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974</v>
      </c>
      <c r="B204" s="20" t="s">
        <v>271</v>
      </c>
      <c r="C204" s="20">
        <v>5980.255</v>
      </c>
      <c r="D204" s="20">
        <v>6926.874</v>
      </c>
      <c r="E204" s="20">
        <v>0</v>
      </c>
      <c r="F204" s="20">
        <v>0</v>
      </c>
      <c r="G204" s="20">
        <v>0</v>
      </c>
      <c r="H204" s="20">
        <v>1</v>
      </c>
      <c r="I204" s="18">
        <v>2.572</v>
      </c>
      <c r="J204" s="18">
        <v>15.886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-2.357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977</v>
      </c>
      <c r="B205" s="20" t="s">
        <v>272</v>
      </c>
      <c r="C205" s="20">
        <v>1389.85</v>
      </c>
      <c r="D205" s="20">
        <v>1602.273</v>
      </c>
      <c r="E205" s="20">
        <v>0</v>
      </c>
      <c r="F205" s="20">
        <v>0</v>
      </c>
      <c r="G205" s="20">
        <v>0</v>
      </c>
      <c r="H205" s="20">
        <v>1</v>
      </c>
      <c r="I205" s="18">
        <v>1.375</v>
      </c>
      <c r="J205" s="18">
        <v>14.45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-2.504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978</v>
      </c>
      <c r="B206" s="20" t="s">
        <v>273</v>
      </c>
      <c r="C206" s="20">
        <v>9635.433</v>
      </c>
      <c r="D206" s="20">
        <v>10910.146</v>
      </c>
      <c r="E206" s="20">
        <v>0</v>
      </c>
      <c r="F206" s="20">
        <v>0</v>
      </c>
      <c r="G206" s="20">
        <v>0</v>
      </c>
      <c r="H206" s="20">
        <v>1</v>
      </c>
      <c r="I206" s="18">
        <v>2.784</v>
      </c>
      <c r="J206" s="18">
        <v>14.142</v>
      </c>
      <c r="K206" s="21">
        <v>4</v>
      </c>
      <c r="L206" s="21">
        <v>2</v>
      </c>
      <c r="M206" s="21">
        <v>0</v>
      </c>
      <c r="N206" s="21">
        <v>1</v>
      </c>
      <c r="O206" s="21">
        <v>0</v>
      </c>
      <c r="P206" s="21">
        <v>0.987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979</v>
      </c>
      <c r="B207" s="20" t="s">
        <v>274</v>
      </c>
      <c r="C207" s="20">
        <v>4512.698</v>
      </c>
      <c r="D207" s="20">
        <v>5041.526</v>
      </c>
      <c r="E207" s="20">
        <v>0</v>
      </c>
      <c r="F207" s="20">
        <v>0</v>
      </c>
      <c r="G207" s="20">
        <v>0</v>
      </c>
      <c r="H207" s="20">
        <v>1</v>
      </c>
      <c r="I207" s="18">
        <v>7.053</v>
      </c>
      <c r="J207" s="18">
        <v>16.803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-2.189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980</v>
      </c>
      <c r="B208" s="20" t="s">
        <v>275</v>
      </c>
      <c r="C208" s="20">
        <v>2800.715</v>
      </c>
      <c r="D208" s="20">
        <v>3102.25</v>
      </c>
      <c r="E208" s="20">
        <v>0</v>
      </c>
      <c r="F208" s="20">
        <v>0</v>
      </c>
      <c r="G208" s="20">
        <v>0</v>
      </c>
      <c r="H208" s="20">
        <v>1</v>
      </c>
      <c r="I208" s="18">
        <v>2.01</v>
      </c>
      <c r="J208" s="18">
        <v>11.534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-1.97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982</v>
      </c>
      <c r="B209" s="20" t="s">
        <v>276</v>
      </c>
      <c r="C209" s="20">
        <v>6599.121</v>
      </c>
      <c r="D209" s="20">
        <v>7548.257</v>
      </c>
      <c r="E209" s="20">
        <v>0</v>
      </c>
      <c r="F209" s="20">
        <v>0</v>
      </c>
      <c r="G209" s="20">
        <v>0</v>
      </c>
      <c r="H209" s="20">
        <v>1</v>
      </c>
      <c r="I209" s="18">
        <v>2.5</v>
      </c>
      <c r="J209" s="18">
        <v>14.76</v>
      </c>
      <c r="K209" s="21">
        <v>4</v>
      </c>
      <c r="L209" s="21">
        <v>2</v>
      </c>
      <c r="M209" s="21">
        <v>-1</v>
      </c>
      <c r="N209" s="21">
        <v>1</v>
      </c>
      <c r="O209" s="21">
        <v>0</v>
      </c>
      <c r="P209" s="21">
        <v>-0.241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984</v>
      </c>
      <c r="B210" s="20" t="s">
        <v>277</v>
      </c>
      <c r="C210" s="20">
        <v>3602.987</v>
      </c>
      <c r="D210" s="20">
        <v>4025.78</v>
      </c>
      <c r="E210" s="20">
        <v>0</v>
      </c>
      <c r="F210" s="20">
        <v>0</v>
      </c>
      <c r="G210" s="20">
        <v>0</v>
      </c>
      <c r="H210" s="20">
        <v>1</v>
      </c>
      <c r="I210" s="18">
        <v>2.682</v>
      </c>
      <c r="J210" s="18">
        <v>12.902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-2.102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985</v>
      </c>
      <c r="B211" s="20" t="s">
        <v>278</v>
      </c>
      <c r="C211" s="20">
        <v>4362.362</v>
      </c>
      <c r="D211" s="20">
        <v>5038.448</v>
      </c>
      <c r="E211" s="20">
        <v>0</v>
      </c>
      <c r="F211" s="20">
        <v>0</v>
      </c>
      <c r="G211" s="20">
        <v>0</v>
      </c>
      <c r="H211" s="20">
        <v>1</v>
      </c>
      <c r="I211" s="18">
        <v>2.61</v>
      </c>
      <c r="J211" s="18">
        <v>15.678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3.141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986</v>
      </c>
      <c r="B212" s="20" t="s">
        <v>279</v>
      </c>
      <c r="C212" s="20">
        <v>2003.551</v>
      </c>
      <c r="D212" s="20">
        <v>2208.651</v>
      </c>
      <c r="E212" s="20">
        <v>0</v>
      </c>
      <c r="F212" s="20">
        <v>0</v>
      </c>
      <c r="G212" s="20">
        <v>0</v>
      </c>
      <c r="H212" s="20">
        <v>1</v>
      </c>
      <c r="I212" s="18">
        <v>1.419</v>
      </c>
      <c r="J212" s="18">
        <v>10.574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3.797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987</v>
      </c>
      <c r="B213" s="20" t="s">
        <v>280</v>
      </c>
      <c r="C213" s="20">
        <v>2975.286</v>
      </c>
      <c r="D213" s="20">
        <v>3410.331</v>
      </c>
      <c r="E213" s="20">
        <v>0</v>
      </c>
      <c r="F213" s="20">
        <v>0</v>
      </c>
      <c r="G213" s="20">
        <v>0</v>
      </c>
      <c r="H213" s="20">
        <v>1</v>
      </c>
      <c r="I213" s="18">
        <v>6.087</v>
      </c>
      <c r="J213" s="18">
        <v>18.067</v>
      </c>
      <c r="K213" s="21">
        <v>4</v>
      </c>
      <c r="L213" s="21">
        <v>2</v>
      </c>
      <c r="M213" s="21">
        <v>0</v>
      </c>
      <c r="N213" s="21">
        <v>1</v>
      </c>
      <c r="O213" s="21">
        <v>0</v>
      </c>
      <c r="P213" s="21">
        <v>-2.502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988</v>
      </c>
      <c r="B214" s="20" t="s">
        <v>281</v>
      </c>
      <c r="C214" s="20">
        <v>2953.956</v>
      </c>
      <c r="D214" s="20">
        <v>3391.619</v>
      </c>
      <c r="E214" s="20">
        <v>0</v>
      </c>
      <c r="F214" s="20">
        <v>0</v>
      </c>
      <c r="G214" s="20">
        <v>0</v>
      </c>
      <c r="H214" s="20">
        <v>1</v>
      </c>
      <c r="I214" s="18">
        <v>2.247</v>
      </c>
      <c r="J214" s="18">
        <v>14.861</v>
      </c>
      <c r="K214" s="21">
        <v>4</v>
      </c>
      <c r="L214" s="21">
        <v>2</v>
      </c>
      <c r="M214" s="21">
        <v>-1</v>
      </c>
      <c r="N214" s="21">
        <v>1</v>
      </c>
      <c r="O214" s="21">
        <v>0</v>
      </c>
      <c r="P214" s="21">
        <v>2.125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991</v>
      </c>
      <c r="B215" s="20" t="s">
        <v>282</v>
      </c>
      <c r="C215" s="20">
        <v>7831.477</v>
      </c>
      <c r="D215" s="20">
        <v>8904.596</v>
      </c>
      <c r="E215" s="20">
        <v>0</v>
      </c>
      <c r="F215" s="20">
        <v>0</v>
      </c>
      <c r="G215" s="20">
        <v>0</v>
      </c>
      <c r="H215" s="20">
        <v>1</v>
      </c>
      <c r="I215" s="18">
        <v>3.022</v>
      </c>
      <c r="J215" s="18">
        <v>14.709</v>
      </c>
      <c r="K215" s="21">
        <v>4</v>
      </c>
      <c r="L215" s="21">
        <v>2</v>
      </c>
      <c r="M215" s="21">
        <v>-1</v>
      </c>
      <c r="N215" s="21">
        <v>1</v>
      </c>
      <c r="O215" s="21">
        <v>0</v>
      </c>
      <c r="P215" s="21">
        <v>20.346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992</v>
      </c>
      <c r="B216" s="20" t="s">
        <v>283</v>
      </c>
      <c r="C216" s="20">
        <v>5111.146</v>
      </c>
      <c r="D216" s="20">
        <v>5894.349</v>
      </c>
      <c r="E216" s="20">
        <v>0</v>
      </c>
      <c r="F216" s="20">
        <v>0</v>
      </c>
      <c r="G216" s="20">
        <v>0</v>
      </c>
      <c r="H216" s="20">
        <v>1</v>
      </c>
      <c r="I216" s="18">
        <v>2.578</v>
      </c>
      <c r="J216" s="18">
        <v>15.523</v>
      </c>
      <c r="K216" s="21">
        <v>4</v>
      </c>
      <c r="L216" s="21">
        <v>2</v>
      </c>
      <c r="M216" s="21">
        <v>-1</v>
      </c>
      <c r="N216" s="21">
        <v>1</v>
      </c>
      <c r="O216" s="21">
        <v>0</v>
      </c>
      <c r="P216" s="21">
        <v>-3.407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994</v>
      </c>
      <c r="B217" s="20" t="s">
        <v>284</v>
      </c>
      <c r="C217" s="20">
        <v>5921.547</v>
      </c>
      <c r="D217" s="20">
        <v>7307.589</v>
      </c>
      <c r="E217" s="20">
        <v>0</v>
      </c>
      <c r="F217" s="20">
        <v>0</v>
      </c>
      <c r="G217" s="20">
        <v>0</v>
      </c>
      <c r="H217" s="20">
        <v>1</v>
      </c>
      <c r="I217" s="18">
        <v>4.061</v>
      </c>
      <c r="J217" s="18">
        <v>22.258</v>
      </c>
      <c r="K217" s="21">
        <v>3</v>
      </c>
      <c r="L217" s="21">
        <v>2</v>
      </c>
      <c r="M217" s="21">
        <v>0</v>
      </c>
      <c r="N217" s="21">
        <v>-1</v>
      </c>
      <c r="O217" s="21">
        <v>0</v>
      </c>
      <c r="P217" s="21">
        <v>3.239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399001</v>
      </c>
      <c r="B218" s="20" t="s">
        <v>285</v>
      </c>
      <c r="C218" s="20">
        <v>9318.321</v>
      </c>
      <c r="D218" s="20">
        <v>10855.021</v>
      </c>
      <c r="E218" s="20">
        <v>0</v>
      </c>
      <c r="F218" s="20">
        <v>0</v>
      </c>
      <c r="G218" s="20">
        <v>0</v>
      </c>
      <c r="H218" s="20">
        <v>1</v>
      </c>
      <c r="I218" s="18">
        <v>1.845</v>
      </c>
      <c r="J218" s="18">
        <v>15.74</v>
      </c>
      <c r="K218" s="21">
        <v>4</v>
      </c>
      <c r="L218" s="21">
        <v>1</v>
      </c>
      <c r="M218" s="21">
        <v>-1</v>
      </c>
      <c r="N218" s="21">
        <v>1</v>
      </c>
      <c r="O218" s="21">
        <v>0</v>
      </c>
      <c r="P218" s="21">
        <v>-0.621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399002</v>
      </c>
      <c r="B219" s="20" t="s">
        <v>286</v>
      </c>
      <c r="C219" s="20">
        <v>12298.741</v>
      </c>
      <c r="D219" s="20">
        <v>14375.302</v>
      </c>
      <c r="E219" s="20">
        <v>0</v>
      </c>
      <c r="F219" s="20">
        <v>0</v>
      </c>
      <c r="G219" s="20">
        <v>0</v>
      </c>
      <c r="H219" s="20">
        <v>1</v>
      </c>
      <c r="I219" s="18">
        <v>2.673</v>
      </c>
      <c r="J219" s="18">
        <v>16.732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-2.744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399003</v>
      </c>
      <c r="B220" s="20" t="s">
        <v>287</v>
      </c>
      <c r="C220" s="20">
        <v>7601.838</v>
      </c>
      <c r="D220" s="20">
        <v>8352.884</v>
      </c>
      <c r="E220" s="20">
        <v>0</v>
      </c>
      <c r="F220" s="20">
        <v>0</v>
      </c>
      <c r="G220" s="20">
        <v>0</v>
      </c>
      <c r="H220" s="20">
        <v>1</v>
      </c>
      <c r="I220" s="18">
        <v>2.808</v>
      </c>
      <c r="J220" s="18">
        <v>11.547</v>
      </c>
      <c r="K220" s="21">
        <v>2</v>
      </c>
      <c r="L220" s="21">
        <v>2</v>
      </c>
      <c r="M220" s="21">
        <v>1</v>
      </c>
      <c r="N220" s="21">
        <v>0</v>
      </c>
      <c r="O220" s="21">
        <v>0</v>
      </c>
      <c r="P220" s="21">
        <v>-3.063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399004</v>
      </c>
      <c r="B221" s="20" t="s">
        <v>5</v>
      </c>
      <c r="C221" s="20">
        <v>5762.778</v>
      </c>
      <c r="D221" s="20">
        <v>6632.405</v>
      </c>
      <c r="E221" s="20">
        <v>0</v>
      </c>
      <c r="F221" s="20">
        <v>0</v>
      </c>
      <c r="G221" s="20">
        <v>0</v>
      </c>
      <c r="H221" s="20">
        <v>1</v>
      </c>
      <c r="I221" s="18">
        <v>3.013</v>
      </c>
      <c r="J221" s="18">
        <v>15.73</v>
      </c>
      <c r="K221" s="21">
        <v>4</v>
      </c>
      <c r="L221" s="21">
        <v>2</v>
      </c>
      <c r="M221" s="21">
        <v>-1</v>
      </c>
      <c r="N221" s="21">
        <v>1</v>
      </c>
      <c r="O221" s="21">
        <v>0</v>
      </c>
      <c r="P221" s="21">
        <v>1.072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399005</v>
      </c>
      <c r="B222" s="20" t="s">
        <v>288</v>
      </c>
      <c r="C222" s="20">
        <v>5833.778</v>
      </c>
      <c r="D222" s="20">
        <v>6771.347</v>
      </c>
      <c r="E222" s="20">
        <v>0</v>
      </c>
      <c r="F222" s="20">
        <v>0</v>
      </c>
      <c r="G222" s="20">
        <v>0</v>
      </c>
      <c r="H222" s="20">
        <v>1</v>
      </c>
      <c r="I222" s="18">
        <v>1.144</v>
      </c>
      <c r="J222" s="18">
        <v>14.832</v>
      </c>
      <c r="K222" s="21">
        <v>4</v>
      </c>
      <c r="L222" s="21">
        <v>2</v>
      </c>
      <c r="M222" s="21">
        <v>0</v>
      </c>
      <c r="N222" s="21">
        <v>0</v>
      </c>
      <c r="O222" s="21">
        <v>0</v>
      </c>
      <c r="P222" s="21">
        <v>1.935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399006</v>
      </c>
      <c r="B223" s="20" t="s">
        <v>289</v>
      </c>
      <c r="C223" s="20">
        <v>1805.565</v>
      </c>
      <c r="D223" s="20">
        <v>2223.962</v>
      </c>
      <c r="E223" s="20">
        <v>0</v>
      </c>
      <c r="F223" s="20">
        <v>0</v>
      </c>
      <c r="G223" s="20">
        <v>0</v>
      </c>
      <c r="H223" s="20">
        <v>1</v>
      </c>
      <c r="I223" s="18">
        <v>3.753</v>
      </c>
      <c r="J223" s="18">
        <v>21.86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-0.388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399007</v>
      </c>
      <c r="B224" s="20" t="s">
        <v>290</v>
      </c>
      <c r="C224" s="20">
        <v>3931.911</v>
      </c>
      <c r="D224" s="20">
        <v>4538.879</v>
      </c>
      <c r="E224" s="20">
        <v>0</v>
      </c>
      <c r="F224" s="20">
        <v>0</v>
      </c>
      <c r="G224" s="20">
        <v>0</v>
      </c>
      <c r="H224" s="20">
        <v>1</v>
      </c>
      <c r="I224" s="18">
        <v>2.301</v>
      </c>
      <c r="J224" s="18">
        <v>15.366</v>
      </c>
      <c r="K224" s="21">
        <v>4</v>
      </c>
      <c r="L224" s="21">
        <v>0</v>
      </c>
      <c r="M224" s="21">
        <v>-1</v>
      </c>
      <c r="N224" s="21">
        <v>1</v>
      </c>
      <c r="O224" s="21">
        <v>0</v>
      </c>
      <c r="P224" s="21">
        <v>-0.002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399008</v>
      </c>
      <c r="B225" s="20" t="s">
        <v>291</v>
      </c>
      <c r="C225" s="20">
        <v>1164.769</v>
      </c>
      <c r="D225" s="20">
        <v>1371.739</v>
      </c>
      <c r="E225" s="20">
        <v>0</v>
      </c>
      <c r="F225" s="20">
        <v>0</v>
      </c>
      <c r="G225" s="20">
        <v>0</v>
      </c>
      <c r="H225" s="20">
        <v>1</v>
      </c>
      <c r="I225" s="18">
        <v>0.997</v>
      </c>
      <c r="J225" s="18">
        <v>15.934</v>
      </c>
      <c r="K225" s="21">
        <v>4</v>
      </c>
      <c r="L225" s="21">
        <v>2</v>
      </c>
      <c r="M225" s="21">
        <v>0</v>
      </c>
      <c r="N225" s="21">
        <v>0</v>
      </c>
      <c r="O225" s="21">
        <v>0</v>
      </c>
      <c r="P225" s="21">
        <v>-1.119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399009</v>
      </c>
      <c r="B226" s="20" t="s">
        <v>292</v>
      </c>
      <c r="C226" s="20">
        <v>3431.345</v>
      </c>
      <c r="D226" s="20">
        <v>4069.151</v>
      </c>
      <c r="E226" s="20">
        <v>0</v>
      </c>
      <c r="F226" s="20">
        <v>0</v>
      </c>
      <c r="G226" s="20">
        <v>0</v>
      </c>
      <c r="H226" s="20">
        <v>1</v>
      </c>
      <c r="I226" s="18">
        <v>2.204</v>
      </c>
      <c r="J226" s="18">
        <v>17.533</v>
      </c>
      <c r="K226" s="21">
        <v>4</v>
      </c>
      <c r="L226" s="21">
        <v>2</v>
      </c>
      <c r="M226" s="21">
        <v>0</v>
      </c>
      <c r="N226" s="21">
        <v>1</v>
      </c>
      <c r="O226" s="21">
        <v>0</v>
      </c>
      <c r="P226" s="21">
        <v>-0.956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399010</v>
      </c>
      <c r="B227" s="20" t="s">
        <v>293</v>
      </c>
      <c r="C227" s="20">
        <v>6148.233</v>
      </c>
      <c r="D227" s="20">
        <v>7638.144</v>
      </c>
      <c r="E227" s="20">
        <v>0</v>
      </c>
      <c r="F227" s="20">
        <v>0</v>
      </c>
      <c r="G227" s="20">
        <v>0</v>
      </c>
      <c r="H227" s="20">
        <v>1</v>
      </c>
      <c r="I227" s="18">
        <v>0.541</v>
      </c>
      <c r="J227" s="18">
        <v>19.942</v>
      </c>
      <c r="K227" s="21">
        <v>4</v>
      </c>
      <c r="L227" s="21">
        <v>2</v>
      </c>
      <c r="M227" s="21">
        <v>0</v>
      </c>
      <c r="N227" s="21">
        <v>0</v>
      </c>
      <c r="O227" s="21">
        <v>0</v>
      </c>
      <c r="P227" s="21">
        <v>-0.142</v>
      </c>
      <c r="Q227" s="21">
        <v>0</v>
      </c>
      <c r="R227" s="21">
        <v>1</v>
      </c>
      <c r="S227" s="22"/>
      <c r="T227" s="22"/>
      <c r="U227" s="22"/>
      <c r="V227" s="22"/>
      <c r="W227" s="22"/>
    </row>
    <row r="228" ht="16.5" spans="1:23">
      <c r="A228" s="20">
        <v>399011</v>
      </c>
      <c r="B228" s="20" t="s">
        <v>294</v>
      </c>
      <c r="C228" s="20">
        <v>4534.356</v>
      </c>
      <c r="D228" s="20">
        <v>5353.132</v>
      </c>
      <c r="E228" s="20">
        <v>0</v>
      </c>
      <c r="F228" s="20">
        <v>0</v>
      </c>
      <c r="G228" s="20">
        <v>0</v>
      </c>
      <c r="H228" s="20">
        <v>1</v>
      </c>
      <c r="I228" s="18">
        <v>1.806</v>
      </c>
      <c r="J228" s="18">
        <v>16.825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3.324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399012</v>
      </c>
      <c r="B229" s="20" t="s">
        <v>295</v>
      </c>
      <c r="C229" s="20">
        <v>2689.633</v>
      </c>
      <c r="D229" s="20">
        <v>3345.613</v>
      </c>
      <c r="E229" s="20">
        <v>0</v>
      </c>
      <c r="F229" s="20">
        <v>0</v>
      </c>
      <c r="G229" s="20">
        <v>0</v>
      </c>
      <c r="H229" s="20">
        <v>1</v>
      </c>
      <c r="I229" s="18">
        <v>2.496</v>
      </c>
      <c r="J229" s="18">
        <v>21.613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2.997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399013</v>
      </c>
      <c r="B230" s="20" t="s">
        <v>296</v>
      </c>
      <c r="C230" s="20">
        <v>4188.531</v>
      </c>
      <c r="D230" s="20">
        <v>4794.408</v>
      </c>
      <c r="E230" s="20">
        <v>0</v>
      </c>
      <c r="F230" s="20">
        <v>0</v>
      </c>
      <c r="G230" s="20">
        <v>0</v>
      </c>
      <c r="H230" s="20">
        <v>1</v>
      </c>
      <c r="I230" s="18">
        <v>0.996</v>
      </c>
      <c r="J230" s="18">
        <v>13.507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-3.152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399015</v>
      </c>
      <c r="B231" s="20" t="s">
        <v>297</v>
      </c>
      <c r="C231" s="20">
        <v>2087.255</v>
      </c>
      <c r="D231" s="20">
        <v>2618.054</v>
      </c>
      <c r="E231" s="20">
        <v>0</v>
      </c>
      <c r="F231" s="20">
        <v>0</v>
      </c>
      <c r="G231" s="20">
        <v>0</v>
      </c>
      <c r="H231" s="20">
        <v>1</v>
      </c>
      <c r="I231" s="18">
        <v>1.409</v>
      </c>
      <c r="J231" s="18">
        <v>21.398</v>
      </c>
      <c r="K231" s="21">
        <v>4</v>
      </c>
      <c r="L231" s="21">
        <v>1</v>
      </c>
      <c r="M231" s="21">
        <v>-1</v>
      </c>
      <c r="N231" s="21">
        <v>1</v>
      </c>
      <c r="O231" s="21">
        <v>0</v>
      </c>
      <c r="P231" s="21">
        <v>-0.489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399017</v>
      </c>
      <c r="B232" s="20" t="s">
        <v>298</v>
      </c>
      <c r="C232" s="20">
        <v>3207.32</v>
      </c>
      <c r="D232" s="20">
        <v>3967.195</v>
      </c>
      <c r="E232" s="20">
        <v>0</v>
      </c>
      <c r="F232" s="20">
        <v>0</v>
      </c>
      <c r="G232" s="20">
        <v>0</v>
      </c>
      <c r="H232" s="20">
        <v>1</v>
      </c>
      <c r="I232" s="18">
        <v>0.604</v>
      </c>
      <c r="J232" s="18">
        <v>19.643</v>
      </c>
      <c r="K232" s="21">
        <v>4</v>
      </c>
      <c r="L232" s="21">
        <v>2</v>
      </c>
      <c r="M232" s="21">
        <v>-1</v>
      </c>
      <c r="N232" s="21">
        <v>1</v>
      </c>
      <c r="O232" s="21">
        <v>0</v>
      </c>
      <c r="P232" s="21">
        <v>8.877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399020</v>
      </c>
      <c r="B233" s="20" t="s">
        <v>299</v>
      </c>
      <c r="C233" s="20">
        <v>1197.12</v>
      </c>
      <c r="D233" s="20">
        <v>1590.821</v>
      </c>
      <c r="E233" s="20">
        <v>0</v>
      </c>
      <c r="F233" s="20">
        <v>0</v>
      </c>
      <c r="G233" s="20">
        <v>0</v>
      </c>
      <c r="H233" s="20">
        <v>1</v>
      </c>
      <c r="I233" s="18">
        <v>0.273</v>
      </c>
      <c r="J233" s="18">
        <v>24.954</v>
      </c>
      <c r="K233" s="21">
        <v>4</v>
      </c>
      <c r="L233" s="21">
        <v>2</v>
      </c>
      <c r="M233" s="21">
        <v>-1</v>
      </c>
      <c r="N233" s="21">
        <v>1</v>
      </c>
      <c r="O233" s="21">
        <v>0</v>
      </c>
      <c r="P233" s="21">
        <v>-3.144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399088</v>
      </c>
      <c r="B234" s="20" t="s">
        <v>300</v>
      </c>
      <c r="C234" s="20">
        <v>3235.095</v>
      </c>
      <c r="D234" s="20">
        <v>3833.603</v>
      </c>
      <c r="E234" s="20">
        <v>0</v>
      </c>
      <c r="F234" s="20">
        <v>0</v>
      </c>
      <c r="G234" s="20">
        <v>0</v>
      </c>
      <c r="H234" s="20">
        <v>1</v>
      </c>
      <c r="I234" s="18">
        <v>0.176</v>
      </c>
      <c r="J234" s="18">
        <v>15.761</v>
      </c>
      <c r="K234" s="21">
        <v>4</v>
      </c>
      <c r="L234" s="21">
        <v>1</v>
      </c>
      <c r="M234" s="21">
        <v>0</v>
      </c>
      <c r="N234" s="21">
        <v>-1</v>
      </c>
      <c r="O234" s="21">
        <v>0</v>
      </c>
      <c r="P234" s="21">
        <v>2.539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399100</v>
      </c>
      <c r="B235" s="20" t="s">
        <v>301</v>
      </c>
      <c r="C235" s="20">
        <v>8314.982</v>
      </c>
      <c r="D235" s="20">
        <v>9910.726</v>
      </c>
      <c r="E235" s="20">
        <v>0</v>
      </c>
      <c r="F235" s="20">
        <v>0</v>
      </c>
      <c r="G235" s="20">
        <v>0</v>
      </c>
      <c r="H235" s="20">
        <v>1</v>
      </c>
      <c r="I235" s="18">
        <v>3.071</v>
      </c>
      <c r="J235" s="18">
        <v>18.678</v>
      </c>
      <c r="K235" s="21">
        <v>4</v>
      </c>
      <c r="L235" s="21">
        <v>1</v>
      </c>
      <c r="M235" s="21">
        <v>-1</v>
      </c>
      <c r="N235" s="21">
        <v>0</v>
      </c>
      <c r="O235" s="21">
        <v>0</v>
      </c>
      <c r="P235" s="21">
        <v>-0.744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399101</v>
      </c>
      <c r="B236" s="20" t="s">
        <v>302</v>
      </c>
      <c r="C236" s="20">
        <v>10084.158</v>
      </c>
      <c r="D236" s="20">
        <v>12067.753</v>
      </c>
      <c r="E236" s="20">
        <v>0</v>
      </c>
      <c r="F236" s="20">
        <v>0</v>
      </c>
      <c r="G236" s="20">
        <v>0</v>
      </c>
      <c r="H236" s="20">
        <v>1</v>
      </c>
      <c r="I236" s="18">
        <v>3.352</v>
      </c>
      <c r="J236" s="18">
        <v>19.238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-5.141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399102</v>
      </c>
      <c r="B237" s="20" t="s">
        <v>303</v>
      </c>
      <c r="C237" s="20">
        <v>2424.74</v>
      </c>
      <c r="D237" s="20">
        <v>3067.97</v>
      </c>
      <c r="E237" s="20">
        <v>0</v>
      </c>
      <c r="F237" s="20">
        <v>0</v>
      </c>
      <c r="G237" s="20">
        <v>0</v>
      </c>
      <c r="H237" s="20">
        <v>1</v>
      </c>
      <c r="I237" s="18">
        <v>3.218</v>
      </c>
      <c r="J237" s="18">
        <v>23.51</v>
      </c>
      <c r="K237" s="21">
        <v>4</v>
      </c>
      <c r="L237" s="21">
        <v>2</v>
      </c>
      <c r="M237" s="21">
        <v>0</v>
      </c>
      <c r="N237" s="21">
        <v>1</v>
      </c>
      <c r="O237" s="21">
        <v>0</v>
      </c>
      <c r="P237" s="21">
        <v>-2.495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399103</v>
      </c>
      <c r="B238" s="20" t="s">
        <v>304</v>
      </c>
      <c r="C238" s="20">
        <v>6677.806</v>
      </c>
      <c r="D238" s="20">
        <v>7631.445</v>
      </c>
      <c r="E238" s="20">
        <v>0</v>
      </c>
      <c r="F238" s="20">
        <v>0</v>
      </c>
      <c r="G238" s="20">
        <v>0</v>
      </c>
      <c r="H238" s="20">
        <v>1</v>
      </c>
      <c r="I238" s="18">
        <v>3.679</v>
      </c>
      <c r="J238" s="18">
        <v>15.715</v>
      </c>
      <c r="K238" s="21">
        <v>4</v>
      </c>
      <c r="L238" s="21">
        <v>2</v>
      </c>
      <c r="M238" s="21">
        <v>0</v>
      </c>
      <c r="N238" s="21">
        <v>1</v>
      </c>
      <c r="O238" s="21">
        <v>0</v>
      </c>
      <c r="P238" s="21">
        <v>-1.779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399106</v>
      </c>
      <c r="B239" s="20" t="s">
        <v>305</v>
      </c>
      <c r="C239" s="20">
        <v>1764.831</v>
      </c>
      <c r="D239" s="20">
        <v>2109.995</v>
      </c>
      <c r="E239" s="20">
        <v>0</v>
      </c>
      <c r="F239" s="20">
        <v>0</v>
      </c>
      <c r="G239" s="20">
        <v>0</v>
      </c>
      <c r="H239" s="20">
        <v>1</v>
      </c>
      <c r="I239" s="18">
        <v>3.087</v>
      </c>
      <c r="J239" s="18">
        <v>18.941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4.841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399107</v>
      </c>
      <c r="B240" s="20" t="s">
        <v>306</v>
      </c>
      <c r="C240" s="20">
        <v>1845.894</v>
      </c>
      <c r="D240" s="20">
        <v>2207.245</v>
      </c>
      <c r="E240" s="20">
        <v>0</v>
      </c>
      <c r="F240" s="20">
        <v>0</v>
      </c>
      <c r="G240" s="20">
        <v>0</v>
      </c>
      <c r="H240" s="20">
        <v>1</v>
      </c>
      <c r="I240" s="18">
        <v>3.087</v>
      </c>
      <c r="J240" s="18">
        <v>18.953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4.776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399108</v>
      </c>
      <c r="B241" s="20" t="s">
        <v>307</v>
      </c>
      <c r="C241" s="20">
        <v>1128.422</v>
      </c>
      <c r="D241" s="20">
        <v>1240.615</v>
      </c>
      <c r="E241" s="20">
        <v>0</v>
      </c>
      <c r="F241" s="20">
        <v>0</v>
      </c>
      <c r="G241" s="20">
        <v>0</v>
      </c>
      <c r="H241" s="20">
        <v>1</v>
      </c>
      <c r="I241" s="18">
        <v>2.798</v>
      </c>
      <c r="J241" s="18">
        <v>11.588</v>
      </c>
      <c r="K241" s="21">
        <v>4</v>
      </c>
      <c r="L241" s="21">
        <v>2</v>
      </c>
      <c r="M241" s="21">
        <v>0</v>
      </c>
      <c r="N241" s="21">
        <v>1</v>
      </c>
      <c r="O241" s="21">
        <v>0</v>
      </c>
      <c r="P241" s="21">
        <v>2.394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399231</v>
      </c>
      <c r="B242" s="20" t="s">
        <v>308</v>
      </c>
      <c r="C242" s="20">
        <v>1160.715</v>
      </c>
      <c r="D242" s="20">
        <v>1338.498</v>
      </c>
      <c r="E242" s="20">
        <v>0</v>
      </c>
      <c r="F242" s="20">
        <v>0</v>
      </c>
      <c r="G242" s="20">
        <v>0</v>
      </c>
      <c r="H242" s="20">
        <v>1</v>
      </c>
      <c r="I242" s="18">
        <v>2.798</v>
      </c>
      <c r="J242" s="18">
        <v>15.708</v>
      </c>
      <c r="K242" s="21">
        <v>4</v>
      </c>
      <c r="L242" s="21">
        <v>1</v>
      </c>
      <c r="M242" s="21">
        <v>-1</v>
      </c>
      <c r="N242" s="21">
        <v>1</v>
      </c>
      <c r="O242" s="21">
        <v>0</v>
      </c>
      <c r="P242" s="21">
        <v>-1.548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399232</v>
      </c>
      <c r="B243" s="20" t="s">
        <v>309</v>
      </c>
      <c r="C243" s="20">
        <v>2371.02</v>
      </c>
      <c r="D243" s="20">
        <v>2846.121</v>
      </c>
      <c r="E243" s="20">
        <v>0</v>
      </c>
      <c r="F243" s="20">
        <v>0</v>
      </c>
      <c r="G243" s="20">
        <v>0</v>
      </c>
      <c r="H243" s="20">
        <v>1</v>
      </c>
      <c r="I243" s="18">
        <v>7.546</v>
      </c>
      <c r="J243" s="18">
        <v>22.979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2.842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399233</v>
      </c>
      <c r="B244" s="20" t="s">
        <v>310</v>
      </c>
      <c r="C244" s="20">
        <v>2242.633</v>
      </c>
      <c r="D244" s="20">
        <v>2718.68</v>
      </c>
      <c r="E244" s="20">
        <v>0</v>
      </c>
      <c r="F244" s="20">
        <v>0</v>
      </c>
      <c r="G244" s="20">
        <v>0</v>
      </c>
      <c r="H244" s="20">
        <v>1</v>
      </c>
      <c r="I244" s="18">
        <v>3.201</v>
      </c>
      <c r="J244" s="18">
        <v>20.15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-1.108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399234</v>
      </c>
      <c r="B245" s="20" t="s">
        <v>311</v>
      </c>
      <c r="C245" s="20">
        <v>792.988</v>
      </c>
      <c r="D245" s="20">
        <v>888.262</v>
      </c>
      <c r="E245" s="20">
        <v>0</v>
      </c>
      <c r="F245" s="20">
        <v>0</v>
      </c>
      <c r="G245" s="20">
        <v>0</v>
      </c>
      <c r="H245" s="20">
        <v>1</v>
      </c>
      <c r="I245" s="18">
        <v>2.274</v>
      </c>
      <c r="J245" s="18">
        <v>12.756</v>
      </c>
      <c r="K245" s="21">
        <v>4</v>
      </c>
      <c r="L245" s="21">
        <v>2</v>
      </c>
      <c r="M245" s="21">
        <v>0</v>
      </c>
      <c r="N245" s="21">
        <v>0</v>
      </c>
      <c r="O245" s="21">
        <v>0</v>
      </c>
      <c r="P245" s="21">
        <v>1.997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399235</v>
      </c>
      <c r="B246" s="20" t="s">
        <v>312</v>
      </c>
      <c r="C246" s="20">
        <v>806.944</v>
      </c>
      <c r="D246" s="20">
        <v>985.568</v>
      </c>
      <c r="E246" s="20">
        <v>0</v>
      </c>
      <c r="F246" s="20">
        <v>0</v>
      </c>
      <c r="G246" s="20">
        <v>0</v>
      </c>
      <c r="H246" s="20">
        <v>1</v>
      </c>
      <c r="I246" s="18">
        <v>3.522</v>
      </c>
      <c r="J246" s="18">
        <v>21.007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4.809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399237</v>
      </c>
      <c r="B247" s="20" t="s">
        <v>313</v>
      </c>
      <c r="C247" s="20">
        <v>1042.185</v>
      </c>
      <c r="D247" s="20">
        <v>1179.549</v>
      </c>
      <c r="E247" s="20">
        <v>0</v>
      </c>
      <c r="F247" s="20">
        <v>0</v>
      </c>
      <c r="G247" s="20">
        <v>0</v>
      </c>
      <c r="H247" s="20">
        <v>1</v>
      </c>
      <c r="I247" s="18">
        <v>1.135</v>
      </c>
      <c r="J247" s="18">
        <v>12.648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399240</v>
      </c>
      <c r="B248" s="20" t="s">
        <v>314</v>
      </c>
      <c r="C248" s="20">
        <v>1258.579</v>
      </c>
      <c r="D248" s="20">
        <v>1514.208</v>
      </c>
      <c r="E248" s="20">
        <v>0</v>
      </c>
      <c r="F248" s="20">
        <v>0</v>
      </c>
      <c r="G248" s="20">
        <v>0</v>
      </c>
      <c r="H248" s="20">
        <v>1</v>
      </c>
      <c r="I248" s="18">
        <v>3.001</v>
      </c>
      <c r="J248" s="18">
        <v>19.377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-4.544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399243</v>
      </c>
      <c r="B249" s="20" t="s">
        <v>315</v>
      </c>
      <c r="C249" s="20">
        <v>1127.709</v>
      </c>
      <c r="D249" s="20">
        <v>1418.713</v>
      </c>
      <c r="E249" s="20">
        <v>0</v>
      </c>
      <c r="F249" s="20">
        <v>0</v>
      </c>
      <c r="G249" s="20">
        <v>0</v>
      </c>
      <c r="H249" s="20">
        <v>1</v>
      </c>
      <c r="I249" s="18">
        <v>1.682</v>
      </c>
      <c r="J249" s="18">
        <v>21.849</v>
      </c>
      <c r="K249" s="21">
        <v>4</v>
      </c>
      <c r="L249" s="21">
        <v>2</v>
      </c>
      <c r="M249" s="21">
        <v>0</v>
      </c>
      <c r="N249" s="21">
        <v>1</v>
      </c>
      <c r="O249" s="21">
        <v>0</v>
      </c>
      <c r="P249" s="21">
        <v>-1.193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399244</v>
      </c>
      <c r="B250" s="20" t="s">
        <v>316</v>
      </c>
      <c r="C250" s="20">
        <v>470.869</v>
      </c>
      <c r="D250" s="20">
        <v>562.424</v>
      </c>
      <c r="E250" s="20">
        <v>0</v>
      </c>
      <c r="F250" s="20">
        <v>0</v>
      </c>
      <c r="G250" s="20">
        <v>0</v>
      </c>
      <c r="H250" s="20">
        <v>1</v>
      </c>
      <c r="I250" s="18">
        <v>3.209</v>
      </c>
      <c r="J250" s="18">
        <v>18.965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-4.055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399260</v>
      </c>
      <c r="B251" s="20" t="s">
        <v>317</v>
      </c>
      <c r="C251" s="20">
        <v>2415.758</v>
      </c>
      <c r="D251" s="20">
        <v>2840.497</v>
      </c>
      <c r="E251" s="20">
        <v>0</v>
      </c>
      <c r="F251" s="20">
        <v>0</v>
      </c>
      <c r="G251" s="20">
        <v>0</v>
      </c>
      <c r="H251" s="20">
        <v>1</v>
      </c>
      <c r="I251" s="18">
        <v>1.204</v>
      </c>
      <c r="J251" s="18">
        <v>15.977</v>
      </c>
      <c r="K251" s="21">
        <v>4</v>
      </c>
      <c r="L251" s="21">
        <v>2</v>
      </c>
      <c r="M251" s="21">
        <v>0</v>
      </c>
      <c r="N251" s="21">
        <v>1</v>
      </c>
      <c r="O251" s="21">
        <v>0</v>
      </c>
      <c r="P251" s="21">
        <v>-1.81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399261</v>
      </c>
      <c r="B252" s="20" t="s">
        <v>318</v>
      </c>
      <c r="C252" s="20">
        <v>2803.91</v>
      </c>
      <c r="D252" s="20">
        <v>3545.557</v>
      </c>
      <c r="E252" s="20">
        <v>0</v>
      </c>
      <c r="F252" s="20">
        <v>0</v>
      </c>
      <c r="G252" s="20">
        <v>0</v>
      </c>
      <c r="H252" s="20">
        <v>1</v>
      </c>
      <c r="I252" s="18">
        <v>6.695</v>
      </c>
      <c r="J252" s="18">
        <v>26.212</v>
      </c>
      <c r="K252" s="21">
        <v>4</v>
      </c>
      <c r="L252" s="21">
        <v>2</v>
      </c>
      <c r="M252" s="21">
        <v>-1</v>
      </c>
      <c r="N252" s="21">
        <v>1</v>
      </c>
      <c r="O252" s="21">
        <v>0</v>
      </c>
      <c r="P252" s="21">
        <v>-1.746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399262</v>
      </c>
      <c r="B253" s="20" t="s">
        <v>319</v>
      </c>
      <c r="C253" s="20">
        <v>1600.876</v>
      </c>
      <c r="D253" s="20">
        <v>1982.735</v>
      </c>
      <c r="E253" s="20">
        <v>0</v>
      </c>
      <c r="F253" s="20">
        <v>0</v>
      </c>
      <c r="G253" s="20">
        <v>0</v>
      </c>
      <c r="H253" s="20">
        <v>1</v>
      </c>
      <c r="I253" s="18">
        <v>2.363</v>
      </c>
      <c r="J253" s="18">
        <v>21.167</v>
      </c>
      <c r="K253" s="21">
        <v>4</v>
      </c>
      <c r="L253" s="21">
        <v>2</v>
      </c>
      <c r="M253" s="21">
        <v>0</v>
      </c>
      <c r="N253" s="21">
        <v>1</v>
      </c>
      <c r="O253" s="21">
        <v>0</v>
      </c>
      <c r="P253" s="21">
        <v>-0.909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399263</v>
      </c>
      <c r="B254" s="20" t="s">
        <v>320</v>
      </c>
      <c r="C254" s="20">
        <v>1652.235</v>
      </c>
      <c r="D254" s="20">
        <v>2124.023</v>
      </c>
      <c r="E254" s="20">
        <v>0</v>
      </c>
      <c r="F254" s="20">
        <v>0</v>
      </c>
      <c r="G254" s="20">
        <v>0</v>
      </c>
      <c r="H254" s="20">
        <v>1</v>
      </c>
      <c r="I254" s="18">
        <v>3.164</v>
      </c>
      <c r="J254" s="18">
        <v>24.673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-0.131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399265</v>
      </c>
      <c r="B255" s="20" t="s">
        <v>321</v>
      </c>
      <c r="C255" s="20">
        <v>826.836</v>
      </c>
      <c r="D255" s="20">
        <v>1032.361</v>
      </c>
      <c r="E255" s="20">
        <v>0</v>
      </c>
      <c r="F255" s="20">
        <v>0</v>
      </c>
      <c r="G255" s="20">
        <v>0</v>
      </c>
      <c r="H255" s="20">
        <v>1</v>
      </c>
      <c r="I255" s="18">
        <v>2.897</v>
      </c>
      <c r="J255" s="18">
        <v>22.229</v>
      </c>
      <c r="K255" s="21">
        <v>3</v>
      </c>
      <c r="L255" s="21">
        <v>1</v>
      </c>
      <c r="M255" s="21">
        <v>0</v>
      </c>
      <c r="N255" s="21">
        <v>-1</v>
      </c>
      <c r="O255" s="21">
        <v>0</v>
      </c>
      <c r="P255" s="21">
        <v>3.078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399269</v>
      </c>
      <c r="B256" s="20" t="s">
        <v>322</v>
      </c>
      <c r="C256" s="20">
        <v>3625.763</v>
      </c>
      <c r="D256" s="20">
        <v>4654.113</v>
      </c>
      <c r="E256" s="20">
        <v>0</v>
      </c>
      <c r="F256" s="20">
        <v>0</v>
      </c>
      <c r="G256" s="20">
        <v>0</v>
      </c>
      <c r="H256" s="20">
        <v>1</v>
      </c>
      <c r="I256" s="18">
        <v>6.576</v>
      </c>
      <c r="J256" s="18">
        <v>27.218</v>
      </c>
      <c r="K256" s="21">
        <v>4</v>
      </c>
      <c r="L256" s="21">
        <v>2</v>
      </c>
      <c r="M256" s="21">
        <v>0</v>
      </c>
      <c r="N256" s="21">
        <v>1</v>
      </c>
      <c r="O256" s="21">
        <v>0</v>
      </c>
      <c r="P256" s="21">
        <v>-1.873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399274</v>
      </c>
      <c r="B257" s="20" t="s">
        <v>323</v>
      </c>
      <c r="C257" s="20">
        <v>3390.739</v>
      </c>
      <c r="D257" s="20">
        <v>4140.66</v>
      </c>
      <c r="E257" s="20">
        <v>0</v>
      </c>
      <c r="F257" s="20">
        <v>0</v>
      </c>
      <c r="G257" s="20">
        <v>0</v>
      </c>
      <c r="H257" s="20">
        <v>1</v>
      </c>
      <c r="I257" s="18">
        <v>2.286</v>
      </c>
      <c r="J257" s="18">
        <v>19.983</v>
      </c>
      <c r="K257" s="21">
        <v>4</v>
      </c>
      <c r="L257" s="21">
        <v>2</v>
      </c>
      <c r="M257" s="21">
        <v>-1</v>
      </c>
      <c r="N257" s="21">
        <v>1</v>
      </c>
      <c r="O257" s="21">
        <v>0</v>
      </c>
      <c r="P257" s="21">
        <v>-0.407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399275</v>
      </c>
      <c r="B258" s="20" t="s">
        <v>324</v>
      </c>
      <c r="C258" s="20">
        <v>2221.451</v>
      </c>
      <c r="D258" s="20">
        <v>2676.388</v>
      </c>
      <c r="E258" s="20">
        <v>0</v>
      </c>
      <c r="F258" s="20">
        <v>0</v>
      </c>
      <c r="G258" s="20">
        <v>0</v>
      </c>
      <c r="H258" s="20">
        <v>1</v>
      </c>
      <c r="I258" s="18">
        <v>1.915</v>
      </c>
      <c r="J258" s="18">
        <v>18.588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4.385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399276</v>
      </c>
      <c r="B259" s="20" t="s">
        <v>325</v>
      </c>
      <c r="C259" s="20">
        <v>4163.139</v>
      </c>
      <c r="D259" s="20">
        <v>5174.068</v>
      </c>
      <c r="E259" s="20">
        <v>0</v>
      </c>
      <c r="F259" s="20">
        <v>0</v>
      </c>
      <c r="G259" s="20">
        <v>0</v>
      </c>
      <c r="H259" s="20">
        <v>1</v>
      </c>
      <c r="I259" s="18">
        <v>1.534</v>
      </c>
      <c r="J259" s="18">
        <v>20.773</v>
      </c>
      <c r="K259" s="21">
        <v>4</v>
      </c>
      <c r="L259" s="21">
        <v>2</v>
      </c>
      <c r="M259" s="21">
        <v>0</v>
      </c>
      <c r="N259" s="21">
        <v>1</v>
      </c>
      <c r="O259" s="21">
        <v>0</v>
      </c>
      <c r="P259" s="21">
        <v>0.67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399278</v>
      </c>
      <c r="B260" s="20" t="s">
        <v>326</v>
      </c>
      <c r="C260" s="20">
        <v>1397.585</v>
      </c>
      <c r="D260" s="20">
        <v>1633.696</v>
      </c>
      <c r="E260" s="20">
        <v>0</v>
      </c>
      <c r="F260" s="20">
        <v>0</v>
      </c>
      <c r="G260" s="20">
        <v>0</v>
      </c>
      <c r="H260" s="20">
        <v>1</v>
      </c>
      <c r="I260" s="18">
        <v>2.321</v>
      </c>
      <c r="J260" s="18">
        <v>16.438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-2.603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399279</v>
      </c>
      <c r="B261" s="20" t="s">
        <v>327</v>
      </c>
      <c r="C261" s="20">
        <v>2727.092</v>
      </c>
      <c r="D261" s="20">
        <v>3375.677</v>
      </c>
      <c r="E261" s="20">
        <v>0</v>
      </c>
      <c r="F261" s="20">
        <v>0</v>
      </c>
      <c r="G261" s="20">
        <v>0</v>
      </c>
      <c r="H261" s="20">
        <v>1</v>
      </c>
      <c r="I261" s="18">
        <v>1.841</v>
      </c>
      <c r="J261" s="18">
        <v>20.7</v>
      </c>
      <c r="K261" s="21">
        <v>4</v>
      </c>
      <c r="L261" s="21">
        <v>2</v>
      </c>
      <c r="M261" s="21">
        <v>-1</v>
      </c>
      <c r="N261" s="21">
        <v>1</v>
      </c>
      <c r="O261" s="21">
        <v>0</v>
      </c>
      <c r="P261" s="21">
        <v>-1.206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399280</v>
      </c>
      <c r="B262" s="20" t="s">
        <v>328</v>
      </c>
      <c r="C262" s="20">
        <v>1798.195</v>
      </c>
      <c r="D262" s="20">
        <v>2116.615</v>
      </c>
      <c r="E262" s="20">
        <v>0</v>
      </c>
      <c r="F262" s="20">
        <v>0</v>
      </c>
      <c r="G262" s="20">
        <v>0</v>
      </c>
      <c r="H262" s="20">
        <v>1</v>
      </c>
      <c r="I262" s="18">
        <v>0.731</v>
      </c>
      <c r="J262" s="18">
        <v>15.664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-2.338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399285</v>
      </c>
      <c r="B263" s="20" t="s">
        <v>329</v>
      </c>
      <c r="C263" s="20">
        <v>3530.64</v>
      </c>
      <c r="D263" s="20">
        <v>4314.701</v>
      </c>
      <c r="E263" s="20">
        <v>0</v>
      </c>
      <c r="F263" s="20">
        <v>0</v>
      </c>
      <c r="G263" s="20">
        <v>0</v>
      </c>
      <c r="H263" s="20">
        <v>1</v>
      </c>
      <c r="I263" s="18">
        <v>1.363</v>
      </c>
      <c r="J263" s="18">
        <v>19.287</v>
      </c>
      <c r="K263" s="21">
        <v>4</v>
      </c>
      <c r="L263" s="21">
        <v>2</v>
      </c>
      <c r="M263" s="21">
        <v>0</v>
      </c>
      <c r="N263" s="21">
        <v>1</v>
      </c>
      <c r="O263" s="21">
        <v>0</v>
      </c>
      <c r="P263" s="21">
        <v>2.199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399289</v>
      </c>
      <c r="B264" s="20" t="s">
        <v>330</v>
      </c>
      <c r="C264" s="20">
        <v>118.152</v>
      </c>
      <c r="D264" s="20">
        <v>119.3</v>
      </c>
      <c r="E264" s="20">
        <v>0</v>
      </c>
      <c r="F264" s="20">
        <v>0</v>
      </c>
      <c r="G264" s="20">
        <v>0</v>
      </c>
      <c r="H264" s="20">
        <v>1</v>
      </c>
      <c r="I264" s="18">
        <v>0.486</v>
      </c>
      <c r="J264" s="18">
        <v>1.444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2.555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399290</v>
      </c>
      <c r="B265" s="20" t="s">
        <v>331</v>
      </c>
      <c r="C265" s="20">
        <v>159.89</v>
      </c>
      <c r="D265" s="20">
        <v>170.484</v>
      </c>
      <c r="E265" s="20">
        <v>0</v>
      </c>
      <c r="F265" s="20">
        <v>0</v>
      </c>
      <c r="G265" s="20">
        <v>0</v>
      </c>
      <c r="H265" s="20">
        <v>1</v>
      </c>
      <c r="I265" s="18">
        <v>3.252</v>
      </c>
      <c r="J265" s="18">
        <v>9.264</v>
      </c>
      <c r="K265" s="21">
        <v>4</v>
      </c>
      <c r="L265" s="21">
        <v>2</v>
      </c>
      <c r="M265" s="21">
        <v>0</v>
      </c>
      <c r="N265" s="21">
        <v>1</v>
      </c>
      <c r="O265" s="21">
        <v>0</v>
      </c>
      <c r="P265" s="21">
        <v>-3.875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399292</v>
      </c>
      <c r="B266" s="20" t="s">
        <v>332</v>
      </c>
      <c r="C266" s="20">
        <v>935.102</v>
      </c>
      <c r="D266" s="20">
        <v>1175.17</v>
      </c>
      <c r="E266" s="20">
        <v>0</v>
      </c>
      <c r="F266" s="20">
        <v>0</v>
      </c>
      <c r="G266" s="20">
        <v>0</v>
      </c>
      <c r="H266" s="20">
        <v>1</v>
      </c>
      <c r="I266" s="18">
        <v>2.914</v>
      </c>
      <c r="J266" s="18">
        <v>22.747</v>
      </c>
      <c r="K266" s="21">
        <v>4</v>
      </c>
      <c r="L266" s="21">
        <v>2</v>
      </c>
      <c r="M266" s="21">
        <v>-1</v>
      </c>
      <c r="N266" s="21">
        <v>1</v>
      </c>
      <c r="O266" s="21">
        <v>0</v>
      </c>
      <c r="P266" s="21">
        <v>-0.393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399293</v>
      </c>
      <c r="B267" s="20" t="s">
        <v>333</v>
      </c>
      <c r="C267" s="20">
        <v>3361.8</v>
      </c>
      <c r="D267" s="20">
        <v>4219.44</v>
      </c>
      <c r="E267" s="20">
        <v>0</v>
      </c>
      <c r="F267" s="20">
        <v>0</v>
      </c>
      <c r="G267" s="20">
        <v>0</v>
      </c>
      <c r="H267" s="20">
        <v>1</v>
      </c>
      <c r="I267" s="18">
        <v>4.941</v>
      </c>
      <c r="J267" s="18">
        <v>24.263</v>
      </c>
      <c r="K267" s="21">
        <v>4</v>
      </c>
      <c r="L267" s="21">
        <v>2</v>
      </c>
      <c r="M267" s="21">
        <v>-1</v>
      </c>
      <c r="N267" s="21">
        <v>1</v>
      </c>
      <c r="O267" s="21">
        <v>0</v>
      </c>
      <c r="P267" s="21">
        <v>6.831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399294</v>
      </c>
      <c r="B268" s="20" t="s">
        <v>334</v>
      </c>
      <c r="C268" s="20">
        <v>2443.851</v>
      </c>
      <c r="D268" s="20">
        <v>2834.528</v>
      </c>
      <c r="E268" s="20">
        <v>0</v>
      </c>
      <c r="F268" s="20">
        <v>0</v>
      </c>
      <c r="G268" s="20">
        <v>0</v>
      </c>
      <c r="H268" s="20">
        <v>1</v>
      </c>
      <c r="I268" s="18">
        <v>2.65</v>
      </c>
      <c r="J268" s="18">
        <v>16.068</v>
      </c>
      <c r="K268" s="21">
        <v>4</v>
      </c>
      <c r="L268" s="21">
        <v>2</v>
      </c>
      <c r="M268" s="21">
        <v>-1</v>
      </c>
      <c r="N268" s="21">
        <v>1</v>
      </c>
      <c r="O268" s="21">
        <v>0</v>
      </c>
      <c r="P268" s="21">
        <v>-3.503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399296</v>
      </c>
      <c r="B269" s="20" t="s">
        <v>335</v>
      </c>
      <c r="C269" s="20">
        <v>3612.406</v>
      </c>
      <c r="D269" s="20">
        <v>4569.27</v>
      </c>
      <c r="E269" s="20">
        <v>0</v>
      </c>
      <c r="F269" s="20">
        <v>0</v>
      </c>
      <c r="G269" s="20">
        <v>0</v>
      </c>
      <c r="H269" s="20">
        <v>1</v>
      </c>
      <c r="I269" s="18">
        <v>1.41</v>
      </c>
      <c r="J269" s="18">
        <v>22.056</v>
      </c>
      <c r="K269" s="21">
        <v>4</v>
      </c>
      <c r="L269" s="21">
        <v>1</v>
      </c>
      <c r="M269" s="21">
        <v>0</v>
      </c>
      <c r="N269" s="21">
        <v>-1</v>
      </c>
      <c r="O269" s="21">
        <v>0</v>
      </c>
      <c r="P269" s="21">
        <v>2.125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399297</v>
      </c>
      <c r="B270" s="20" t="s">
        <v>336</v>
      </c>
      <c r="C270" s="20">
        <v>4550.022</v>
      </c>
      <c r="D270" s="20">
        <v>5416.943</v>
      </c>
      <c r="E270" s="20">
        <v>0</v>
      </c>
      <c r="F270" s="20">
        <v>0</v>
      </c>
      <c r="G270" s="20">
        <v>0</v>
      </c>
      <c r="H270" s="20">
        <v>1</v>
      </c>
      <c r="I270" s="18">
        <v>3.043</v>
      </c>
      <c r="J270" s="18">
        <v>18.56</v>
      </c>
      <c r="K270" s="21">
        <v>4</v>
      </c>
      <c r="L270" s="21">
        <v>0</v>
      </c>
      <c r="M270" s="21">
        <v>-1</v>
      </c>
      <c r="N270" s="21">
        <v>0</v>
      </c>
      <c r="O270" s="21">
        <v>0</v>
      </c>
      <c r="P270" s="21">
        <v>-1.396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399298</v>
      </c>
      <c r="B271" s="20" t="s">
        <v>337</v>
      </c>
      <c r="C271" s="20">
        <v>209.626</v>
      </c>
      <c r="D271" s="20">
        <v>211.401</v>
      </c>
      <c r="E271" s="20">
        <v>0</v>
      </c>
      <c r="F271" s="20">
        <v>0</v>
      </c>
      <c r="G271" s="20">
        <v>0</v>
      </c>
      <c r="H271" s="20">
        <v>1</v>
      </c>
      <c r="I271" s="18">
        <v>0.415</v>
      </c>
      <c r="J271" s="18">
        <v>1.251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-5.246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399299</v>
      </c>
      <c r="B272" s="20" t="s">
        <v>338</v>
      </c>
      <c r="C272" s="20">
        <v>240.881</v>
      </c>
      <c r="D272" s="20">
        <v>243.138</v>
      </c>
      <c r="E272" s="20">
        <v>0</v>
      </c>
      <c r="F272" s="20">
        <v>0</v>
      </c>
      <c r="G272" s="20">
        <v>0</v>
      </c>
      <c r="H272" s="20">
        <v>1</v>
      </c>
      <c r="I272" s="18">
        <v>0.466</v>
      </c>
      <c r="J272" s="18">
        <v>1.39</v>
      </c>
      <c r="K272" s="21">
        <v>4</v>
      </c>
      <c r="L272" s="21">
        <v>2</v>
      </c>
      <c r="M272" s="21">
        <v>0</v>
      </c>
      <c r="N272" s="21">
        <v>0</v>
      </c>
      <c r="O272" s="21">
        <v>0</v>
      </c>
      <c r="P272" s="21">
        <v>-2.025</v>
      </c>
      <c r="Q272" s="21">
        <v>0</v>
      </c>
      <c r="R272" s="21">
        <v>1</v>
      </c>
      <c r="S272" s="22"/>
      <c r="T272" s="22"/>
      <c r="U272" s="22"/>
      <c r="V272" s="22"/>
      <c r="W272" s="22"/>
    </row>
    <row r="273" ht="16.5" spans="1:23">
      <c r="A273" s="20">
        <v>399300</v>
      </c>
      <c r="B273" s="20" t="s">
        <v>189</v>
      </c>
      <c r="C273" s="20">
        <v>3590.961</v>
      </c>
      <c r="D273" s="20">
        <v>4016.557</v>
      </c>
      <c r="E273" s="20">
        <v>0</v>
      </c>
      <c r="F273" s="20">
        <v>0</v>
      </c>
      <c r="G273" s="20">
        <v>0</v>
      </c>
      <c r="H273" s="20">
        <v>1</v>
      </c>
      <c r="I273" s="18">
        <v>2.505</v>
      </c>
      <c r="J273" s="18">
        <v>12.836</v>
      </c>
      <c r="K273" s="21">
        <v>4</v>
      </c>
      <c r="L273" s="21">
        <v>0</v>
      </c>
      <c r="M273" s="21">
        <v>-1</v>
      </c>
      <c r="N273" s="21">
        <v>0</v>
      </c>
      <c r="O273" s="21">
        <v>0</v>
      </c>
      <c r="P273" s="21">
        <v>-0.946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399301</v>
      </c>
      <c r="B274" s="20" t="s">
        <v>339</v>
      </c>
      <c r="C274" s="20">
        <v>213.408</v>
      </c>
      <c r="D274" s="20">
        <v>215.215</v>
      </c>
      <c r="E274" s="20">
        <v>0</v>
      </c>
      <c r="F274" s="20">
        <v>0</v>
      </c>
      <c r="G274" s="20">
        <v>0</v>
      </c>
      <c r="H274" s="20">
        <v>1</v>
      </c>
      <c r="I274" s="18">
        <v>0.415</v>
      </c>
      <c r="J274" s="18">
        <v>1.251</v>
      </c>
      <c r="K274" s="21">
        <v>4</v>
      </c>
      <c r="L274" s="21">
        <v>2</v>
      </c>
      <c r="M274" s="21">
        <v>-1</v>
      </c>
      <c r="N274" s="21">
        <v>1</v>
      </c>
      <c r="O274" s="21">
        <v>0</v>
      </c>
      <c r="P274" s="21">
        <v>-4.759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399302</v>
      </c>
      <c r="B275" s="20" t="s">
        <v>340</v>
      </c>
      <c r="C275" s="20">
        <v>217.241</v>
      </c>
      <c r="D275" s="20">
        <v>219.268</v>
      </c>
      <c r="E275" s="20">
        <v>0</v>
      </c>
      <c r="F275" s="20">
        <v>0</v>
      </c>
      <c r="G275" s="20">
        <v>0</v>
      </c>
      <c r="H275" s="20">
        <v>1</v>
      </c>
      <c r="I275" s="18">
        <v>0.47</v>
      </c>
      <c r="J275" s="18">
        <v>1.39</v>
      </c>
      <c r="K275" s="21">
        <v>4</v>
      </c>
      <c r="L275" s="21">
        <v>2</v>
      </c>
      <c r="M275" s="21">
        <v>-1</v>
      </c>
      <c r="N275" s="21">
        <v>1</v>
      </c>
      <c r="O275" s="21">
        <v>0</v>
      </c>
      <c r="P275" s="21">
        <v>-6.356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399303</v>
      </c>
      <c r="B276" s="20" t="s">
        <v>341</v>
      </c>
      <c r="C276" s="20">
        <v>6844.704</v>
      </c>
      <c r="D276" s="20">
        <v>8474.983</v>
      </c>
      <c r="E276" s="20">
        <v>0</v>
      </c>
      <c r="F276" s="20">
        <v>0</v>
      </c>
      <c r="G276" s="20">
        <v>0</v>
      </c>
      <c r="H276" s="20">
        <v>1</v>
      </c>
      <c r="I276" s="18">
        <v>2.312</v>
      </c>
      <c r="J276" s="18">
        <v>21.103</v>
      </c>
      <c r="K276" s="21">
        <v>4</v>
      </c>
      <c r="L276" s="21">
        <v>1</v>
      </c>
      <c r="M276" s="21">
        <v>-1</v>
      </c>
      <c r="N276" s="21">
        <v>1</v>
      </c>
      <c r="O276" s="21">
        <v>0</v>
      </c>
      <c r="P276" s="21">
        <v>5.513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399306</v>
      </c>
      <c r="B277" s="20" t="s">
        <v>342</v>
      </c>
      <c r="C277" s="20">
        <v>1330.484</v>
      </c>
      <c r="D277" s="20">
        <v>1526.878</v>
      </c>
      <c r="E277" s="20">
        <v>0</v>
      </c>
      <c r="F277" s="20">
        <v>0</v>
      </c>
      <c r="G277" s="20">
        <v>0</v>
      </c>
      <c r="H277" s="20">
        <v>1</v>
      </c>
      <c r="I277" s="18">
        <v>3.778</v>
      </c>
      <c r="J277" s="18">
        <v>16.155</v>
      </c>
      <c r="K277" s="21">
        <v>4</v>
      </c>
      <c r="L277" s="21">
        <v>2</v>
      </c>
      <c r="M277" s="21">
        <v>-1</v>
      </c>
      <c r="N277" s="21">
        <v>1</v>
      </c>
      <c r="O277" s="21">
        <v>0</v>
      </c>
      <c r="P277" s="21">
        <v>-1.76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399307</v>
      </c>
      <c r="B278" s="20" t="s">
        <v>343</v>
      </c>
      <c r="C278" s="20">
        <v>294.942</v>
      </c>
      <c r="D278" s="20">
        <v>318.661</v>
      </c>
      <c r="E278" s="20">
        <v>0</v>
      </c>
      <c r="F278" s="20">
        <v>0</v>
      </c>
      <c r="G278" s="20">
        <v>0</v>
      </c>
      <c r="H278" s="20">
        <v>1</v>
      </c>
      <c r="I278" s="18">
        <v>3.591</v>
      </c>
      <c r="J278" s="18">
        <v>10.767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-3.033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399310</v>
      </c>
      <c r="B279" s="20" t="s">
        <v>344</v>
      </c>
      <c r="C279" s="20">
        <v>5872.87</v>
      </c>
      <c r="D279" s="20">
        <v>6611.041</v>
      </c>
      <c r="E279" s="20">
        <v>0</v>
      </c>
      <c r="F279" s="20">
        <v>0</v>
      </c>
      <c r="G279" s="20">
        <v>0</v>
      </c>
      <c r="H279" s="20">
        <v>1</v>
      </c>
      <c r="I279" s="18">
        <v>1.847</v>
      </c>
      <c r="J279" s="18">
        <v>12.807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-0.606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399311</v>
      </c>
      <c r="B280" s="20" t="s">
        <v>345</v>
      </c>
      <c r="C280" s="20">
        <v>3747.958</v>
      </c>
      <c r="D280" s="20">
        <v>4218.466</v>
      </c>
      <c r="E280" s="20">
        <v>0</v>
      </c>
      <c r="F280" s="20">
        <v>0</v>
      </c>
      <c r="G280" s="20">
        <v>0</v>
      </c>
      <c r="H280" s="20">
        <v>1</v>
      </c>
      <c r="I280" s="18">
        <v>2.369</v>
      </c>
      <c r="J280" s="18">
        <v>13.258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-1.93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399312</v>
      </c>
      <c r="B281" s="20" t="s">
        <v>346</v>
      </c>
      <c r="C281" s="20">
        <v>4055.429</v>
      </c>
      <c r="D281" s="20">
        <v>4544.148</v>
      </c>
      <c r="E281" s="20">
        <v>0</v>
      </c>
      <c r="F281" s="20">
        <v>0</v>
      </c>
      <c r="G281" s="20">
        <v>0</v>
      </c>
      <c r="H281" s="20">
        <v>1</v>
      </c>
      <c r="I281" s="18">
        <v>2.11</v>
      </c>
      <c r="J281" s="18">
        <v>12.638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-0.826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399313</v>
      </c>
      <c r="B282" s="20" t="s">
        <v>347</v>
      </c>
      <c r="C282" s="20">
        <v>4339.02</v>
      </c>
      <c r="D282" s="20">
        <v>4850.232</v>
      </c>
      <c r="E282" s="20">
        <v>0</v>
      </c>
      <c r="F282" s="20">
        <v>0</v>
      </c>
      <c r="G282" s="20">
        <v>0</v>
      </c>
      <c r="H282" s="20">
        <v>1</v>
      </c>
      <c r="I282" s="18">
        <v>2.037</v>
      </c>
      <c r="J282" s="18">
        <v>12.362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-3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399314</v>
      </c>
      <c r="B283" s="20" t="s">
        <v>348</v>
      </c>
      <c r="C283" s="20">
        <v>3987.148</v>
      </c>
      <c r="D283" s="20">
        <v>4457.328</v>
      </c>
      <c r="E283" s="20">
        <v>0</v>
      </c>
      <c r="F283" s="20">
        <v>0</v>
      </c>
      <c r="G283" s="20">
        <v>0</v>
      </c>
      <c r="H283" s="20">
        <v>1</v>
      </c>
      <c r="I283" s="18">
        <v>2.639</v>
      </c>
      <c r="J283" s="18">
        <v>12.909</v>
      </c>
      <c r="K283" s="21">
        <v>4</v>
      </c>
      <c r="L283" s="21">
        <v>2</v>
      </c>
      <c r="M283" s="21">
        <v>-1</v>
      </c>
      <c r="N283" s="21">
        <v>1</v>
      </c>
      <c r="O283" s="21">
        <v>0</v>
      </c>
      <c r="P283" s="21">
        <v>-6.822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399315</v>
      </c>
      <c r="B284" s="20" t="s">
        <v>349</v>
      </c>
      <c r="C284" s="20">
        <v>3401.724</v>
      </c>
      <c r="D284" s="20">
        <v>3885.531</v>
      </c>
      <c r="E284" s="20">
        <v>0</v>
      </c>
      <c r="F284" s="20">
        <v>0</v>
      </c>
      <c r="G284" s="20">
        <v>0</v>
      </c>
      <c r="H284" s="20">
        <v>1</v>
      </c>
      <c r="I284" s="18">
        <v>1.864</v>
      </c>
      <c r="J284" s="18">
        <v>14.084</v>
      </c>
      <c r="K284" s="21">
        <v>4</v>
      </c>
      <c r="L284" s="21">
        <v>2</v>
      </c>
      <c r="M284" s="21">
        <v>-1</v>
      </c>
      <c r="N284" s="21">
        <v>1</v>
      </c>
      <c r="O284" s="21">
        <v>0</v>
      </c>
      <c r="P284" s="21">
        <v>-3.093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399316</v>
      </c>
      <c r="B285" s="20" t="s">
        <v>350</v>
      </c>
      <c r="C285" s="20">
        <v>4313.529</v>
      </c>
      <c r="D285" s="20">
        <v>5051.687</v>
      </c>
      <c r="E285" s="20">
        <v>0</v>
      </c>
      <c r="F285" s="20">
        <v>0</v>
      </c>
      <c r="G285" s="20">
        <v>0</v>
      </c>
      <c r="H285" s="20">
        <v>1</v>
      </c>
      <c r="I285" s="18">
        <v>0.945</v>
      </c>
      <c r="J285" s="18">
        <v>15.419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-1.409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399317</v>
      </c>
      <c r="B286" s="20" t="s">
        <v>351</v>
      </c>
      <c r="C286" s="20">
        <v>4947.044</v>
      </c>
      <c r="D286" s="20">
        <v>5741.536</v>
      </c>
      <c r="E286" s="20">
        <v>0</v>
      </c>
      <c r="F286" s="20">
        <v>0</v>
      </c>
      <c r="G286" s="20">
        <v>0</v>
      </c>
      <c r="H286" s="20">
        <v>1</v>
      </c>
      <c r="I286" s="18">
        <v>3.45</v>
      </c>
      <c r="J286" s="18">
        <v>16.81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-3.471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399318</v>
      </c>
      <c r="B287" s="20" t="s">
        <v>352</v>
      </c>
      <c r="C287" s="20">
        <v>4693.553</v>
      </c>
      <c r="D287" s="20">
        <v>5186.57</v>
      </c>
      <c r="E287" s="20">
        <v>0</v>
      </c>
      <c r="F287" s="20">
        <v>0</v>
      </c>
      <c r="G287" s="20">
        <v>0</v>
      </c>
      <c r="H287" s="20">
        <v>1</v>
      </c>
      <c r="I287" s="18">
        <v>1.236</v>
      </c>
      <c r="J287" s="18">
        <v>10.624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-3.048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399319</v>
      </c>
      <c r="B288" s="20" t="s">
        <v>353</v>
      </c>
      <c r="C288" s="20">
        <v>2149.66</v>
      </c>
      <c r="D288" s="20">
        <v>2418.824</v>
      </c>
      <c r="E288" s="20">
        <v>0</v>
      </c>
      <c r="F288" s="20">
        <v>0</v>
      </c>
      <c r="G288" s="20">
        <v>0</v>
      </c>
      <c r="H288" s="20">
        <v>1</v>
      </c>
      <c r="I288" s="18">
        <v>4.755</v>
      </c>
      <c r="J288" s="18">
        <v>15.354</v>
      </c>
      <c r="K288" s="21">
        <v>4</v>
      </c>
      <c r="L288" s="21">
        <v>2</v>
      </c>
      <c r="M288" s="21">
        <v>-1</v>
      </c>
      <c r="N288" s="21">
        <v>1</v>
      </c>
      <c r="O288" s="21">
        <v>0</v>
      </c>
      <c r="P288" s="21">
        <v>-2.898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399321</v>
      </c>
      <c r="B289" s="20" t="s">
        <v>354</v>
      </c>
      <c r="C289" s="20">
        <v>6933.616</v>
      </c>
      <c r="D289" s="20">
        <v>7696.175</v>
      </c>
      <c r="E289" s="20">
        <v>0</v>
      </c>
      <c r="F289" s="20">
        <v>0</v>
      </c>
      <c r="G289" s="20">
        <v>0</v>
      </c>
      <c r="H289" s="20">
        <v>1</v>
      </c>
      <c r="I289" s="18">
        <v>0.884</v>
      </c>
      <c r="J289" s="18">
        <v>10.705</v>
      </c>
      <c r="K289" s="21">
        <v>4</v>
      </c>
      <c r="L289" s="21">
        <v>1</v>
      </c>
      <c r="M289" s="21">
        <v>-1</v>
      </c>
      <c r="N289" s="21">
        <v>1</v>
      </c>
      <c r="O289" s="21">
        <v>0</v>
      </c>
      <c r="P289" s="21">
        <v>-4.933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399322</v>
      </c>
      <c r="B290" s="20" t="s">
        <v>355</v>
      </c>
      <c r="C290" s="20">
        <v>8167.041</v>
      </c>
      <c r="D290" s="20">
        <v>9073.869</v>
      </c>
      <c r="E290" s="20">
        <v>0</v>
      </c>
      <c r="F290" s="20">
        <v>0</v>
      </c>
      <c r="G290" s="20">
        <v>0</v>
      </c>
      <c r="H290" s="20">
        <v>1</v>
      </c>
      <c r="I290" s="18">
        <v>1.013</v>
      </c>
      <c r="J290" s="18">
        <v>10.905</v>
      </c>
      <c r="K290" s="21">
        <v>4</v>
      </c>
      <c r="L290" s="21">
        <v>2</v>
      </c>
      <c r="M290" s="21">
        <v>-1</v>
      </c>
      <c r="N290" s="21">
        <v>1</v>
      </c>
      <c r="O290" s="21">
        <v>0</v>
      </c>
      <c r="P290" s="21">
        <v>-2.483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399326</v>
      </c>
      <c r="B291" s="20" t="s">
        <v>356</v>
      </c>
      <c r="C291" s="20">
        <v>3432.259</v>
      </c>
      <c r="D291" s="20">
        <v>4267.717</v>
      </c>
      <c r="E291" s="20">
        <v>0</v>
      </c>
      <c r="F291" s="20">
        <v>0</v>
      </c>
      <c r="G291" s="20">
        <v>0</v>
      </c>
      <c r="H291" s="20">
        <v>1</v>
      </c>
      <c r="I291" s="18">
        <v>5.33</v>
      </c>
      <c r="J291" s="18">
        <v>23.862</v>
      </c>
      <c r="K291" s="21">
        <v>4</v>
      </c>
      <c r="L291" s="21">
        <v>2</v>
      </c>
      <c r="M291" s="21">
        <v>-1</v>
      </c>
      <c r="N291" s="21">
        <v>1</v>
      </c>
      <c r="O291" s="21">
        <v>0</v>
      </c>
      <c r="P291" s="21">
        <v>-4.479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399330</v>
      </c>
      <c r="B292" s="20" t="s">
        <v>357</v>
      </c>
      <c r="C292" s="20">
        <v>4138.373</v>
      </c>
      <c r="D292" s="20">
        <v>4748.007</v>
      </c>
      <c r="E292" s="20">
        <v>0</v>
      </c>
      <c r="F292" s="20">
        <v>0</v>
      </c>
      <c r="G292" s="20">
        <v>0</v>
      </c>
      <c r="H292" s="20">
        <v>1</v>
      </c>
      <c r="I292" s="18">
        <v>1.977</v>
      </c>
      <c r="J292" s="18">
        <v>14.563</v>
      </c>
      <c r="K292" s="21">
        <v>4</v>
      </c>
      <c r="L292" s="21">
        <v>2</v>
      </c>
      <c r="M292" s="21">
        <v>-1</v>
      </c>
      <c r="N292" s="21">
        <v>1</v>
      </c>
      <c r="O292" s="21">
        <v>-1</v>
      </c>
      <c r="P292" s="21">
        <v>-2.48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399333</v>
      </c>
      <c r="B293" s="20" t="s">
        <v>358</v>
      </c>
      <c r="C293" s="20">
        <v>7004.662</v>
      </c>
      <c r="D293" s="20">
        <v>8154.299</v>
      </c>
      <c r="E293" s="20">
        <v>0</v>
      </c>
      <c r="F293" s="20">
        <v>0</v>
      </c>
      <c r="G293" s="20">
        <v>0</v>
      </c>
      <c r="H293" s="20">
        <v>1</v>
      </c>
      <c r="I293" s="18">
        <v>1.903</v>
      </c>
      <c r="J293" s="18">
        <v>15.733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-3.767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399335</v>
      </c>
      <c r="B294" s="20" t="s">
        <v>359</v>
      </c>
      <c r="C294" s="20">
        <v>3486.152</v>
      </c>
      <c r="D294" s="20">
        <v>3882.761</v>
      </c>
      <c r="E294" s="20">
        <v>0</v>
      </c>
      <c r="F294" s="20">
        <v>0</v>
      </c>
      <c r="G294" s="20">
        <v>0</v>
      </c>
      <c r="H294" s="20">
        <v>1</v>
      </c>
      <c r="I294" s="18">
        <v>0.339</v>
      </c>
      <c r="J294" s="18">
        <v>10.519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-1.969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399337</v>
      </c>
      <c r="B295" s="20" t="s">
        <v>360</v>
      </c>
      <c r="C295" s="20">
        <v>3970.297</v>
      </c>
      <c r="D295" s="20">
        <v>4780.279</v>
      </c>
      <c r="E295" s="20">
        <v>0</v>
      </c>
      <c r="F295" s="20">
        <v>0</v>
      </c>
      <c r="G295" s="20">
        <v>0</v>
      </c>
      <c r="H295" s="20">
        <v>1</v>
      </c>
      <c r="I295" s="18">
        <v>3.811</v>
      </c>
      <c r="J295" s="18">
        <v>20.109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-1.415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399339</v>
      </c>
      <c r="B296" s="20" t="s">
        <v>361</v>
      </c>
      <c r="C296" s="20">
        <v>6036.541</v>
      </c>
      <c r="D296" s="20">
        <v>7196.328</v>
      </c>
      <c r="E296" s="20">
        <v>0</v>
      </c>
      <c r="F296" s="20">
        <v>0</v>
      </c>
      <c r="G296" s="20">
        <v>0</v>
      </c>
      <c r="H296" s="20">
        <v>1</v>
      </c>
      <c r="I296" s="18">
        <v>0.065</v>
      </c>
      <c r="J296" s="18">
        <v>16.171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-0.209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399344</v>
      </c>
      <c r="B297" s="20" t="s">
        <v>362</v>
      </c>
      <c r="C297" s="20">
        <v>5096.833</v>
      </c>
      <c r="D297" s="20">
        <v>5904.389</v>
      </c>
      <c r="E297" s="20">
        <v>0</v>
      </c>
      <c r="F297" s="20">
        <v>0</v>
      </c>
      <c r="G297" s="20">
        <v>0</v>
      </c>
      <c r="H297" s="20">
        <v>1</v>
      </c>
      <c r="I297" s="18">
        <v>3.163</v>
      </c>
      <c r="J297" s="18">
        <v>16.407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-7.651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399346</v>
      </c>
      <c r="B298" s="20" t="s">
        <v>363</v>
      </c>
      <c r="C298" s="20">
        <v>2694.84</v>
      </c>
      <c r="D298" s="20">
        <v>3174.927</v>
      </c>
      <c r="E298" s="20">
        <v>0</v>
      </c>
      <c r="F298" s="20">
        <v>0</v>
      </c>
      <c r="G298" s="20">
        <v>0</v>
      </c>
      <c r="H298" s="20">
        <v>1</v>
      </c>
      <c r="I298" s="18">
        <v>1.871</v>
      </c>
      <c r="J298" s="18">
        <v>16.71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-9.904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399352</v>
      </c>
      <c r="B299" s="20" t="s">
        <v>364</v>
      </c>
      <c r="C299" s="20">
        <v>7961.096</v>
      </c>
      <c r="D299" s="20">
        <v>9496.75</v>
      </c>
      <c r="E299" s="20">
        <v>0</v>
      </c>
      <c r="F299" s="20">
        <v>0</v>
      </c>
      <c r="G299" s="20">
        <v>0</v>
      </c>
      <c r="H299" s="20">
        <v>1</v>
      </c>
      <c r="I299" s="18">
        <v>0.655</v>
      </c>
      <c r="J299" s="18">
        <v>16.719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-2.016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399354</v>
      </c>
      <c r="B300" s="20" t="s">
        <v>365</v>
      </c>
      <c r="C300" s="20">
        <v>6644.887</v>
      </c>
      <c r="D300" s="20">
        <v>7395.754</v>
      </c>
      <c r="E300" s="20">
        <v>0</v>
      </c>
      <c r="F300" s="20">
        <v>0</v>
      </c>
      <c r="G300" s="20">
        <v>0</v>
      </c>
      <c r="H300" s="20">
        <v>1</v>
      </c>
      <c r="I300" s="18">
        <v>3.101</v>
      </c>
      <c r="J300" s="18">
        <v>12.939</v>
      </c>
      <c r="K300" s="21">
        <v>4</v>
      </c>
      <c r="L300" s="21">
        <v>2</v>
      </c>
      <c r="M300" s="21">
        <v>-1</v>
      </c>
      <c r="N300" s="21">
        <v>1</v>
      </c>
      <c r="O300" s="21">
        <v>0</v>
      </c>
      <c r="P300" s="21">
        <v>-1.607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399355</v>
      </c>
      <c r="B301" s="20" t="s">
        <v>366</v>
      </c>
      <c r="C301" s="20">
        <v>2921.603</v>
      </c>
      <c r="D301" s="20">
        <v>3357.125</v>
      </c>
      <c r="E301" s="20">
        <v>0</v>
      </c>
      <c r="F301" s="20">
        <v>0</v>
      </c>
      <c r="G301" s="20">
        <v>0</v>
      </c>
      <c r="H301" s="20">
        <v>1</v>
      </c>
      <c r="I301" s="18">
        <v>3.411</v>
      </c>
      <c r="J301" s="18">
        <v>15.942</v>
      </c>
      <c r="K301" s="21">
        <v>4</v>
      </c>
      <c r="L301" s="21">
        <v>2</v>
      </c>
      <c r="M301" s="21">
        <v>-1</v>
      </c>
      <c r="N301" s="21">
        <v>1</v>
      </c>
      <c r="O301" s="21">
        <v>0</v>
      </c>
      <c r="P301" s="21">
        <v>-1.631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399356</v>
      </c>
      <c r="B302" s="20" t="s">
        <v>367</v>
      </c>
      <c r="C302" s="20">
        <v>8549.331</v>
      </c>
      <c r="D302" s="20">
        <v>9684.925</v>
      </c>
      <c r="E302" s="20">
        <v>0</v>
      </c>
      <c r="F302" s="20">
        <v>0</v>
      </c>
      <c r="G302" s="20">
        <v>0</v>
      </c>
      <c r="H302" s="20">
        <v>1</v>
      </c>
      <c r="I302" s="18">
        <v>0.555</v>
      </c>
      <c r="J302" s="18">
        <v>12.215</v>
      </c>
      <c r="K302" s="21">
        <v>4</v>
      </c>
      <c r="L302" s="21">
        <v>2</v>
      </c>
      <c r="M302" s="21">
        <v>-1</v>
      </c>
      <c r="N302" s="21">
        <v>1</v>
      </c>
      <c r="O302" s="21">
        <v>0</v>
      </c>
      <c r="P302" s="21">
        <v>-1.71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399357</v>
      </c>
      <c r="B303" s="20" t="s">
        <v>368</v>
      </c>
      <c r="C303" s="20">
        <v>2744.717</v>
      </c>
      <c r="D303" s="20">
        <v>3019.816</v>
      </c>
      <c r="E303" s="20">
        <v>0</v>
      </c>
      <c r="F303" s="20">
        <v>0</v>
      </c>
      <c r="G303" s="20">
        <v>0</v>
      </c>
      <c r="H303" s="20">
        <v>1</v>
      </c>
      <c r="I303" s="18">
        <v>3.056</v>
      </c>
      <c r="J303" s="18">
        <v>11.888</v>
      </c>
      <c r="K303" s="21">
        <v>4</v>
      </c>
      <c r="L303" s="21">
        <v>1</v>
      </c>
      <c r="M303" s="21">
        <v>-1</v>
      </c>
      <c r="N303" s="21">
        <v>1</v>
      </c>
      <c r="O303" s="21">
        <v>0</v>
      </c>
      <c r="P303" s="21">
        <v>0.391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399358</v>
      </c>
      <c r="B304" s="20" t="s">
        <v>369</v>
      </c>
      <c r="C304" s="20">
        <v>3945.073</v>
      </c>
      <c r="D304" s="20">
        <v>4572.167</v>
      </c>
      <c r="E304" s="20">
        <v>0</v>
      </c>
      <c r="F304" s="20">
        <v>0</v>
      </c>
      <c r="G304" s="20">
        <v>0</v>
      </c>
      <c r="H304" s="20">
        <v>1</v>
      </c>
      <c r="I304" s="18">
        <v>0.013</v>
      </c>
      <c r="J304" s="18">
        <v>13.727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399362</v>
      </c>
      <c r="B305" s="20" t="s">
        <v>370</v>
      </c>
      <c r="C305" s="20">
        <v>5632.006</v>
      </c>
      <c r="D305" s="20">
        <v>6624.923</v>
      </c>
      <c r="E305" s="20">
        <v>0</v>
      </c>
      <c r="F305" s="20">
        <v>0</v>
      </c>
      <c r="G305" s="20">
        <v>0</v>
      </c>
      <c r="H305" s="20">
        <v>1</v>
      </c>
      <c r="I305" s="18">
        <v>2.217</v>
      </c>
      <c r="J305" s="18">
        <v>16.873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-2.801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399364</v>
      </c>
      <c r="B306" s="20" t="s">
        <v>371</v>
      </c>
      <c r="C306" s="20">
        <v>7579.845</v>
      </c>
      <c r="D306" s="20">
        <v>8654.122</v>
      </c>
      <c r="E306" s="20">
        <v>0</v>
      </c>
      <c r="F306" s="20">
        <v>0</v>
      </c>
      <c r="G306" s="20">
        <v>0</v>
      </c>
      <c r="H306" s="20">
        <v>1</v>
      </c>
      <c r="I306" s="18">
        <v>1.155</v>
      </c>
      <c r="J306" s="18">
        <v>13.425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399366</v>
      </c>
      <c r="B307" s="20" t="s">
        <v>372</v>
      </c>
      <c r="C307" s="20">
        <v>1356.733</v>
      </c>
      <c r="D307" s="20">
        <v>1636.847</v>
      </c>
      <c r="E307" s="20">
        <v>0</v>
      </c>
      <c r="F307" s="20">
        <v>0</v>
      </c>
      <c r="G307" s="20">
        <v>0</v>
      </c>
      <c r="H307" s="20">
        <v>1</v>
      </c>
      <c r="I307" s="18">
        <v>10.145</v>
      </c>
      <c r="J307" s="18">
        <v>25.522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399368</v>
      </c>
      <c r="B308" s="20" t="s">
        <v>373</v>
      </c>
      <c r="C308" s="20">
        <v>6284.366</v>
      </c>
      <c r="D308" s="20">
        <v>7497.658</v>
      </c>
      <c r="E308" s="20">
        <v>0</v>
      </c>
      <c r="F308" s="20">
        <v>0</v>
      </c>
      <c r="G308" s="20">
        <v>0</v>
      </c>
      <c r="H308" s="20">
        <v>1</v>
      </c>
      <c r="I308" s="18">
        <v>2.2</v>
      </c>
      <c r="J308" s="18">
        <v>18.026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399370</v>
      </c>
      <c r="B309" s="20" t="s">
        <v>374</v>
      </c>
      <c r="C309" s="20">
        <v>3529.992</v>
      </c>
      <c r="D309" s="20">
        <v>4019.065</v>
      </c>
      <c r="E309" s="20">
        <v>0</v>
      </c>
      <c r="F309" s="20">
        <v>0</v>
      </c>
      <c r="G309" s="20">
        <v>0</v>
      </c>
      <c r="H309" s="20">
        <v>1</v>
      </c>
      <c r="I309" s="18">
        <v>0.448</v>
      </c>
      <c r="J309" s="18">
        <v>12.562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399371</v>
      </c>
      <c r="B310" s="20" t="s">
        <v>375</v>
      </c>
      <c r="C310" s="20">
        <v>6035.384</v>
      </c>
      <c r="D310" s="20">
        <v>6706.028</v>
      </c>
      <c r="E310" s="20">
        <v>0</v>
      </c>
      <c r="F310" s="20">
        <v>0</v>
      </c>
      <c r="G310" s="20">
        <v>0</v>
      </c>
      <c r="H310" s="20">
        <v>1</v>
      </c>
      <c r="I310" s="18">
        <v>2.859</v>
      </c>
      <c r="J310" s="18">
        <v>12.574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399372</v>
      </c>
      <c r="B311" s="20" t="s">
        <v>376</v>
      </c>
      <c r="C311" s="20">
        <v>3701.981</v>
      </c>
      <c r="D311" s="20">
        <v>4209.249</v>
      </c>
      <c r="E311" s="20">
        <v>0</v>
      </c>
      <c r="F311" s="20">
        <v>0</v>
      </c>
      <c r="G311" s="20">
        <v>0</v>
      </c>
      <c r="H311" s="20">
        <v>1</v>
      </c>
      <c r="I311" s="18">
        <v>0.762</v>
      </c>
      <c r="J311" s="18">
        <v>12.721</v>
      </c>
      <c r="K311" s="21">
        <v>4</v>
      </c>
      <c r="L311" s="21">
        <v>0</v>
      </c>
      <c r="M311" s="21">
        <v>0</v>
      </c>
      <c r="N311" s="21">
        <v>1</v>
      </c>
      <c r="O311" s="21">
        <v>0</v>
      </c>
      <c r="P311" s="21">
        <v>-0.876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399373</v>
      </c>
      <c r="B312" s="20" t="s">
        <v>377</v>
      </c>
      <c r="C312" s="20">
        <v>7472.864</v>
      </c>
      <c r="D312" s="20">
        <v>8409.814</v>
      </c>
      <c r="E312" s="20">
        <v>0</v>
      </c>
      <c r="F312" s="20">
        <v>0</v>
      </c>
      <c r="G312" s="20">
        <v>0</v>
      </c>
      <c r="H312" s="20">
        <v>1</v>
      </c>
      <c r="I312" s="18">
        <v>1.87</v>
      </c>
      <c r="J312" s="18">
        <v>12.803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399375</v>
      </c>
      <c r="B313" s="20" t="s">
        <v>378</v>
      </c>
      <c r="C313" s="20">
        <v>4619.814</v>
      </c>
      <c r="D313" s="20">
        <v>5093.5</v>
      </c>
      <c r="E313" s="20">
        <v>0</v>
      </c>
      <c r="F313" s="20">
        <v>0</v>
      </c>
      <c r="G313" s="20">
        <v>0</v>
      </c>
      <c r="H313" s="20">
        <v>1</v>
      </c>
      <c r="I313" s="18">
        <v>2.375</v>
      </c>
      <c r="J313" s="18">
        <v>11.454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399376</v>
      </c>
      <c r="B314" s="20" t="s">
        <v>379</v>
      </c>
      <c r="C314" s="20">
        <v>4145.143</v>
      </c>
      <c r="D314" s="20">
        <v>4899.264</v>
      </c>
      <c r="E314" s="20">
        <v>0</v>
      </c>
      <c r="F314" s="20">
        <v>0</v>
      </c>
      <c r="G314" s="20">
        <v>0</v>
      </c>
      <c r="H314" s="20">
        <v>1</v>
      </c>
      <c r="I314" s="18">
        <v>0.775</v>
      </c>
      <c r="J314" s="18">
        <v>16.048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-5.178</v>
      </c>
      <c r="Q314" s="21">
        <v>0</v>
      </c>
      <c r="R314" s="21">
        <v>1</v>
      </c>
      <c r="S314" s="22"/>
      <c r="T314" s="22"/>
      <c r="U314" s="22"/>
      <c r="V314" s="22"/>
      <c r="W314" s="22"/>
    </row>
    <row r="315" ht="16.5" spans="1:23">
      <c r="A315" s="20">
        <v>399377</v>
      </c>
      <c r="B315" s="20" t="s">
        <v>380</v>
      </c>
      <c r="C315" s="20">
        <v>5990.769</v>
      </c>
      <c r="D315" s="20">
        <v>6714.811</v>
      </c>
      <c r="E315" s="20">
        <v>0</v>
      </c>
      <c r="F315" s="20">
        <v>0</v>
      </c>
      <c r="G315" s="20">
        <v>0</v>
      </c>
      <c r="H315" s="20">
        <v>1</v>
      </c>
      <c r="I315" s="18">
        <v>3.603</v>
      </c>
      <c r="J315" s="18">
        <v>13.997</v>
      </c>
      <c r="K315" s="21">
        <v>4</v>
      </c>
      <c r="L315" s="21">
        <v>2</v>
      </c>
      <c r="M315" s="21">
        <v>0</v>
      </c>
      <c r="N315" s="21">
        <v>1</v>
      </c>
      <c r="O315" s="21">
        <v>0</v>
      </c>
      <c r="P315" s="21">
        <v>-1.815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399378</v>
      </c>
      <c r="B316" s="20" t="s">
        <v>381</v>
      </c>
      <c r="C316" s="20">
        <v>2219.747</v>
      </c>
      <c r="D316" s="20">
        <v>2489.407</v>
      </c>
      <c r="E316" s="20">
        <v>0</v>
      </c>
      <c r="F316" s="20">
        <v>0</v>
      </c>
      <c r="G316" s="20">
        <v>0</v>
      </c>
      <c r="H316" s="20">
        <v>1</v>
      </c>
      <c r="I316" s="18">
        <v>2.021</v>
      </c>
      <c r="J316" s="18">
        <v>12.634</v>
      </c>
      <c r="K316" s="21">
        <v>4</v>
      </c>
      <c r="L316" s="21">
        <v>2</v>
      </c>
      <c r="M316" s="21">
        <v>-1</v>
      </c>
      <c r="N316" s="21">
        <v>1</v>
      </c>
      <c r="O316" s="21">
        <v>0</v>
      </c>
      <c r="P316" s="21">
        <v>-2.229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399379</v>
      </c>
      <c r="B317" s="20" t="s">
        <v>382</v>
      </c>
      <c r="C317" s="20">
        <v>7095.421</v>
      </c>
      <c r="D317" s="20">
        <v>7952.969</v>
      </c>
      <c r="E317" s="20">
        <v>0</v>
      </c>
      <c r="F317" s="20">
        <v>0</v>
      </c>
      <c r="G317" s="20">
        <v>0</v>
      </c>
      <c r="H317" s="20">
        <v>1</v>
      </c>
      <c r="I317" s="18">
        <v>3.218</v>
      </c>
      <c r="J317" s="18">
        <v>13.653</v>
      </c>
      <c r="K317" s="21">
        <v>4</v>
      </c>
      <c r="L317" s="21">
        <v>2</v>
      </c>
      <c r="M317" s="21">
        <v>0</v>
      </c>
      <c r="N317" s="21">
        <v>1</v>
      </c>
      <c r="O317" s="21">
        <v>0</v>
      </c>
      <c r="P317" s="21">
        <v>-0.132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399380</v>
      </c>
      <c r="B318" s="20" t="s">
        <v>383</v>
      </c>
      <c r="C318" s="20">
        <v>1391.389</v>
      </c>
      <c r="D318" s="20">
        <v>1566.491</v>
      </c>
      <c r="E318" s="20">
        <v>0</v>
      </c>
      <c r="F318" s="20">
        <v>0</v>
      </c>
      <c r="G318" s="20">
        <v>0</v>
      </c>
      <c r="H318" s="20">
        <v>1</v>
      </c>
      <c r="I318" s="18">
        <v>3.252</v>
      </c>
      <c r="J318" s="18">
        <v>14.066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-1.563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399381</v>
      </c>
      <c r="B319" s="20" t="s">
        <v>384</v>
      </c>
      <c r="C319" s="20">
        <v>2589.965</v>
      </c>
      <c r="D319" s="20">
        <v>2849.558</v>
      </c>
      <c r="E319" s="20">
        <v>0</v>
      </c>
      <c r="F319" s="20">
        <v>0</v>
      </c>
      <c r="G319" s="20">
        <v>0</v>
      </c>
      <c r="H319" s="20">
        <v>1</v>
      </c>
      <c r="I319" s="18">
        <v>1.764</v>
      </c>
      <c r="J319" s="18">
        <v>10.713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399382</v>
      </c>
      <c r="B320" s="20" t="s">
        <v>385</v>
      </c>
      <c r="C320" s="20">
        <v>2271.751</v>
      </c>
      <c r="D320" s="20">
        <v>2593.681</v>
      </c>
      <c r="E320" s="20">
        <v>0</v>
      </c>
      <c r="F320" s="20">
        <v>0</v>
      </c>
      <c r="G320" s="20">
        <v>0</v>
      </c>
      <c r="H320" s="20">
        <v>1</v>
      </c>
      <c r="I320" s="18">
        <v>5.719</v>
      </c>
      <c r="J320" s="18">
        <v>17.421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-2.403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399383</v>
      </c>
      <c r="B321" s="20" t="s">
        <v>386</v>
      </c>
      <c r="C321" s="20">
        <v>2118.385</v>
      </c>
      <c r="D321" s="20">
        <v>2436.797</v>
      </c>
      <c r="E321" s="20">
        <v>0</v>
      </c>
      <c r="F321" s="20">
        <v>0</v>
      </c>
      <c r="G321" s="20">
        <v>0</v>
      </c>
      <c r="H321" s="20">
        <v>1</v>
      </c>
      <c r="I321" s="18">
        <v>2.527</v>
      </c>
      <c r="J321" s="18">
        <v>15.264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-5.683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399386</v>
      </c>
      <c r="B322" s="20" t="s">
        <v>387</v>
      </c>
      <c r="C322" s="20">
        <v>5180.553</v>
      </c>
      <c r="D322" s="20">
        <v>5844.966</v>
      </c>
      <c r="E322" s="20">
        <v>0</v>
      </c>
      <c r="F322" s="20">
        <v>0</v>
      </c>
      <c r="G322" s="20">
        <v>0</v>
      </c>
      <c r="H322" s="20">
        <v>1</v>
      </c>
      <c r="I322" s="18">
        <v>2.29</v>
      </c>
      <c r="J322" s="18">
        <v>13.397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-0.838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399387</v>
      </c>
      <c r="B323" s="20" t="s">
        <v>388</v>
      </c>
      <c r="C323" s="20">
        <v>4789.214</v>
      </c>
      <c r="D323" s="20">
        <v>5552.827</v>
      </c>
      <c r="E323" s="20">
        <v>0</v>
      </c>
      <c r="F323" s="20">
        <v>0</v>
      </c>
      <c r="G323" s="20">
        <v>0</v>
      </c>
      <c r="H323" s="20">
        <v>1</v>
      </c>
      <c r="I323" s="18">
        <v>2.665</v>
      </c>
      <c r="J323" s="18">
        <v>16.05</v>
      </c>
      <c r="K323" s="21">
        <v>4</v>
      </c>
      <c r="L323" s="21">
        <v>2</v>
      </c>
      <c r="M323" s="21">
        <v>-1</v>
      </c>
      <c r="N323" s="21">
        <v>1</v>
      </c>
      <c r="O323" s="21">
        <v>0</v>
      </c>
      <c r="P323" s="21">
        <v>-2.728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399389</v>
      </c>
      <c r="B324" s="20" t="s">
        <v>389</v>
      </c>
      <c r="C324" s="20">
        <v>3769.95</v>
      </c>
      <c r="D324" s="20">
        <v>4826.315</v>
      </c>
      <c r="E324" s="20">
        <v>0</v>
      </c>
      <c r="F324" s="20">
        <v>0</v>
      </c>
      <c r="G324" s="20">
        <v>0</v>
      </c>
      <c r="H324" s="20">
        <v>1</v>
      </c>
      <c r="I324" s="18">
        <v>6.699</v>
      </c>
      <c r="J324" s="18">
        <v>27.12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-1.447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399392</v>
      </c>
      <c r="B325" s="20" t="s">
        <v>390</v>
      </c>
      <c r="C325" s="20">
        <v>2160.799</v>
      </c>
      <c r="D325" s="20">
        <v>2473.906</v>
      </c>
      <c r="E325" s="20">
        <v>0</v>
      </c>
      <c r="F325" s="20">
        <v>0</v>
      </c>
      <c r="G325" s="20">
        <v>0</v>
      </c>
      <c r="H325" s="20">
        <v>1</v>
      </c>
      <c r="I325" s="18">
        <v>2.222</v>
      </c>
      <c r="J325" s="18">
        <v>14.597</v>
      </c>
      <c r="K325" s="21">
        <v>4</v>
      </c>
      <c r="L325" s="21">
        <v>0</v>
      </c>
      <c r="M325" s="21">
        <v>0</v>
      </c>
      <c r="N325" s="21">
        <v>0</v>
      </c>
      <c r="O325" s="21">
        <v>0</v>
      </c>
      <c r="P325" s="21">
        <v>-1.294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399394</v>
      </c>
      <c r="B326" s="20" t="s">
        <v>391</v>
      </c>
      <c r="C326" s="20">
        <v>7696.399</v>
      </c>
      <c r="D326" s="20">
        <v>8688.975</v>
      </c>
      <c r="E326" s="20">
        <v>0</v>
      </c>
      <c r="F326" s="20">
        <v>0</v>
      </c>
      <c r="G326" s="20">
        <v>0</v>
      </c>
      <c r="H326" s="20">
        <v>1</v>
      </c>
      <c r="I326" s="18">
        <v>2.273</v>
      </c>
      <c r="J326" s="18">
        <v>13.437</v>
      </c>
      <c r="K326" s="21">
        <v>4</v>
      </c>
      <c r="L326" s="21">
        <v>0</v>
      </c>
      <c r="M326" s="21">
        <v>-1</v>
      </c>
      <c r="N326" s="21">
        <v>0</v>
      </c>
      <c r="O326" s="21">
        <v>0</v>
      </c>
      <c r="P326" s="21">
        <v>-1.501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399395</v>
      </c>
      <c r="B327" s="20" t="s">
        <v>392</v>
      </c>
      <c r="C327" s="20">
        <v>4861.945</v>
      </c>
      <c r="D327" s="20">
        <v>5795.574</v>
      </c>
      <c r="E327" s="20">
        <v>0</v>
      </c>
      <c r="F327" s="20">
        <v>0</v>
      </c>
      <c r="G327" s="20">
        <v>0</v>
      </c>
      <c r="H327" s="20">
        <v>1</v>
      </c>
      <c r="I327" s="18">
        <v>7.239</v>
      </c>
      <c r="J327" s="18">
        <v>22.182</v>
      </c>
      <c r="K327" s="21">
        <v>4</v>
      </c>
      <c r="L327" s="21">
        <v>0</v>
      </c>
      <c r="M327" s="21">
        <v>-1</v>
      </c>
      <c r="N327" s="21">
        <v>1</v>
      </c>
      <c r="O327" s="21">
        <v>0</v>
      </c>
      <c r="P327" s="21">
        <v>0.297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399399</v>
      </c>
      <c r="B328" s="20" t="s">
        <v>393</v>
      </c>
      <c r="C328" s="20">
        <v>6487.617</v>
      </c>
      <c r="D328" s="20">
        <v>7233.077</v>
      </c>
      <c r="E328" s="20">
        <v>0</v>
      </c>
      <c r="F328" s="20">
        <v>0</v>
      </c>
      <c r="G328" s="20">
        <v>0</v>
      </c>
      <c r="H328" s="20">
        <v>1</v>
      </c>
      <c r="I328" s="18">
        <v>2.372</v>
      </c>
      <c r="J328" s="18">
        <v>12.434</v>
      </c>
      <c r="K328" s="21">
        <v>4</v>
      </c>
      <c r="L328" s="21">
        <v>2</v>
      </c>
      <c r="M328" s="21">
        <v>0</v>
      </c>
      <c r="N328" s="21">
        <v>1</v>
      </c>
      <c r="O328" s="21">
        <v>0</v>
      </c>
      <c r="P328" s="21">
        <v>-2.483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399400</v>
      </c>
      <c r="B329" s="20" t="s">
        <v>394</v>
      </c>
      <c r="C329" s="20">
        <v>3196.564</v>
      </c>
      <c r="D329" s="20">
        <v>3582.322</v>
      </c>
      <c r="E329" s="20">
        <v>0</v>
      </c>
      <c r="F329" s="20">
        <v>0</v>
      </c>
      <c r="G329" s="20">
        <v>0</v>
      </c>
      <c r="H329" s="20">
        <v>1</v>
      </c>
      <c r="I329" s="18">
        <v>2.589</v>
      </c>
      <c r="J329" s="18">
        <v>13.079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0.231</v>
      </c>
      <c r="Q329" s="21">
        <v>1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399401</v>
      </c>
      <c r="B330" s="20" t="s">
        <v>395</v>
      </c>
      <c r="C330" s="20">
        <v>3445.352</v>
      </c>
      <c r="D330" s="20">
        <v>3980.737</v>
      </c>
      <c r="E330" s="20">
        <v>0</v>
      </c>
      <c r="F330" s="20">
        <v>0</v>
      </c>
      <c r="G330" s="20">
        <v>0</v>
      </c>
      <c r="H330" s="20">
        <v>1</v>
      </c>
      <c r="I330" s="18">
        <v>1.448</v>
      </c>
      <c r="J330" s="18">
        <v>14.703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0.371</v>
      </c>
      <c r="Q330" s="21">
        <v>1</v>
      </c>
      <c r="R330" s="21">
        <v>-1</v>
      </c>
      <c r="S330" s="22"/>
      <c r="T330" s="22"/>
      <c r="U330" s="22"/>
      <c r="V330" s="22"/>
      <c r="W330" s="22"/>
    </row>
    <row r="331" ht="16.5" spans="1:23">
      <c r="A331" s="20">
        <v>399402</v>
      </c>
      <c r="B331" s="20" t="s">
        <v>396</v>
      </c>
      <c r="C331" s="20">
        <v>2705.58</v>
      </c>
      <c r="D331" s="20">
        <v>3116.099</v>
      </c>
      <c r="E331" s="20">
        <v>0</v>
      </c>
      <c r="F331" s="20">
        <v>0</v>
      </c>
      <c r="G331" s="20">
        <v>0</v>
      </c>
      <c r="H331" s="20">
        <v>1</v>
      </c>
      <c r="I331" s="18">
        <v>3.134</v>
      </c>
      <c r="J331" s="18">
        <v>15.895</v>
      </c>
      <c r="K331" s="21">
        <v>4</v>
      </c>
      <c r="L331" s="21">
        <v>2</v>
      </c>
      <c r="M331" s="21">
        <v>0</v>
      </c>
      <c r="N331" s="21">
        <v>0</v>
      </c>
      <c r="O331" s="21">
        <v>0</v>
      </c>
      <c r="P331" s="21">
        <v>-4.146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399403</v>
      </c>
      <c r="B332" s="20" t="s">
        <v>397</v>
      </c>
      <c r="C332" s="20">
        <v>7008.5</v>
      </c>
      <c r="D332" s="20">
        <v>7666.259</v>
      </c>
      <c r="E332" s="20">
        <v>0</v>
      </c>
      <c r="F332" s="20">
        <v>0</v>
      </c>
      <c r="G332" s="20">
        <v>0</v>
      </c>
      <c r="H332" s="20">
        <v>1</v>
      </c>
      <c r="I332" s="18">
        <v>2.12</v>
      </c>
      <c r="J332" s="18">
        <v>10.518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-4.743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399404</v>
      </c>
      <c r="B333" s="20" t="s">
        <v>398</v>
      </c>
      <c r="C333" s="20">
        <v>6073.034</v>
      </c>
      <c r="D333" s="20">
        <v>6681.427</v>
      </c>
      <c r="E333" s="20">
        <v>0</v>
      </c>
      <c r="F333" s="20">
        <v>0</v>
      </c>
      <c r="G333" s="20">
        <v>0</v>
      </c>
      <c r="H333" s="20">
        <v>1</v>
      </c>
      <c r="I333" s="18">
        <v>1.799</v>
      </c>
      <c r="J333" s="18">
        <v>10.741</v>
      </c>
      <c r="K333" s="21">
        <v>4</v>
      </c>
      <c r="L333" s="21">
        <v>2</v>
      </c>
      <c r="M333" s="21">
        <v>-1</v>
      </c>
      <c r="N333" s="21">
        <v>1</v>
      </c>
      <c r="O333" s="21">
        <v>0</v>
      </c>
      <c r="P333" s="21">
        <v>0.869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399405</v>
      </c>
      <c r="B334" s="20" t="s">
        <v>399</v>
      </c>
      <c r="C334" s="20">
        <v>1976.697</v>
      </c>
      <c r="D334" s="20">
        <v>2319.256</v>
      </c>
      <c r="E334" s="20">
        <v>0</v>
      </c>
      <c r="F334" s="20">
        <v>0</v>
      </c>
      <c r="G334" s="20">
        <v>0</v>
      </c>
      <c r="H334" s="20">
        <v>1</v>
      </c>
      <c r="I334" s="18">
        <v>1.177</v>
      </c>
      <c r="J334" s="18">
        <v>15.773</v>
      </c>
      <c r="K334" s="21">
        <v>4</v>
      </c>
      <c r="L334" s="21">
        <v>1</v>
      </c>
      <c r="M334" s="21">
        <v>-1</v>
      </c>
      <c r="N334" s="21">
        <v>1</v>
      </c>
      <c r="O334" s="21">
        <v>0</v>
      </c>
      <c r="P334" s="21">
        <v>0.332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399406</v>
      </c>
      <c r="B335" s="20" t="s">
        <v>400</v>
      </c>
      <c r="C335" s="20">
        <v>11504.421</v>
      </c>
      <c r="D335" s="20">
        <v>12468.913</v>
      </c>
      <c r="E335" s="20">
        <v>0</v>
      </c>
      <c r="F335" s="20">
        <v>0</v>
      </c>
      <c r="G335" s="20">
        <v>0</v>
      </c>
      <c r="H335" s="20">
        <v>1</v>
      </c>
      <c r="I335" s="18">
        <v>2.739</v>
      </c>
      <c r="J335" s="18">
        <v>10.262</v>
      </c>
      <c r="K335" s="21">
        <v>4</v>
      </c>
      <c r="L335" s="21">
        <v>2</v>
      </c>
      <c r="M335" s="21">
        <v>-1</v>
      </c>
      <c r="N335" s="21">
        <v>1</v>
      </c>
      <c r="O335" s="21">
        <v>0</v>
      </c>
      <c r="P335" s="21">
        <v>-2.451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399407</v>
      </c>
      <c r="B336" s="20" t="s">
        <v>401</v>
      </c>
      <c r="C336" s="20">
        <v>1988.861</v>
      </c>
      <c r="D336" s="20">
        <v>2405.921</v>
      </c>
      <c r="E336" s="20">
        <v>0</v>
      </c>
      <c r="F336" s="20">
        <v>0</v>
      </c>
      <c r="G336" s="20">
        <v>0</v>
      </c>
      <c r="H336" s="20">
        <v>1</v>
      </c>
      <c r="I336" s="18">
        <v>1.291</v>
      </c>
      <c r="J336" s="18">
        <v>18.402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-1.712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399408</v>
      </c>
      <c r="B337" s="20" t="s">
        <v>402</v>
      </c>
      <c r="C337" s="20">
        <v>12902.682</v>
      </c>
      <c r="D337" s="20">
        <v>14109.618</v>
      </c>
      <c r="E337" s="20">
        <v>0</v>
      </c>
      <c r="F337" s="20">
        <v>0</v>
      </c>
      <c r="G337" s="20">
        <v>0</v>
      </c>
      <c r="H337" s="20">
        <v>1</v>
      </c>
      <c r="I337" s="18">
        <v>3.883</v>
      </c>
      <c r="J337" s="18">
        <v>12.105</v>
      </c>
      <c r="K337" s="21">
        <v>4</v>
      </c>
      <c r="L337" s="21">
        <v>2</v>
      </c>
      <c r="M337" s="21">
        <v>-1</v>
      </c>
      <c r="N337" s="21">
        <v>0</v>
      </c>
      <c r="O337" s="21">
        <v>0</v>
      </c>
      <c r="P337" s="21">
        <v>-1.107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399410</v>
      </c>
      <c r="B338" s="20" t="s">
        <v>403</v>
      </c>
      <c r="C338" s="20">
        <v>1542.351</v>
      </c>
      <c r="D338" s="20">
        <v>1969.427</v>
      </c>
      <c r="E338" s="20">
        <v>0</v>
      </c>
      <c r="F338" s="20">
        <v>0</v>
      </c>
      <c r="G338" s="20">
        <v>0</v>
      </c>
      <c r="H338" s="20">
        <v>1</v>
      </c>
      <c r="I338" s="18">
        <v>8.699</v>
      </c>
      <c r="J338" s="18">
        <v>28.498</v>
      </c>
      <c r="K338" s="21">
        <v>4</v>
      </c>
      <c r="L338" s="21">
        <v>0</v>
      </c>
      <c r="M338" s="21">
        <v>-1</v>
      </c>
      <c r="N338" s="21">
        <v>1</v>
      </c>
      <c r="O338" s="21">
        <v>0</v>
      </c>
      <c r="P338" s="21">
        <v>1.581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399411</v>
      </c>
      <c r="B339" s="20" t="s">
        <v>404</v>
      </c>
      <c r="C339" s="20">
        <v>3219.649</v>
      </c>
      <c r="D339" s="20">
        <v>3469.726</v>
      </c>
      <c r="E339" s="20">
        <v>0</v>
      </c>
      <c r="F339" s="20">
        <v>0</v>
      </c>
      <c r="G339" s="20">
        <v>0</v>
      </c>
      <c r="H339" s="20">
        <v>1</v>
      </c>
      <c r="I339" s="18">
        <v>1.142</v>
      </c>
      <c r="J339" s="18">
        <v>8.267</v>
      </c>
      <c r="K339" s="21">
        <v>4</v>
      </c>
      <c r="L339" s="21">
        <v>2</v>
      </c>
      <c r="M339" s="21">
        <v>0</v>
      </c>
      <c r="N339" s="21">
        <v>0</v>
      </c>
      <c r="O339" s="21">
        <v>0</v>
      </c>
      <c r="P339" s="21">
        <v>-4.412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399413</v>
      </c>
      <c r="B340" s="20" t="s">
        <v>405</v>
      </c>
      <c r="C340" s="20">
        <v>153.383</v>
      </c>
      <c r="D340" s="20">
        <v>164.462</v>
      </c>
      <c r="E340" s="20">
        <v>0</v>
      </c>
      <c r="F340" s="20">
        <v>0</v>
      </c>
      <c r="G340" s="20">
        <v>0</v>
      </c>
      <c r="H340" s="20">
        <v>1</v>
      </c>
      <c r="I340" s="18">
        <v>3.577</v>
      </c>
      <c r="J340" s="18">
        <v>10.073</v>
      </c>
      <c r="K340" s="21">
        <v>4</v>
      </c>
      <c r="L340" s="21">
        <v>0</v>
      </c>
      <c r="M340" s="21">
        <v>-1</v>
      </c>
      <c r="N340" s="21">
        <v>0</v>
      </c>
      <c r="O340" s="21">
        <v>0</v>
      </c>
      <c r="P340" s="21">
        <v>-5.957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399415</v>
      </c>
      <c r="B341" s="20" t="s">
        <v>406</v>
      </c>
      <c r="C341" s="20">
        <v>5177.033</v>
      </c>
      <c r="D341" s="20">
        <v>6149.057</v>
      </c>
      <c r="E341" s="20">
        <v>0</v>
      </c>
      <c r="F341" s="20">
        <v>0</v>
      </c>
      <c r="G341" s="20">
        <v>0</v>
      </c>
      <c r="H341" s="20">
        <v>1</v>
      </c>
      <c r="I341" s="18">
        <v>4.281</v>
      </c>
      <c r="J341" s="18">
        <v>19.412</v>
      </c>
      <c r="K341" s="21">
        <v>4</v>
      </c>
      <c r="L341" s="21">
        <v>2</v>
      </c>
      <c r="M341" s="21">
        <v>-1</v>
      </c>
      <c r="N341" s="21">
        <v>1</v>
      </c>
      <c r="O341" s="21">
        <v>0</v>
      </c>
      <c r="P341" s="21">
        <v>-3.534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399416</v>
      </c>
      <c r="B342" s="20" t="s">
        <v>407</v>
      </c>
      <c r="C342" s="20">
        <v>3190.413</v>
      </c>
      <c r="D342" s="20">
        <v>3916.32</v>
      </c>
      <c r="E342" s="20">
        <v>0</v>
      </c>
      <c r="F342" s="20">
        <v>0</v>
      </c>
      <c r="G342" s="20">
        <v>0</v>
      </c>
      <c r="H342" s="20">
        <v>1</v>
      </c>
      <c r="I342" s="18">
        <v>5.85</v>
      </c>
      <c r="J342" s="18">
        <v>23.301</v>
      </c>
      <c r="K342" s="21">
        <v>4</v>
      </c>
      <c r="L342" s="21">
        <v>0</v>
      </c>
      <c r="M342" s="21">
        <v>-1</v>
      </c>
      <c r="N342" s="21">
        <v>1</v>
      </c>
      <c r="O342" s="21">
        <v>0</v>
      </c>
      <c r="P342" s="21">
        <v>-3.722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399419</v>
      </c>
      <c r="B343" s="20" t="s">
        <v>408</v>
      </c>
      <c r="C343" s="20">
        <v>1665.101</v>
      </c>
      <c r="D343" s="20">
        <v>1949.841</v>
      </c>
      <c r="E343" s="20">
        <v>0</v>
      </c>
      <c r="F343" s="20">
        <v>0</v>
      </c>
      <c r="G343" s="20">
        <v>0</v>
      </c>
      <c r="H343" s="20">
        <v>1</v>
      </c>
      <c r="I343" s="18">
        <v>3.202</v>
      </c>
      <c r="J343" s="18">
        <v>17.338</v>
      </c>
      <c r="K343" s="21">
        <v>4</v>
      </c>
      <c r="L343" s="21">
        <v>2</v>
      </c>
      <c r="M343" s="21">
        <v>-1</v>
      </c>
      <c r="N343" s="21">
        <v>0</v>
      </c>
      <c r="O343" s="21">
        <v>0</v>
      </c>
      <c r="P343" s="21">
        <v>-1.255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399420</v>
      </c>
      <c r="B344" s="20" t="s">
        <v>409</v>
      </c>
      <c r="C344" s="20">
        <v>1237.032</v>
      </c>
      <c r="D344" s="20">
        <v>1463.929</v>
      </c>
      <c r="E344" s="20">
        <v>0</v>
      </c>
      <c r="F344" s="20">
        <v>0</v>
      </c>
      <c r="G344" s="20">
        <v>0</v>
      </c>
      <c r="H344" s="20">
        <v>1</v>
      </c>
      <c r="I344" s="18">
        <v>3.282</v>
      </c>
      <c r="J344" s="18">
        <v>18.272</v>
      </c>
      <c r="K344" s="21">
        <v>4</v>
      </c>
      <c r="L344" s="21">
        <v>0</v>
      </c>
      <c r="M344" s="21">
        <v>0</v>
      </c>
      <c r="N344" s="21">
        <v>1</v>
      </c>
      <c r="O344" s="21">
        <v>0</v>
      </c>
      <c r="P344" s="21">
        <v>-1.409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399427</v>
      </c>
      <c r="B345" s="20" t="s">
        <v>410</v>
      </c>
      <c r="C345" s="20">
        <v>2139.628</v>
      </c>
      <c r="D345" s="20">
        <v>2475.492</v>
      </c>
      <c r="E345" s="20">
        <v>0</v>
      </c>
      <c r="F345" s="20">
        <v>0</v>
      </c>
      <c r="G345" s="20">
        <v>0</v>
      </c>
      <c r="H345" s="20">
        <v>1</v>
      </c>
      <c r="I345" s="18">
        <v>1.685</v>
      </c>
      <c r="J345" s="18">
        <v>15.024</v>
      </c>
      <c r="K345" s="21">
        <v>4</v>
      </c>
      <c r="L345" s="21">
        <v>2</v>
      </c>
      <c r="M345" s="21">
        <v>-1</v>
      </c>
      <c r="N345" s="21">
        <v>1</v>
      </c>
      <c r="O345" s="21">
        <v>0</v>
      </c>
      <c r="P345" s="21">
        <v>0.001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399428</v>
      </c>
      <c r="B346" s="20" t="s">
        <v>411</v>
      </c>
      <c r="C346" s="20">
        <v>2727.194</v>
      </c>
      <c r="D346" s="20">
        <v>3411.339</v>
      </c>
      <c r="E346" s="20">
        <v>0</v>
      </c>
      <c r="F346" s="20">
        <v>0</v>
      </c>
      <c r="G346" s="20">
        <v>0</v>
      </c>
      <c r="H346" s="20">
        <v>1</v>
      </c>
      <c r="I346" s="18">
        <v>5.103</v>
      </c>
      <c r="J346" s="18">
        <v>24.134</v>
      </c>
      <c r="K346" s="21">
        <v>4</v>
      </c>
      <c r="L346" s="21">
        <v>2</v>
      </c>
      <c r="M346" s="21">
        <v>-1</v>
      </c>
      <c r="N346" s="21">
        <v>1</v>
      </c>
      <c r="O346" s="21">
        <v>0</v>
      </c>
      <c r="P346" s="21">
        <v>-0.075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399429</v>
      </c>
      <c r="B347" s="20" t="s">
        <v>412</v>
      </c>
      <c r="C347" s="20">
        <v>1145.674</v>
      </c>
      <c r="D347" s="20">
        <v>1317.081</v>
      </c>
      <c r="E347" s="20">
        <v>0</v>
      </c>
      <c r="F347" s="20">
        <v>0</v>
      </c>
      <c r="G347" s="20">
        <v>0</v>
      </c>
      <c r="H347" s="20">
        <v>1</v>
      </c>
      <c r="I347" s="18">
        <v>3.801</v>
      </c>
      <c r="J347" s="18">
        <v>16.321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-1.798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399436</v>
      </c>
      <c r="B348" s="20" t="s">
        <v>413</v>
      </c>
      <c r="C348" s="20">
        <v>3444.936</v>
      </c>
      <c r="D348" s="20">
        <v>3815.08</v>
      </c>
      <c r="E348" s="20">
        <v>0</v>
      </c>
      <c r="F348" s="20">
        <v>0</v>
      </c>
      <c r="G348" s="20">
        <v>0</v>
      </c>
      <c r="H348" s="20">
        <v>1</v>
      </c>
      <c r="I348" s="18">
        <v>2.421</v>
      </c>
      <c r="J348" s="18">
        <v>11.888</v>
      </c>
      <c r="K348" s="21">
        <v>4</v>
      </c>
      <c r="L348" s="21">
        <v>2</v>
      </c>
      <c r="M348" s="21">
        <v>-1</v>
      </c>
      <c r="N348" s="21">
        <v>1</v>
      </c>
      <c r="O348" s="21">
        <v>0</v>
      </c>
      <c r="P348" s="21">
        <v>-0.869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399437</v>
      </c>
      <c r="B349" s="20" t="s">
        <v>414</v>
      </c>
      <c r="C349" s="20">
        <v>5466.827</v>
      </c>
      <c r="D349" s="20">
        <v>6459.942</v>
      </c>
      <c r="E349" s="20">
        <v>0</v>
      </c>
      <c r="F349" s="20">
        <v>0</v>
      </c>
      <c r="G349" s="20">
        <v>0</v>
      </c>
      <c r="H349" s="20">
        <v>1</v>
      </c>
      <c r="I349" s="18">
        <v>3.718</v>
      </c>
      <c r="J349" s="18">
        <v>18.52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-1.903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399440</v>
      </c>
      <c r="B350" s="20" t="s">
        <v>415</v>
      </c>
      <c r="C350" s="20">
        <v>1107.402</v>
      </c>
      <c r="D350" s="20">
        <v>1277.798</v>
      </c>
      <c r="E350" s="20">
        <v>0</v>
      </c>
      <c r="F350" s="20">
        <v>0</v>
      </c>
      <c r="G350" s="20">
        <v>0</v>
      </c>
      <c r="H350" s="20">
        <v>1</v>
      </c>
      <c r="I350" s="18">
        <v>5.834</v>
      </c>
      <c r="J350" s="18">
        <v>18.392</v>
      </c>
      <c r="K350" s="21">
        <v>4</v>
      </c>
      <c r="L350" s="21">
        <v>2</v>
      </c>
      <c r="M350" s="21">
        <v>-1</v>
      </c>
      <c r="N350" s="21">
        <v>1</v>
      </c>
      <c r="O350" s="21">
        <v>0</v>
      </c>
      <c r="P350" s="21">
        <v>0.988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399441</v>
      </c>
      <c r="B351" s="20" t="s">
        <v>416</v>
      </c>
      <c r="C351" s="20">
        <v>1865.381</v>
      </c>
      <c r="D351" s="20">
        <v>2177.401</v>
      </c>
      <c r="E351" s="20">
        <v>0</v>
      </c>
      <c r="F351" s="20">
        <v>0</v>
      </c>
      <c r="G351" s="20">
        <v>0</v>
      </c>
      <c r="H351" s="20">
        <v>1</v>
      </c>
      <c r="I351" s="18">
        <v>2.804</v>
      </c>
      <c r="J351" s="18">
        <v>16.732</v>
      </c>
      <c r="K351" s="21">
        <v>4</v>
      </c>
      <c r="L351" s="21">
        <v>2</v>
      </c>
      <c r="M351" s="21">
        <v>-1</v>
      </c>
      <c r="N351" s="21">
        <v>1</v>
      </c>
      <c r="O351" s="21">
        <v>0</v>
      </c>
      <c r="P351" s="21">
        <v>1.38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399481</v>
      </c>
      <c r="B352" s="20" t="s">
        <v>87</v>
      </c>
      <c r="C352" s="20">
        <v>127.823</v>
      </c>
      <c r="D352" s="20">
        <v>127.959</v>
      </c>
      <c r="E352" s="20">
        <v>0</v>
      </c>
      <c r="F352" s="20">
        <v>0</v>
      </c>
      <c r="G352" s="20">
        <v>0</v>
      </c>
      <c r="H352" s="20">
        <v>1</v>
      </c>
      <c r="I352" s="18">
        <v>0.084</v>
      </c>
      <c r="J352" s="18">
        <v>0.19</v>
      </c>
      <c r="K352" s="21">
        <v>4</v>
      </c>
      <c r="L352" s="21">
        <v>0</v>
      </c>
      <c r="M352" s="21">
        <v>-1</v>
      </c>
      <c r="N352" s="21">
        <v>1</v>
      </c>
      <c r="O352" s="21">
        <v>0</v>
      </c>
      <c r="P352" s="21">
        <v>-1.878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399550</v>
      </c>
      <c r="B353" s="20" t="s">
        <v>417</v>
      </c>
      <c r="C353" s="20">
        <v>6925.058</v>
      </c>
      <c r="D353" s="20">
        <v>7621.341</v>
      </c>
      <c r="E353" s="20">
        <v>0</v>
      </c>
      <c r="F353" s="20">
        <v>0</v>
      </c>
      <c r="G353" s="20">
        <v>0</v>
      </c>
      <c r="H353" s="20">
        <v>1</v>
      </c>
      <c r="I353" s="18">
        <v>0.6</v>
      </c>
      <c r="J353" s="18">
        <v>9.681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-8.906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399554</v>
      </c>
      <c r="B354" s="20" t="s">
        <v>418</v>
      </c>
      <c r="C354" s="20">
        <v>6679.815</v>
      </c>
      <c r="D354" s="20">
        <v>7375.032</v>
      </c>
      <c r="E354" s="20">
        <v>0</v>
      </c>
      <c r="F354" s="20">
        <v>0</v>
      </c>
      <c r="G354" s="20">
        <v>0</v>
      </c>
      <c r="H354" s="20">
        <v>1</v>
      </c>
      <c r="I354" s="18">
        <v>1.088</v>
      </c>
      <c r="J354" s="18">
        <v>10.412</v>
      </c>
      <c r="K354" s="21">
        <v>4</v>
      </c>
      <c r="L354" s="21">
        <v>0</v>
      </c>
      <c r="M354" s="21">
        <v>0</v>
      </c>
      <c r="N354" s="21">
        <v>1</v>
      </c>
      <c r="O354" s="21">
        <v>0</v>
      </c>
      <c r="P354" s="21">
        <v>-0.002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399555</v>
      </c>
      <c r="B355" s="20" t="s">
        <v>419</v>
      </c>
      <c r="C355" s="20">
        <v>4777.159</v>
      </c>
      <c r="D355" s="20">
        <v>5308.985</v>
      </c>
      <c r="E355" s="20">
        <v>0</v>
      </c>
      <c r="F355" s="20">
        <v>0</v>
      </c>
      <c r="G355" s="20">
        <v>0</v>
      </c>
      <c r="H355" s="20">
        <v>1</v>
      </c>
      <c r="I355" s="18">
        <v>1.195</v>
      </c>
      <c r="J355" s="18">
        <v>11.093</v>
      </c>
      <c r="K355" s="21">
        <v>4</v>
      </c>
      <c r="L355" s="21">
        <v>0</v>
      </c>
      <c r="M355" s="21">
        <v>-1</v>
      </c>
      <c r="N355" s="21">
        <v>1</v>
      </c>
      <c r="O355" s="21">
        <v>0</v>
      </c>
      <c r="P355" s="21">
        <v>-0.002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399606</v>
      </c>
      <c r="B356" s="20" t="s">
        <v>420</v>
      </c>
      <c r="C356" s="20">
        <v>1979.318</v>
      </c>
      <c r="D356" s="20">
        <v>2444.769</v>
      </c>
      <c r="E356" s="20">
        <v>0</v>
      </c>
      <c r="F356" s="20">
        <v>0</v>
      </c>
      <c r="G356" s="20">
        <v>0</v>
      </c>
      <c r="H356" s="20">
        <v>1</v>
      </c>
      <c r="I356" s="18">
        <v>4.354</v>
      </c>
      <c r="J356" s="18">
        <v>22.563</v>
      </c>
      <c r="K356" s="21">
        <v>4</v>
      </c>
      <c r="L356" s="21">
        <v>2</v>
      </c>
      <c r="M356" s="21">
        <v>0</v>
      </c>
      <c r="N356" s="21">
        <v>1</v>
      </c>
      <c r="O356" s="21">
        <v>0</v>
      </c>
      <c r="P356" s="21">
        <v>0.162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399608</v>
      </c>
      <c r="B357" s="20" t="s">
        <v>421</v>
      </c>
      <c r="C357" s="20">
        <v>2613.3</v>
      </c>
      <c r="D357" s="20">
        <v>3147.713</v>
      </c>
      <c r="E357" s="20">
        <v>0</v>
      </c>
      <c r="F357" s="20">
        <v>0</v>
      </c>
      <c r="G357" s="20">
        <v>0</v>
      </c>
      <c r="H357" s="20">
        <v>1</v>
      </c>
      <c r="I357" s="18">
        <v>1.088</v>
      </c>
      <c r="J357" s="18">
        <v>17.881</v>
      </c>
      <c r="K357" s="21">
        <v>4</v>
      </c>
      <c r="L357" s="21">
        <v>0</v>
      </c>
      <c r="M357" s="21">
        <v>0</v>
      </c>
      <c r="N357" s="21">
        <v>1</v>
      </c>
      <c r="O357" s="21">
        <v>0</v>
      </c>
      <c r="P357" s="21">
        <v>-0.002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399610</v>
      </c>
      <c r="B358" s="20" t="s">
        <v>422</v>
      </c>
      <c r="C358" s="20">
        <v>5091.149</v>
      </c>
      <c r="D358" s="20">
        <v>6428.804</v>
      </c>
      <c r="E358" s="20">
        <v>0</v>
      </c>
      <c r="F358" s="20">
        <v>0</v>
      </c>
      <c r="G358" s="20">
        <v>0</v>
      </c>
      <c r="H358" s="20">
        <v>1</v>
      </c>
      <c r="I358" s="18">
        <v>2.908</v>
      </c>
      <c r="J358" s="18">
        <v>23.11</v>
      </c>
      <c r="K358" s="21">
        <v>4</v>
      </c>
      <c r="L358" s="21">
        <v>0</v>
      </c>
      <c r="M358" s="21">
        <v>0</v>
      </c>
      <c r="N358" s="21">
        <v>1</v>
      </c>
      <c r="O358" s="21">
        <v>0</v>
      </c>
      <c r="P358" s="21">
        <v>-0.005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399611</v>
      </c>
      <c r="B359" s="20" t="s">
        <v>423</v>
      </c>
      <c r="C359" s="20">
        <v>1987.864</v>
      </c>
      <c r="D359" s="20">
        <v>2374.812</v>
      </c>
      <c r="E359" s="20">
        <v>0</v>
      </c>
      <c r="F359" s="20">
        <v>0</v>
      </c>
      <c r="G359" s="20">
        <v>0</v>
      </c>
      <c r="H359" s="20">
        <v>1</v>
      </c>
      <c r="I359" s="18">
        <v>3.67</v>
      </c>
      <c r="J359" s="18">
        <v>19.366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-9.125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399612</v>
      </c>
      <c r="B360" s="20" t="s">
        <v>424</v>
      </c>
      <c r="C360" s="20">
        <v>1707.18</v>
      </c>
      <c r="D360" s="20">
        <v>2033.874</v>
      </c>
      <c r="E360" s="20">
        <v>0</v>
      </c>
      <c r="F360" s="20">
        <v>0</v>
      </c>
      <c r="G360" s="20">
        <v>0</v>
      </c>
      <c r="H360" s="20">
        <v>1</v>
      </c>
      <c r="I360" s="18">
        <v>2.985</v>
      </c>
      <c r="J360" s="18">
        <v>18.568</v>
      </c>
      <c r="K360" s="21">
        <v>4</v>
      </c>
      <c r="L360" s="21">
        <v>2</v>
      </c>
      <c r="M360" s="21">
        <v>-1</v>
      </c>
      <c r="N360" s="21">
        <v>1</v>
      </c>
      <c r="O360" s="21">
        <v>0</v>
      </c>
      <c r="P360" s="21">
        <v>-0.31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399613</v>
      </c>
      <c r="B361" s="20" t="s">
        <v>425</v>
      </c>
      <c r="C361" s="20">
        <v>2529.129</v>
      </c>
      <c r="D361" s="20">
        <v>3034.584</v>
      </c>
      <c r="E361" s="20">
        <v>0</v>
      </c>
      <c r="F361" s="20">
        <v>0</v>
      </c>
      <c r="G361" s="20">
        <v>0</v>
      </c>
      <c r="H361" s="20">
        <v>1</v>
      </c>
      <c r="I361" s="18">
        <v>1.913</v>
      </c>
      <c r="J361" s="18">
        <v>18.251</v>
      </c>
      <c r="K361" s="21">
        <v>4</v>
      </c>
      <c r="L361" s="21">
        <v>2</v>
      </c>
      <c r="M361" s="21">
        <v>-1</v>
      </c>
      <c r="N361" s="21">
        <v>1</v>
      </c>
      <c r="O361" s="21">
        <v>0</v>
      </c>
      <c r="P361" s="21">
        <v>-0.143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399614</v>
      </c>
      <c r="B362" s="20" t="s">
        <v>426</v>
      </c>
      <c r="C362" s="20">
        <v>2275.284</v>
      </c>
      <c r="D362" s="20">
        <v>2638.651</v>
      </c>
      <c r="E362" s="20">
        <v>0</v>
      </c>
      <c r="F362" s="20">
        <v>0</v>
      </c>
      <c r="G362" s="20">
        <v>0</v>
      </c>
      <c r="H362" s="20">
        <v>1</v>
      </c>
      <c r="I362" s="18">
        <v>4.84</v>
      </c>
      <c r="J362" s="18">
        <v>17.945</v>
      </c>
      <c r="K362" s="21">
        <v>4</v>
      </c>
      <c r="L362" s="21">
        <v>2</v>
      </c>
      <c r="M362" s="21">
        <v>-1</v>
      </c>
      <c r="N362" s="21">
        <v>1</v>
      </c>
      <c r="O362" s="21">
        <v>0</v>
      </c>
      <c r="P362" s="21">
        <v>1.022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399615</v>
      </c>
      <c r="B363" s="20" t="s">
        <v>427</v>
      </c>
      <c r="C363" s="20">
        <v>2677.698</v>
      </c>
      <c r="D363" s="20">
        <v>3189.567</v>
      </c>
      <c r="E363" s="20">
        <v>0</v>
      </c>
      <c r="F363" s="20">
        <v>0</v>
      </c>
      <c r="G363" s="20">
        <v>0</v>
      </c>
      <c r="H363" s="20">
        <v>1</v>
      </c>
      <c r="I363" s="18">
        <v>0.768</v>
      </c>
      <c r="J363" s="18">
        <v>16.693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-0.511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399617</v>
      </c>
      <c r="B364" s="20" t="s">
        <v>428</v>
      </c>
      <c r="C364" s="20">
        <v>9078.508</v>
      </c>
      <c r="D364" s="20">
        <v>9898.37</v>
      </c>
      <c r="E364" s="20">
        <v>0</v>
      </c>
      <c r="F364" s="20">
        <v>0</v>
      </c>
      <c r="G364" s="20">
        <v>0</v>
      </c>
      <c r="H364" s="20">
        <v>1</v>
      </c>
      <c r="I364" s="18">
        <v>0.471</v>
      </c>
      <c r="J364" s="18">
        <v>8.715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-0.158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399619</v>
      </c>
      <c r="B365" s="20" t="s">
        <v>429</v>
      </c>
      <c r="C365" s="20">
        <v>5938.938</v>
      </c>
      <c r="D365" s="20">
        <v>6905.75</v>
      </c>
      <c r="E365" s="20">
        <v>0</v>
      </c>
      <c r="F365" s="20">
        <v>0</v>
      </c>
      <c r="G365" s="20">
        <v>0</v>
      </c>
      <c r="H365" s="20">
        <v>1</v>
      </c>
      <c r="I365" s="18">
        <v>3.51</v>
      </c>
      <c r="J365" s="18">
        <v>17.018</v>
      </c>
      <c r="K365" s="21">
        <v>4</v>
      </c>
      <c r="L365" s="21">
        <v>2</v>
      </c>
      <c r="M365" s="21">
        <v>0</v>
      </c>
      <c r="N365" s="21">
        <v>1</v>
      </c>
      <c r="O365" s="21">
        <v>0</v>
      </c>
      <c r="P365" s="21">
        <v>1.599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399621</v>
      </c>
      <c r="B366" s="20" t="s">
        <v>430</v>
      </c>
      <c r="C366" s="20">
        <v>3697.073</v>
      </c>
      <c r="D366" s="20">
        <v>5454.768</v>
      </c>
      <c r="E366" s="20">
        <v>0</v>
      </c>
      <c r="F366" s="20">
        <v>0</v>
      </c>
      <c r="G366" s="20">
        <v>0</v>
      </c>
      <c r="H366" s="20">
        <v>1</v>
      </c>
      <c r="I366" s="18">
        <v>14.414</v>
      </c>
      <c r="J366" s="18">
        <v>41.992</v>
      </c>
      <c r="K366" s="21">
        <v>4</v>
      </c>
      <c r="L366" s="21">
        <v>2</v>
      </c>
      <c r="M366" s="21">
        <v>0</v>
      </c>
      <c r="N366" s="21">
        <v>1</v>
      </c>
      <c r="O366" s="21">
        <v>0</v>
      </c>
      <c r="P366" s="21">
        <v>0.618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399622</v>
      </c>
      <c r="B367" s="20" t="s">
        <v>431</v>
      </c>
      <c r="C367" s="20">
        <v>1507.369</v>
      </c>
      <c r="D367" s="20">
        <v>1661.073</v>
      </c>
      <c r="E367" s="20">
        <v>0</v>
      </c>
      <c r="F367" s="20">
        <v>0</v>
      </c>
      <c r="G367" s="20">
        <v>0</v>
      </c>
      <c r="H367" s="20">
        <v>1</v>
      </c>
      <c r="I367" s="18">
        <v>1.935</v>
      </c>
      <c r="J367" s="18">
        <v>11.009</v>
      </c>
      <c r="K367" s="21">
        <v>4</v>
      </c>
      <c r="L367" s="21">
        <v>2</v>
      </c>
      <c r="M367" s="21">
        <v>-1</v>
      </c>
      <c r="N367" s="21">
        <v>1</v>
      </c>
      <c r="O367" s="21">
        <v>0</v>
      </c>
      <c r="P367" s="21">
        <v>-1.543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399623</v>
      </c>
      <c r="B368" s="20" t="s">
        <v>432</v>
      </c>
      <c r="C368" s="20">
        <v>6356.692</v>
      </c>
      <c r="D368" s="20">
        <v>7508.966</v>
      </c>
      <c r="E368" s="20">
        <v>0</v>
      </c>
      <c r="F368" s="20">
        <v>0</v>
      </c>
      <c r="G368" s="20">
        <v>0</v>
      </c>
      <c r="H368" s="20">
        <v>1</v>
      </c>
      <c r="I368" s="18">
        <v>1.118</v>
      </c>
      <c r="J368" s="18">
        <v>16.291</v>
      </c>
      <c r="K368" s="21">
        <v>4</v>
      </c>
      <c r="L368" s="21">
        <v>2</v>
      </c>
      <c r="M368" s="21">
        <v>-1</v>
      </c>
      <c r="N368" s="21">
        <v>1</v>
      </c>
      <c r="O368" s="21">
        <v>0</v>
      </c>
      <c r="P368" s="21">
        <v>-3.143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399624</v>
      </c>
      <c r="B369" s="20" t="s">
        <v>433</v>
      </c>
      <c r="C369" s="20">
        <v>1749.179</v>
      </c>
      <c r="D369" s="20">
        <v>2137.589</v>
      </c>
      <c r="E369" s="20">
        <v>0</v>
      </c>
      <c r="F369" s="20">
        <v>0</v>
      </c>
      <c r="G369" s="20">
        <v>0</v>
      </c>
      <c r="H369" s="20">
        <v>1</v>
      </c>
      <c r="I369" s="18">
        <v>0.217</v>
      </c>
      <c r="J369" s="18">
        <v>18.348</v>
      </c>
      <c r="K369" s="21">
        <v>4</v>
      </c>
      <c r="L369" s="21">
        <v>2</v>
      </c>
      <c r="M369" s="21">
        <v>-1</v>
      </c>
      <c r="N369" s="21">
        <v>1</v>
      </c>
      <c r="O369" s="21">
        <v>0</v>
      </c>
      <c r="P369" s="21">
        <v>-2.725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399625</v>
      </c>
      <c r="B370" s="20" t="s">
        <v>434</v>
      </c>
      <c r="C370" s="20">
        <v>1570.485</v>
      </c>
      <c r="D370" s="20">
        <v>1889.467</v>
      </c>
      <c r="E370" s="20">
        <v>0</v>
      </c>
      <c r="F370" s="20">
        <v>0</v>
      </c>
      <c r="G370" s="20">
        <v>0</v>
      </c>
      <c r="H370" s="20">
        <v>1</v>
      </c>
      <c r="I370" s="18">
        <v>1.871</v>
      </c>
      <c r="J370" s="18">
        <v>18.438</v>
      </c>
      <c r="K370" s="21">
        <v>4</v>
      </c>
      <c r="L370" s="21">
        <v>2</v>
      </c>
      <c r="M370" s="21">
        <v>-1</v>
      </c>
      <c r="N370" s="21">
        <v>1</v>
      </c>
      <c r="O370" s="21">
        <v>0</v>
      </c>
      <c r="P370" s="21">
        <v>1.021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399626</v>
      </c>
      <c r="B371" s="20" t="s">
        <v>435</v>
      </c>
      <c r="C371" s="20">
        <v>1237.354</v>
      </c>
      <c r="D371" s="20">
        <v>1481.033</v>
      </c>
      <c r="E371" s="20">
        <v>0</v>
      </c>
      <c r="F371" s="20">
        <v>0</v>
      </c>
      <c r="G371" s="20">
        <v>0</v>
      </c>
      <c r="H371" s="20">
        <v>1</v>
      </c>
      <c r="I371" s="18">
        <v>1.086</v>
      </c>
      <c r="J371" s="18">
        <v>17.36</v>
      </c>
      <c r="K371" s="21">
        <v>4</v>
      </c>
      <c r="L371" s="21">
        <v>2</v>
      </c>
      <c r="M371" s="21">
        <v>0</v>
      </c>
      <c r="N371" s="21">
        <v>1</v>
      </c>
      <c r="O371" s="21">
        <v>0</v>
      </c>
      <c r="P371" s="21">
        <v>3.11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399627</v>
      </c>
      <c r="B372" s="20" t="s">
        <v>436</v>
      </c>
      <c r="C372" s="20">
        <v>1897.234</v>
      </c>
      <c r="D372" s="20">
        <v>2228.004</v>
      </c>
      <c r="E372" s="20">
        <v>0</v>
      </c>
      <c r="F372" s="20">
        <v>0</v>
      </c>
      <c r="G372" s="20">
        <v>0</v>
      </c>
      <c r="H372" s="20">
        <v>1</v>
      </c>
      <c r="I372" s="18">
        <v>0.921</v>
      </c>
      <c r="J372" s="18">
        <v>15.631</v>
      </c>
      <c r="K372" s="21">
        <v>4</v>
      </c>
      <c r="L372" s="21">
        <v>2</v>
      </c>
      <c r="M372" s="21">
        <v>0</v>
      </c>
      <c r="N372" s="21">
        <v>0</v>
      </c>
      <c r="O372" s="21">
        <v>0</v>
      </c>
      <c r="P372" s="21">
        <v>0.104</v>
      </c>
      <c r="Q372" s="21">
        <v>1</v>
      </c>
      <c r="R372" s="21">
        <v>1</v>
      </c>
      <c r="S372" s="22"/>
      <c r="T372" s="22"/>
      <c r="U372" s="22"/>
      <c r="V372" s="22"/>
      <c r="W372" s="22"/>
    </row>
    <row r="373" ht="16.5" spans="1:23">
      <c r="A373" s="20">
        <v>399628</v>
      </c>
      <c r="B373" s="20" t="s">
        <v>437</v>
      </c>
      <c r="C373" s="20">
        <v>1621.998</v>
      </c>
      <c r="D373" s="20">
        <v>2008.818</v>
      </c>
      <c r="E373" s="20">
        <v>0</v>
      </c>
      <c r="F373" s="20">
        <v>0</v>
      </c>
      <c r="G373" s="20">
        <v>0</v>
      </c>
      <c r="H373" s="20">
        <v>1</v>
      </c>
      <c r="I373" s="18">
        <v>0.092</v>
      </c>
      <c r="J373" s="18">
        <v>19.33</v>
      </c>
      <c r="K373" s="21">
        <v>4</v>
      </c>
      <c r="L373" s="21">
        <v>2</v>
      </c>
      <c r="M373" s="21">
        <v>0</v>
      </c>
      <c r="N373" s="21">
        <v>0</v>
      </c>
      <c r="O373" s="21">
        <v>0</v>
      </c>
      <c r="P373" s="21">
        <v>2.873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399629</v>
      </c>
      <c r="B374" s="20" t="s">
        <v>438</v>
      </c>
      <c r="C374" s="20">
        <v>2272</v>
      </c>
      <c r="D374" s="20">
        <v>2671.67</v>
      </c>
      <c r="E374" s="20">
        <v>0</v>
      </c>
      <c r="F374" s="20">
        <v>0</v>
      </c>
      <c r="G374" s="20">
        <v>0</v>
      </c>
      <c r="H374" s="20">
        <v>1</v>
      </c>
      <c r="I374" s="18">
        <v>1.722</v>
      </c>
      <c r="J374" s="18">
        <v>16.424</v>
      </c>
      <c r="K374" s="21">
        <v>4</v>
      </c>
      <c r="L374" s="21">
        <v>2</v>
      </c>
      <c r="M374" s="21">
        <v>0</v>
      </c>
      <c r="N374" s="21">
        <v>1</v>
      </c>
      <c r="O374" s="21">
        <v>0</v>
      </c>
      <c r="P374" s="21">
        <v>5.085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399630</v>
      </c>
      <c r="B375" s="20" t="s">
        <v>439</v>
      </c>
      <c r="C375" s="20">
        <v>1118.173</v>
      </c>
      <c r="D375" s="20">
        <v>1327.674</v>
      </c>
      <c r="E375" s="20">
        <v>0</v>
      </c>
      <c r="F375" s="20">
        <v>0</v>
      </c>
      <c r="G375" s="20">
        <v>0</v>
      </c>
      <c r="H375" s="20">
        <v>1</v>
      </c>
      <c r="I375" s="18">
        <v>2.025</v>
      </c>
      <c r="J375" s="18">
        <v>17.485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399631</v>
      </c>
      <c r="B376" s="20" t="s">
        <v>440</v>
      </c>
      <c r="C376" s="20">
        <v>1864.26</v>
      </c>
      <c r="D376" s="20">
        <v>2111.132</v>
      </c>
      <c r="E376" s="20">
        <v>0</v>
      </c>
      <c r="F376" s="20">
        <v>0</v>
      </c>
      <c r="G376" s="20">
        <v>0</v>
      </c>
      <c r="H376" s="20">
        <v>1</v>
      </c>
      <c r="I376" s="18">
        <v>1.049</v>
      </c>
      <c r="J376" s="18">
        <v>12.62</v>
      </c>
      <c r="K376" s="21">
        <v>4</v>
      </c>
      <c r="L376" s="21">
        <v>2</v>
      </c>
      <c r="M376" s="21">
        <v>0</v>
      </c>
      <c r="N376" s="21">
        <v>1</v>
      </c>
      <c r="O376" s="21">
        <v>0</v>
      </c>
      <c r="P376" s="21">
        <v>-6.548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399632</v>
      </c>
      <c r="B377" s="20" t="s">
        <v>441</v>
      </c>
      <c r="C377" s="20">
        <v>3831.763</v>
      </c>
      <c r="D377" s="20">
        <v>4333.062</v>
      </c>
      <c r="E377" s="20">
        <v>0</v>
      </c>
      <c r="F377" s="20">
        <v>0</v>
      </c>
      <c r="G377" s="20">
        <v>0</v>
      </c>
      <c r="H377" s="20">
        <v>1</v>
      </c>
      <c r="I377" s="18">
        <v>1.786</v>
      </c>
      <c r="J377" s="18">
        <v>13.148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399633</v>
      </c>
      <c r="B378" s="20" t="s">
        <v>442</v>
      </c>
      <c r="C378" s="20">
        <v>4372.308</v>
      </c>
      <c r="D378" s="20">
        <v>5047.144</v>
      </c>
      <c r="E378" s="20">
        <v>0</v>
      </c>
      <c r="F378" s="20">
        <v>0</v>
      </c>
      <c r="G378" s="20">
        <v>0</v>
      </c>
      <c r="H378" s="20">
        <v>1</v>
      </c>
      <c r="I378" s="18">
        <v>2.275</v>
      </c>
      <c r="J378" s="18">
        <v>15.342</v>
      </c>
      <c r="K378" s="21">
        <v>4</v>
      </c>
      <c r="L378" s="21">
        <v>2</v>
      </c>
      <c r="M378" s="21">
        <v>-1</v>
      </c>
      <c r="N378" s="21">
        <v>1</v>
      </c>
      <c r="O378" s="21">
        <v>0</v>
      </c>
      <c r="P378" s="21">
        <v>-1.247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399634</v>
      </c>
      <c r="B379" s="20" t="s">
        <v>443</v>
      </c>
      <c r="C379" s="20">
        <v>2944.466</v>
      </c>
      <c r="D379" s="20">
        <v>3424.39</v>
      </c>
      <c r="E379" s="20">
        <v>0</v>
      </c>
      <c r="F379" s="20">
        <v>0</v>
      </c>
      <c r="G379" s="20">
        <v>0</v>
      </c>
      <c r="H379" s="20">
        <v>1</v>
      </c>
      <c r="I379" s="18">
        <v>3.208</v>
      </c>
      <c r="J379" s="18">
        <v>16.773</v>
      </c>
      <c r="K379" s="21">
        <v>4</v>
      </c>
      <c r="L379" s="21">
        <v>2</v>
      </c>
      <c r="M379" s="21">
        <v>-1</v>
      </c>
      <c r="N379" s="21">
        <v>1</v>
      </c>
      <c r="O379" s="21">
        <v>0</v>
      </c>
      <c r="P379" s="21">
        <v>-3.68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399636</v>
      </c>
      <c r="B380" s="20" t="s">
        <v>444</v>
      </c>
      <c r="C380" s="20">
        <v>4135.2</v>
      </c>
      <c r="D380" s="20">
        <v>5071.879</v>
      </c>
      <c r="E380" s="20">
        <v>0</v>
      </c>
      <c r="F380" s="20">
        <v>0</v>
      </c>
      <c r="G380" s="20">
        <v>0</v>
      </c>
      <c r="H380" s="20">
        <v>1</v>
      </c>
      <c r="I380" s="18">
        <v>6.09</v>
      </c>
      <c r="J380" s="18">
        <v>23.434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399638</v>
      </c>
      <c r="B381" s="20" t="s">
        <v>445</v>
      </c>
      <c r="C381" s="20">
        <v>4537.146</v>
      </c>
      <c r="D381" s="20">
        <v>5554.735</v>
      </c>
      <c r="E381" s="20">
        <v>0</v>
      </c>
      <c r="F381" s="20">
        <v>0</v>
      </c>
      <c r="G381" s="20">
        <v>0</v>
      </c>
      <c r="H381" s="20">
        <v>1</v>
      </c>
      <c r="I381" s="18">
        <v>0.07</v>
      </c>
      <c r="J381" s="18">
        <v>18.376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399639</v>
      </c>
      <c r="B382" s="20" t="s">
        <v>446</v>
      </c>
      <c r="C382" s="20">
        <v>1466.192</v>
      </c>
      <c r="D382" s="20">
        <v>1631.513</v>
      </c>
      <c r="E382" s="20">
        <v>0</v>
      </c>
      <c r="F382" s="20">
        <v>0</v>
      </c>
      <c r="G382" s="20">
        <v>0</v>
      </c>
      <c r="H382" s="20">
        <v>1</v>
      </c>
      <c r="I382" s="18">
        <v>5.829</v>
      </c>
      <c r="J382" s="18">
        <v>15.371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399640</v>
      </c>
      <c r="B383" s="20" t="s">
        <v>447</v>
      </c>
      <c r="C383" s="20">
        <v>1797.092</v>
      </c>
      <c r="D383" s="20">
        <v>2261.041</v>
      </c>
      <c r="E383" s="20">
        <v>0</v>
      </c>
      <c r="F383" s="20">
        <v>0</v>
      </c>
      <c r="G383" s="20">
        <v>0</v>
      </c>
      <c r="H383" s="20">
        <v>1</v>
      </c>
      <c r="I383" s="18">
        <v>2.32</v>
      </c>
      <c r="J383" s="18">
        <v>22.363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399641</v>
      </c>
      <c r="B384" s="20" t="s">
        <v>448</v>
      </c>
      <c r="C384" s="20">
        <v>1828.69</v>
      </c>
      <c r="D384" s="20">
        <v>2171.132</v>
      </c>
      <c r="E384" s="20">
        <v>0</v>
      </c>
      <c r="F384" s="20">
        <v>0</v>
      </c>
      <c r="G384" s="20">
        <v>0</v>
      </c>
      <c r="H384" s="20">
        <v>1</v>
      </c>
      <c r="I384" s="18">
        <v>1.69</v>
      </c>
      <c r="J384" s="18">
        <v>17.196</v>
      </c>
      <c r="K384" s="21">
        <v>4</v>
      </c>
      <c r="L384" s="21">
        <v>2</v>
      </c>
      <c r="M384" s="21">
        <v>-1</v>
      </c>
      <c r="N384" s="21">
        <v>1</v>
      </c>
      <c r="O384" s="21">
        <v>0</v>
      </c>
      <c r="P384" s="21">
        <v>-2.533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399643</v>
      </c>
      <c r="B385" s="20" t="s">
        <v>449</v>
      </c>
      <c r="C385" s="20">
        <v>2191.01</v>
      </c>
      <c r="D385" s="20">
        <v>2732.69</v>
      </c>
      <c r="E385" s="20">
        <v>0</v>
      </c>
      <c r="F385" s="20">
        <v>0</v>
      </c>
      <c r="G385" s="20">
        <v>0</v>
      </c>
      <c r="H385" s="20">
        <v>1</v>
      </c>
      <c r="I385" s="18">
        <v>2.969</v>
      </c>
      <c r="J385" s="18">
        <v>22.202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399645</v>
      </c>
      <c r="B386" s="20" t="s">
        <v>450</v>
      </c>
      <c r="C386" s="20">
        <v>8375.333</v>
      </c>
      <c r="D386" s="20">
        <v>9097.074</v>
      </c>
      <c r="E386" s="20">
        <v>0</v>
      </c>
      <c r="F386" s="20">
        <v>0</v>
      </c>
      <c r="G386" s="20">
        <v>0</v>
      </c>
      <c r="H386" s="20">
        <v>1</v>
      </c>
      <c r="I386" s="18">
        <v>1.42</v>
      </c>
      <c r="J386" s="18">
        <v>9.241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399648</v>
      </c>
      <c r="B387" s="20" t="s">
        <v>451</v>
      </c>
      <c r="C387" s="20">
        <v>9477.194</v>
      </c>
      <c r="D387" s="20">
        <v>10746.484</v>
      </c>
      <c r="E387" s="20">
        <v>0</v>
      </c>
      <c r="F387" s="20">
        <v>0</v>
      </c>
      <c r="G387" s="20">
        <v>0</v>
      </c>
      <c r="H387" s="20">
        <v>1</v>
      </c>
      <c r="I387" s="18">
        <v>1.279</v>
      </c>
      <c r="J387" s="18">
        <v>12.939</v>
      </c>
      <c r="K387" s="21">
        <v>4</v>
      </c>
      <c r="L387" s="21">
        <v>2</v>
      </c>
      <c r="M387" s="21">
        <v>0</v>
      </c>
      <c r="N387" s="21">
        <v>1</v>
      </c>
      <c r="O387" s="21">
        <v>0</v>
      </c>
      <c r="P387" s="21">
        <v>-2.739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399649</v>
      </c>
      <c r="B388" s="20" t="s">
        <v>452</v>
      </c>
      <c r="C388" s="20">
        <v>2472.253</v>
      </c>
      <c r="D388" s="20">
        <v>2805.115</v>
      </c>
      <c r="E388" s="20">
        <v>0</v>
      </c>
      <c r="F388" s="20">
        <v>0</v>
      </c>
      <c r="G388" s="20">
        <v>0</v>
      </c>
      <c r="H388" s="20">
        <v>1</v>
      </c>
      <c r="I388" s="18">
        <v>2.856</v>
      </c>
      <c r="J388" s="18">
        <v>14.383</v>
      </c>
      <c r="K388" s="21">
        <v>4</v>
      </c>
      <c r="L388" s="21">
        <v>2</v>
      </c>
      <c r="M388" s="21">
        <v>-1</v>
      </c>
      <c r="N388" s="21">
        <v>1</v>
      </c>
      <c r="O388" s="21">
        <v>0</v>
      </c>
      <c r="P388" s="21">
        <v>-0.425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399653</v>
      </c>
      <c r="B389" s="20" t="s">
        <v>453</v>
      </c>
      <c r="C389" s="20">
        <v>2197.8</v>
      </c>
      <c r="D389" s="20">
        <v>2519.368</v>
      </c>
      <c r="E389" s="20">
        <v>0</v>
      </c>
      <c r="F389" s="20">
        <v>0</v>
      </c>
      <c r="G389" s="20">
        <v>0</v>
      </c>
      <c r="H389" s="20">
        <v>1</v>
      </c>
      <c r="I389" s="18">
        <v>0.799</v>
      </c>
      <c r="J389" s="18">
        <v>13.461</v>
      </c>
      <c r="K389" s="21">
        <v>4</v>
      </c>
      <c r="L389" s="21">
        <v>2</v>
      </c>
      <c r="M389" s="21">
        <v>-1</v>
      </c>
      <c r="N389" s="21">
        <v>1</v>
      </c>
      <c r="O389" s="21">
        <v>0</v>
      </c>
      <c r="P389" s="21">
        <v>-0.078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399656</v>
      </c>
      <c r="B390" s="20" t="s">
        <v>454</v>
      </c>
      <c r="C390" s="20">
        <v>4935.653</v>
      </c>
      <c r="D390" s="20">
        <v>5558.072</v>
      </c>
      <c r="E390" s="20">
        <v>0</v>
      </c>
      <c r="F390" s="20">
        <v>0</v>
      </c>
      <c r="G390" s="20">
        <v>0</v>
      </c>
      <c r="H390" s="20">
        <v>1</v>
      </c>
      <c r="I390" s="18">
        <v>0.798</v>
      </c>
      <c r="J390" s="18">
        <v>11.907</v>
      </c>
      <c r="K390" s="21">
        <v>4</v>
      </c>
      <c r="L390" s="21">
        <v>2</v>
      </c>
      <c r="M390" s="21">
        <v>0</v>
      </c>
      <c r="N390" s="21">
        <v>1</v>
      </c>
      <c r="O390" s="21">
        <v>0</v>
      </c>
      <c r="P390" s="21">
        <v>2.908</v>
      </c>
      <c r="Q390" s="21">
        <v>1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399657</v>
      </c>
      <c r="B391" s="20" t="s">
        <v>455</v>
      </c>
      <c r="C391" s="20">
        <v>5195.129</v>
      </c>
      <c r="D391" s="20">
        <v>5936.914</v>
      </c>
      <c r="E391" s="20">
        <v>0</v>
      </c>
      <c r="F391" s="20">
        <v>0</v>
      </c>
      <c r="G391" s="20">
        <v>0</v>
      </c>
      <c r="H391" s="20">
        <v>1</v>
      </c>
      <c r="I391" s="18">
        <v>1.935</v>
      </c>
      <c r="J391" s="18">
        <v>14.188</v>
      </c>
      <c r="K391" s="21">
        <v>4</v>
      </c>
      <c r="L391" s="21">
        <v>2</v>
      </c>
      <c r="M391" s="21">
        <v>0</v>
      </c>
      <c r="N391" s="21">
        <v>1</v>
      </c>
      <c r="O391" s="21">
        <v>0</v>
      </c>
      <c r="P391" s="21">
        <v>-1.226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399658</v>
      </c>
      <c r="B392" s="20" t="s">
        <v>456</v>
      </c>
      <c r="C392" s="20">
        <v>3414.725</v>
      </c>
      <c r="D392" s="20">
        <v>3945.136</v>
      </c>
      <c r="E392" s="20">
        <v>0</v>
      </c>
      <c r="F392" s="20">
        <v>0</v>
      </c>
      <c r="G392" s="20">
        <v>0</v>
      </c>
      <c r="H392" s="20">
        <v>1</v>
      </c>
      <c r="I392" s="18">
        <v>2.54</v>
      </c>
      <c r="J392" s="18">
        <v>15.643</v>
      </c>
      <c r="K392" s="21">
        <v>4</v>
      </c>
      <c r="L392" s="21">
        <v>2</v>
      </c>
      <c r="M392" s="21">
        <v>0</v>
      </c>
      <c r="N392" s="21">
        <v>0</v>
      </c>
      <c r="O392" s="21">
        <v>0</v>
      </c>
      <c r="P392" s="21">
        <v>0.62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399659</v>
      </c>
      <c r="B393" s="20" t="s">
        <v>457</v>
      </c>
      <c r="C393" s="20">
        <v>3314.001</v>
      </c>
      <c r="D393" s="20">
        <v>3887.863</v>
      </c>
      <c r="E393" s="20">
        <v>0</v>
      </c>
      <c r="F393" s="20">
        <v>0</v>
      </c>
      <c r="G393" s="20">
        <v>0</v>
      </c>
      <c r="H393" s="20">
        <v>1</v>
      </c>
      <c r="I393" s="18">
        <v>1.782</v>
      </c>
      <c r="J393" s="18">
        <v>16.279</v>
      </c>
      <c r="K393" s="21">
        <v>4</v>
      </c>
      <c r="L393" s="21">
        <v>2</v>
      </c>
      <c r="M393" s="21">
        <v>0</v>
      </c>
      <c r="N393" s="21">
        <v>1</v>
      </c>
      <c r="O393" s="21">
        <v>0</v>
      </c>
      <c r="P393" s="21">
        <v>5.9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399660</v>
      </c>
      <c r="B394" s="20" t="s">
        <v>458</v>
      </c>
      <c r="C394" s="20">
        <v>1729.347</v>
      </c>
      <c r="D394" s="20">
        <v>2052.442</v>
      </c>
      <c r="E394" s="20">
        <v>0</v>
      </c>
      <c r="F394" s="20">
        <v>0</v>
      </c>
      <c r="G394" s="20">
        <v>0</v>
      </c>
      <c r="H394" s="20">
        <v>1</v>
      </c>
      <c r="I394" s="18">
        <v>2.65</v>
      </c>
      <c r="J394" s="18">
        <v>17.975</v>
      </c>
      <c r="K394" s="21">
        <v>4</v>
      </c>
      <c r="L394" s="21">
        <v>2</v>
      </c>
      <c r="M394" s="21">
        <v>0</v>
      </c>
      <c r="N394" s="21">
        <v>1</v>
      </c>
      <c r="O394" s="21">
        <v>0</v>
      </c>
      <c r="P394" s="21">
        <v>-0.462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399661</v>
      </c>
      <c r="B395" s="20" t="s">
        <v>459</v>
      </c>
      <c r="C395" s="20">
        <v>5003.84</v>
      </c>
      <c r="D395" s="20">
        <v>5452.648</v>
      </c>
      <c r="E395" s="20">
        <v>0</v>
      </c>
      <c r="F395" s="20">
        <v>0</v>
      </c>
      <c r="G395" s="20">
        <v>0</v>
      </c>
      <c r="H395" s="20">
        <v>1</v>
      </c>
      <c r="I395" s="18">
        <v>3.402</v>
      </c>
      <c r="J395" s="18">
        <v>11.353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-3.817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399662</v>
      </c>
      <c r="B396" s="20" t="s">
        <v>460</v>
      </c>
      <c r="C396" s="20">
        <v>1429.31</v>
      </c>
      <c r="D396" s="20">
        <v>1752.621</v>
      </c>
      <c r="E396" s="20">
        <v>0</v>
      </c>
      <c r="F396" s="20">
        <v>0</v>
      </c>
      <c r="G396" s="20">
        <v>0</v>
      </c>
      <c r="H396" s="20">
        <v>1</v>
      </c>
      <c r="I396" s="18">
        <v>0.303</v>
      </c>
      <c r="J396" s="18">
        <v>18.694</v>
      </c>
      <c r="K396" s="21">
        <v>4</v>
      </c>
      <c r="L396" s="21">
        <v>2</v>
      </c>
      <c r="M396" s="21">
        <v>0</v>
      </c>
      <c r="N396" s="21">
        <v>0</v>
      </c>
      <c r="O396" s="21">
        <v>0</v>
      </c>
      <c r="P396" s="21">
        <v>-2.221</v>
      </c>
      <c r="Q396" s="21">
        <v>1</v>
      </c>
      <c r="R396" s="21">
        <v>1</v>
      </c>
      <c r="S396" s="22"/>
      <c r="T396" s="22"/>
      <c r="U396" s="22"/>
      <c r="V396" s="22"/>
      <c r="W396" s="22"/>
    </row>
    <row r="397" ht="16.5" spans="1:23">
      <c r="A397" s="20">
        <v>399663</v>
      </c>
      <c r="B397" s="20" t="s">
        <v>461</v>
      </c>
      <c r="C397" s="20">
        <v>1636.376</v>
      </c>
      <c r="D397" s="20">
        <v>1797</v>
      </c>
      <c r="E397" s="20">
        <v>0</v>
      </c>
      <c r="F397" s="20">
        <v>0</v>
      </c>
      <c r="G397" s="20">
        <v>0</v>
      </c>
      <c r="H397" s="20">
        <v>1</v>
      </c>
      <c r="I397" s="18">
        <v>2.965</v>
      </c>
      <c r="J397" s="18">
        <v>11.638</v>
      </c>
      <c r="K397" s="21">
        <v>4</v>
      </c>
      <c r="L397" s="21">
        <v>2</v>
      </c>
      <c r="M397" s="21">
        <v>-1</v>
      </c>
      <c r="N397" s="21">
        <v>1</v>
      </c>
      <c r="O397" s="21">
        <v>0</v>
      </c>
      <c r="P397" s="21">
        <v>-7.25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399665</v>
      </c>
      <c r="B398" s="20" t="s">
        <v>462</v>
      </c>
      <c r="C398" s="20">
        <v>1794.451</v>
      </c>
      <c r="D398" s="20">
        <v>2028.529</v>
      </c>
      <c r="E398" s="20">
        <v>0</v>
      </c>
      <c r="F398" s="20">
        <v>0</v>
      </c>
      <c r="G398" s="20">
        <v>0</v>
      </c>
      <c r="H398" s="20">
        <v>1</v>
      </c>
      <c r="I398" s="18">
        <v>3.236</v>
      </c>
      <c r="J398" s="18">
        <v>14.402</v>
      </c>
      <c r="K398" s="21">
        <v>4</v>
      </c>
      <c r="L398" s="21">
        <v>0</v>
      </c>
      <c r="M398" s="21">
        <v>0</v>
      </c>
      <c r="N398" s="21">
        <v>0</v>
      </c>
      <c r="O398" s="21">
        <v>0</v>
      </c>
      <c r="P398" s="21">
        <v>-2.652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399667</v>
      </c>
      <c r="B399" s="20" t="s">
        <v>463</v>
      </c>
      <c r="C399" s="20">
        <v>2688.369</v>
      </c>
      <c r="D399" s="20">
        <v>3444.599</v>
      </c>
      <c r="E399" s="20">
        <v>0</v>
      </c>
      <c r="F399" s="20">
        <v>0</v>
      </c>
      <c r="G399" s="20">
        <v>0</v>
      </c>
      <c r="H399" s="20">
        <v>1</v>
      </c>
      <c r="I399" s="18">
        <v>6.027</v>
      </c>
      <c r="J399" s="18">
        <v>26.658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-4.091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399668</v>
      </c>
      <c r="B400" s="20" t="s">
        <v>464</v>
      </c>
      <c r="C400" s="20">
        <v>3387.785</v>
      </c>
      <c r="D400" s="20">
        <v>4235.294</v>
      </c>
      <c r="E400" s="20">
        <v>0</v>
      </c>
      <c r="F400" s="20">
        <v>0</v>
      </c>
      <c r="G400" s="20">
        <v>0</v>
      </c>
      <c r="H400" s="20">
        <v>1</v>
      </c>
      <c r="I400" s="18">
        <v>0.321</v>
      </c>
      <c r="J400" s="18">
        <v>20.267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-5.322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399669</v>
      </c>
      <c r="B401" s="20" t="s">
        <v>465</v>
      </c>
      <c r="C401" s="20">
        <v>7433.594</v>
      </c>
      <c r="D401" s="20">
        <v>8090.33</v>
      </c>
      <c r="E401" s="20">
        <v>0</v>
      </c>
      <c r="F401" s="20">
        <v>0</v>
      </c>
      <c r="G401" s="20">
        <v>0</v>
      </c>
      <c r="H401" s="20">
        <v>1</v>
      </c>
      <c r="I401" s="18">
        <v>2.266</v>
      </c>
      <c r="J401" s="18">
        <v>10.2</v>
      </c>
      <c r="K401" s="21">
        <v>4</v>
      </c>
      <c r="L401" s="21">
        <v>1</v>
      </c>
      <c r="M401" s="21">
        <v>-1</v>
      </c>
      <c r="N401" s="21">
        <v>1</v>
      </c>
      <c r="O401" s="21">
        <v>0</v>
      </c>
      <c r="P401" s="21">
        <v>-2.125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399670</v>
      </c>
      <c r="B402" s="20" t="s">
        <v>466</v>
      </c>
      <c r="C402" s="20">
        <v>2815.483</v>
      </c>
      <c r="D402" s="20">
        <v>3359.604</v>
      </c>
      <c r="E402" s="20">
        <v>0</v>
      </c>
      <c r="F402" s="20">
        <v>0</v>
      </c>
      <c r="G402" s="20">
        <v>0</v>
      </c>
      <c r="H402" s="20">
        <v>1</v>
      </c>
      <c r="I402" s="18">
        <v>1.186</v>
      </c>
      <c r="J402" s="18">
        <v>17.19</v>
      </c>
      <c r="K402" s="21">
        <v>4</v>
      </c>
      <c r="L402" s="21">
        <v>2</v>
      </c>
      <c r="M402" s="21">
        <v>0</v>
      </c>
      <c r="N402" s="21">
        <v>1</v>
      </c>
      <c r="O402" s="21">
        <v>0</v>
      </c>
      <c r="P402" s="21">
        <v>-0.957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399671</v>
      </c>
      <c r="B403" s="20" t="s">
        <v>467</v>
      </c>
      <c r="C403" s="20">
        <v>6379.368</v>
      </c>
      <c r="D403" s="20">
        <v>7240.661</v>
      </c>
      <c r="E403" s="20">
        <v>0</v>
      </c>
      <c r="F403" s="20">
        <v>0</v>
      </c>
      <c r="G403" s="20">
        <v>0</v>
      </c>
      <c r="H403" s="20">
        <v>1</v>
      </c>
      <c r="I403" s="18">
        <v>6.304</v>
      </c>
      <c r="J403" s="18">
        <v>17.449</v>
      </c>
      <c r="K403" s="21">
        <v>4</v>
      </c>
      <c r="L403" s="21">
        <v>0</v>
      </c>
      <c r="M403" s="21">
        <v>0</v>
      </c>
      <c r="N403" s="21">
        <v>1</v>
      </c>
      <c r="O403" s="21">
        <v>0</v>
      </c>
      <c r="P403" s="21">
        <v>3.135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399673</v>
      </c>
      <c r="B404" s="20" t="s">
        <v>468</v>
      </c>
      <c r="C404" s="20">
        <v>1757</v>
      </c>
      <c r="D404" s="20">
        <v>2212.942</v>
      </c>
      <c r="E404" s="20">
        <v>0</v>
      </c>
      <c r="F404" s="20">
        <v>0</v>
      </c>
      <c r="G404" s="20">
        <v>0</v>
      </c>
      <c r="H404" s="20">
        <v>1</v>
      </c>
      <c r="I404" s="18">
        <v>4.693</v>
      </c>
      <c r="J404" s="18">
        <v>24.33</v>
      </c>
      <c r="K404" s="21">
        <v>4</v>
      </c>
      <c r="L404" s="21">
        <v>1</v>
      </c>
      <c r="M404" s="21">
        <v>-1</v>
      </c>
      <c r="N404" s="21">
        <v>1</v>
      </c>
      <c r="O404" s="21">
        <v>0</v>
      </c>
      <c r="P404" s="21">
        <v>0.379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399674</v>
      </c>
      <c r="B405" s="20" t="s">
        <v>469</v>
      </c>
      <c r="C405" s="20">
        <v>1629.446</v>
      </c>
      <c r="D405" s="20">
        <v>1923.519</v>
      </c>
      <c r="E405" s="20">
        <v>0</v>
      </c>
      <c r="F405" s="20">
        <v>0</v>
      </c>
      <c r="G405" s="20">
        <v>0</v>
      </c>
      <c r="H405" s="20">
        <v>1</v>
      </c>
      <c r="I405" s="18">
        <v>3.403</v>
      </c>
      <c r="J405" s="18">
        <v>18.171</v>
      </c>
      <c r="K405" s="21">
        <v>4</v>
      </c>
      <c r="L405" s="21">
        <v>2</v>
      </c>
      <c r="M405" s="21">
        <v>0</v>
      </c>
      <c r="N405" s="21">
        <v>1</v>
      </c>
      <c r="O405" s="21">
        <v>0</v>
      </c>
      <c r="P405" s="21">
        <v>-10.718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399676</v>
      </c>
      <c r="B406" s="20" t="s">
        <v>470</v>
      </c>
      <c r="C406" s="20">
        <v>2727.024</v>
      </c>
      <c r="D406" s="20">
        <v>3449.89</v>
      </c>
      <c r="E406" s="20">
        <v>0</v>
      </c>
      <c r="F406" s="20">
        <v>0</v>
      </c>
      <c r="G406" s="20">
        <v>0</v>
      </c>
      <c r="H406" s="20">
        <v>1</v>
      </c>
      <c r="I406" s="18">
        <v>7.469</v>
      </c>
      <c r="J406" s="18">
        <v>26.857</v>
      </c>
      <c r="K406" s="21">
        <v>4</v>
      </c>
      <c r="L406" s="21">
        <v>2</v>
      </c>
      <c r="M406" s="21">
        <v>-1</v>
      </c>
      <c r="N406" s="21">
        <v>1</v>
      </c>
      <c r="O406" s="21">
        <v>0</v>
      </c>
      <c r="P406" s="21">
        <v>0.243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399678</v>
      </c>
      <c r="B407" s="20" t="s">
        <v>471</v>
      </c>
      <c r="C407" s="20">
        <v>405.073</v>
      </c>
      <c r="D407" s="20">
        <v>515.46</v>
      </c>
      <c r="E407" s="20">
        <v>0</v>
      </c>
      <c r="F407" s="20">
        <v>0</v>
      </c>
      <c r="G407" s="20">
        <v>0</v>
      </c>
      <c r="H407" s="20">
        <v>1</v>
      </c>
      <c r="I407" s="18">
        <v>1.873</v>
      </c>
      <c r="J407" s="18">
        <v>22.887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1.15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399679</v>
      </c>
      <c r="B408" s="20" t="s">
        <v>472</v>
      </c>
      <c r="C408" s="20">
        <v>4097.622</v>
      </c>
      <c r="D408" s="20">
        <v>4873.531</v>
      </c>
      <c r="E408" s="20">
        <v>0</v>
      </c>
      <c r="F408" s="20">
        <v>0</v>
      </c>
      <c r="G408" s="20">
        <v>0</v>
      </c>
      <c r="H408" s="20">
        <v>1</v>
      </c>
      <c r="I408" s="18">
        <v>2.863</v>
      </c>
      <c r="J408" s="18">
        <v>18.328</v>
      </c>
      <c r="K408" s="21">
        <v>4</v>
      </c>
      <c r="L408" s="21">
        <v>2</v>
      </c>
      <c r="M408" s="21">
        <v>0</v>
      </c>
      <c r="N408" s="21">
        <v>0</v>
      </c>
      <c r="O408" s="21">
        <v>0</v>
      </c>
      <c r="P408" s="21">
        <v>1.727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399680</v>
      </c>
      <c r="B409" s="20" t="s">
        <v>473</v>
      </c>
      <c r="C409" s="20">
        <v>529.417</v>
      </c>
      <c r="D409" s="20">
        <v>626.728</v>
      </c>
      <c r="E409" s="20">
        <v>0</v>
      </c>
      <c r="F409" s="20">
        <v>0</v>
      </c>
      <c r="G409" s="20">
        <v>0</v>
      </c>
      <c r="H409" s="20">
        <v>1</v>
      </c>
      <c r="I409" s="18">
        <v>4.442</v>
      </c>
      <c r="J409" s="18">
        <v>19.279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1.848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399681</v>
      </c>
      <c r="B410" s="20" t="s">
        <v>474</v>
      </c>
      <c r="C410" s="20">
        <v>787.362</v>
      </c>
      <c r="D410" s="20">
        <v>910.349</v>
      </c>
      <c r="E410" s="20">
        <v>0</v>
      </c>
      <c r="F410" s="20">
        <v>0</v>
      </c>
      <c r="G410" s="20">
        <v>0</v>
      </c>
      <c r="H410" s="20">
        <v>1</v>
      </c>
      <c r="I410" s="18">
        <v>5.004</v>
      </c>
      <c r="J410" s="18">
        <v>17.838</v>
      </c>
      <c r="K410" s="21">
        <v>4</v>
      </c>
      <c r="L410" s="21">
        <v>2</v>
      </c>
      <c r="M410" s="21">
        <v>0</v>
      </c>
      <c r="N410" s="21">
        <v>0</v>
      </c>
      <c r="O410" s="21">
        <v>0</v>
      </c>
      <c r="P410" s="21">
        <v>3.438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399682</v>
      </c>
      <c r="B411" s="20" t="s">
        <v>475</v>
      </c>
      <c r="C411" s="20">
        <v>1204.016</v>
      </c>
      <c r="D411" s="20">
        <v>1436.012</v>
      </c>
      <c r="E411" s="20">
        <v>0</v>
      </c>
      <c r="F411" s="20">
        <v>0</v>
      </c>
      <c r="G411" s="20">
        <v>0</v>
      </c>
      <c r="H411" s="20">
        <v>1</v>
      </c>
      <c r="I411" s="18">
        <v>1.269</v>
      </c>
      <c r="J411" s="18">
        <v>17.219</v>
      </c>
      <c r="K411" s="21">
        <v>4</v>
      </c>
      <c r="L411" s="21">
        <v>2</v>
      </c>
      <c r="M411" s="21">
        <v>0</v>
      </c>
      <c r="N411" s="21">
        <v>1</v>
      </c>
      <c r="O411" s="21">
        <v>0</v>
      </c>
      <c r="P411" s="21">
        <v>1.222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399686</v>
      </c>
      <c r="B412" s="20" t="s">
        <v>476</v>
      </c>
      <c r="C412" s="20">
        <v>1776.062</v>
      </c>
      <c r="D412" s="20">
        <v>2117.138</v>
      </c>
      <c r="E412" s="20">
        <v>0</v>
      </c>
      <c r="F412" s="20">
        <v>0</v>
      </c>
      <c r="G412" s="20">
        <v>0</v>
      </c>
      <c r="H412" s="20">
        <v>1</v>
      </c>
      <c r="I412" s="18">
        <v>2.201</v>
      </c>
      <c r="J412" s="18">
        <v>17.957</v>
      </c>
      <c r="K412" s="21">
        <v>4</v>
      </c>
      <c r="L412" s="21">
        <v>2</v>
      </c>
      <c r="M412" s="21">
        <v>0</v>
      </c>
      <c r="N412" s="21">
        <v>1</v>
      </c>
      <c r="O412" s="21">
        <v>0</v>
      </c>
      <c r="P412" s="21">
        <v>1.595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399688</v>
      </c>
      <c r="B413" s="20" t="s">
        <v>477</v>
      </c>
      <c r="C413" s="20">
        <v>1761.038</v>
      </c>
      <c r="D413" s="20">
        <v>2646.937</v>
      </c>
      <c r="E413" s="20">
        <v>0</v>
      </c>
      <c r="F413" s="20">
        <v>0</v>
      </c>
      <c r="G413" s="20">
        <v>0</v>
      </c>
      <c r="H413" s="20">
        <v>1</v>
      </c>
      <c r="I413" s="18">
        <v>16.206</v>
      </c>
      <c r="J413" s="18">
        <v>44.251</v>
      </c>
      <c r="K413" s="21">
        <v>4</v>
      </c>
      <c r="L413" s="21">
        <v>2</v>
      </c>
      <c r="M413" s="21">
        <v>-1</v>
      </c>
      <c r="N413" s="21">
        <v>1</v>
      </c>
      <c r="O413" s="21">
        <v>0</v>
      </c>
      <c r="P413" s="21">
        <v>-1.642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399689</v>
      </c>
      <c r="B414" s="20" t="s">
        <v>478</v>
      </c>
      <c r="C414" s="20">
        <v>758.916</v>
      </c>
      <c r="D414" s="20">
        <v>837.172</v>
      </c>
      <c r="E414" s="20">
        <v>0</v>
      </c>
      <c r="F414" s="20">
        <v>0</v>
      </c>
      <c r="G414" s="20">
        <v>0</v>
      </c>
      <c r="H414" s="20">
        <v>1</v>
      </c>
      <c r="I414" s="18">
        <v>1.766</v>
      </c>
      <c r="J414" s="18">
        <v>10.949</v>
      </c>
      <c r="K414" s="21">
        <v>4</v>
      </c>
      <c r="L414" s="21">
        <v>2</v>
      </c>
      <c r="M414" s="21">
        <v>-1</v>
      </c>
      <c r="N414" s="21">
        <v>1</v>
      </c>
      <c r="O414" s="21">
        <v>0</v>
      </c>
      <c r="P414" s="21">
        <v>-2.969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399692</v>
      </c>
      <c r="B415" s="20" t="s">
        <v>479</v>
      </c>
      <c r="C415" s="20">
        <v>2947.475</v>
      </c>
      <c r="D415" s="20">
        <v>3490.689</v>
      </c>
      <c r="E415" s="20">
        <v>0</v>
      </c>
      <c r="F415" s="20">
        <v>0</v>
      </c>
      <c r="G415" s="20">
        <v>0</v>
      </c>
      <c r="H415" s="20">
        <v>1</v>
      </c>
      <c r="I415" s="18">
        <v>2.184</v>
      </c>
      <c r="J415" s="18">
        <v>17.406</v>
      </c>
      <c r="K415" s="21">
        <v>4</v>
      </c>
      <c r="L415" s="21">
        <v>2</v>
      </c>
      <c r="M415" s="21">
        <v>-1</v>
      </c>
      <c r="N415" s="21">
        <v>1</v>
      </c>
      <c r="O415" s="21">
        <v>0</v>
      </c>
      <c r="P415" s="21">
        <v>-0.624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399695</v>
      </c>
      <c r="B416" s="20" t="s">
        <v>480</v>
      </c>
      <c r="C416" s="20">
        <v>1841.238</v>
      </c>
      <c r="D416" s="20">
        <v>2236.231</v>
      </c>
      <c r="E416" s="20">
        <v>0</v>
      </c>
      <c r="F416" s="20">
        <v>0</v>
      </c>
      <c r="G416" s="20">
        <v>0</v>
      </c>
      <c r="H416" s="20">
        <v>1</v>
      </c>
      <c r="I416" s="18">
        <v>0.567</v>
      </c>
      <c r="J416" s="18">
        <v>18.13</v>
      </c>
      <c r="K416" s="21">
        <v>4</v>
      </c>
      <c r="L416" s="21">
        <v>2</v>
      </c>
      <c r="M416" s="21">
        <v>-1</v>
      </c>
      <c r="N416" s="21">
        <v>1</v>
      </c>
      <c r="O416" s="21">
        <v>0</v>
      </c>
      <c r="P416" s="21">
        <v>-0.071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399696</v>
      </c>
      <c r="B417" s="20" t="s">
        <v>481</v>
      </c>
      <c r="C417" s="20">
        <v>2248.217</v>
      </c>
      <c r="D417" s="20">
        <v>2873.931</v>
      </c>
      <c r="E417" s="20">
        <v>0</v>
      </c>
      <c r="F417" s="20">
        <v>0</v>
      </c>
      <c r="G417" s="20">
        <v>0</v>
      </c>
      <c r="H417" s="20">
        <v>1</v>
      </c>
      <c r="I417" s="18">
        <v>3.812</v>
      </c>
      <c r="J417" s="18">
        <v>24.754</v>
      </c>
      <c r="K417" s="21">
        <v>4</v>
      </c>
      <c r="L417" s="21">
        <v>2</v>
      </c>
      <c r="M417" s="21">
        <v>-1</v>
      </c>
      <c r="N417" s="21">
        <v>1</v>
      </c>
      <c r="O417" s="21">
        <v>0</v>
      </c>
      <c r="P417" s="21">
        <v>0.05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399698</v>
      </c>
      <c r="B418" s="20" t="s">
        <v>482</v>
      </c>
      <c r="C418" s="20">
        <v>35189.289</v>
      </c>
      <c r="D418" s="20">
        <v>45282.426</v>
      </c>
      <c r="E418" s="20">
        <v>0</v>
      </c>
      <c r="F418" s="20">
        <v>0</v>
      </c>
      <c r="G418" s="20">
        <v>0</v>
      </c>
      <c r="H418" s="20">
        <v>1</v>
      </c>
      <c r="I418" s="18">
        <v>6.067</v>
      </c>
      <c r="J418" s="18">
        <v>27.004</v>
      </c>
      <c r="K418" s="21">
        <v>4</v>
      </c>
      <c r="L418" s="21">
        <v>2</v>
      </c>
      <c r="M418" s="21">
        <v>0</v>
      </c>
      <c r="N418" s="21">
        <v>1</v>
      </c>
      <c r="O418" s="21">
        <v>0</v>
      </c>
      <c r="P418" s="21">
        <v>3.336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399701</v>
      </c>
      <c r="B419" s="20" t="s">
        <v>483</v>
      </c>
      <c r="C419" s="20">
        <v>6844.383</v>
      </c>
      <c r="D419" s="20">
        <v>7647.992</v>
      </c>
      <c r="E419" s="20">
        <v>0</v>
      </c>
      <c r="F419" s="20">
        <v>0</v>
      </c>
      <c r="G419" s="20">
        <v>0</v>
      </c>
      <c r="H419" s="20">
        <v>1</v>
      </c>
      <c r="I419" s="18">
        <v>1.1</v>
      </c>
      <c r="J419" s="18">
        <v>11.492</v>
      </c>
      <c r="K419" s="21">
        <v>4</v>
      </c>
      <c r="L419" s="21">
        <v>2</v>
      </c>
      <c r="M419" s="21">
        <v>-1</v>
      </c>
      <c r="N419" s="21">
        <v>1</v>
      </c>
      <c r="O419" s="21">
        <v>0</v>
      </c>
      <c r="P419" s="21">
        <v>1.973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399702</v>
      </c>
      <c r="B420" s="20" t="s">
        <v>484</v>
      </c>
      <c r="C420" s="20">
        <v>6190.284</v>
      </c>
      <c r="D420" s="20">
        <v>6941.679</v>
      </c>
      <c r="E420" s="20">
        <v>0</v>
      </c>
      <c r="F420" s="20">
        <v>0</v>
      </c>
      <c r="G420" s="20">
        <v>0</v>
      </c>
      <c r="H420" s="20">
        <v>1</v>
      </c>
      <c r="I420" s="18">
        <v>1.364</v>
      </c>
      <c r="J420" s="18">
        <v>12.041</v>
      </c>
      <c r="K420" s="21">
        <v>4</v>
      </c>
      <c r="L420" s="21">
        <v>2</v>
      </c>
      <c r="M420" s="21">
        <v>0</v>
      </c>
      <c r="N420" s="21">
        <v>1</v>
      </c>
      <c r="O420" s="21">
        <v>0</v>
      </c>
      <c r="P420" s="21">
        <v>-3.031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399703</v>
      </c>
      <c r="B421" s="20" t="s">
        <v>485</v>
      </c>
      <c r="C421" s="20">
        <v>5988.833</v>
      </c>
      <c r="D421" s="20">
        <v>6748.746</v>
      </c>
      <c r="E421" s="20">
        <v>0</v>
      </c>
      <c r="F421" s="20">
        <v>0</v>
      </c>
      <c r="G421" s="20">
        <v>0</v>
      </c>
      <c r="H421" s="20">
        <v>1</v>
      </c>
      <c r="I421" s="18">
        <v>1.63</v>
      </c>
      <c r="J421" s="18">
        <v>12.707</v>
      </c>
      <c r="K421" s="21">
        <v>4</v>
      </c>
      <c r="L421" s="21">
        <v>2</v>
      </c>
      <c r="M421" s="21">
        <v>-1</v>
      </c>
      <c r="N421" s="21">
        <v>1</v>
      </c>
      <c r="O421" s="21">
        <v>0</v>
      </c>
      <c r="P421" s="21">
        <v>-0.452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399704</v>
      </c>
      <c r="B422" s="20" t="s">
        <v>486</v>
      </c>
      <c r="C422" s="20">
        <v>3605.723</v>
      </c>
      <c r="D422" s="20">
        <v>4321.992</v>
      </c>
      <c r="E422" s="20">
        <v>0</v>
      </c>
      <c r="F422" s="20">
        <v>0</v>
      </c>
      <c r="G422" s="20">
        <v>0</v>
      </c>
      <c r="H422" s="20">
        <v>1</v>
      </c>
      <c r="I422" s="18">
        <v>7.019</v>
      </c>
      <c r="J422" s="18">
        <v>22.428</v>
      </c>
      <c r="K422" s="21">
        <v>4</v>
      </c>
      <c r="L422" s="21">
        <v>2</v>
      </c>
      <c r="M422" s="21">
        <v>-1</v>
      </c>
      <c r="N422" s="21">
        <v>1</v>
      </c>
      <c r="O422" s="21">
        <v>0</v>
      </c>
      <c r="P422" s="21">
        <v>5.353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399705</v>
      </c>
      <c r="B423" s="20" t="s">
        <v>487</v>
      </c>
      <c r="C423" s="20">
        <v>2423.864</v>
      </c>
      <c r="D423" s="20">
        <v>2964.832</v>
      </c>
      <c r="E423" s="20">
        <v>0</v>
      </c>
      <c r="F423" s="20">
        <v>0</v>
      </c>
      <c r="G423" s="20">
        <v>0</v>
      </c>
      <c r="H423" s="20">
        <v>1</v>
      </c>
      <c r="I423" s="18">
        <v>3.145</v>
      </c>
      <c r="J423" s="18">
        <v>20.817</v>
      </c>
      <c r="K423" s="21">
        <v>4</v>
      </c>
      <c r="L423" s="21">
        <v>2</v>
      </c>
      <c r="M423" s="21">
        <v>-1</v>
      </c>
      <c r="N423" s="21">
        <v>1</v>
      </c>
      <c r="O423" s="21">
        <v>0</v>
      </c>
      <c r="P423" s="21">
        <v>-2.857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399707</v>
      </c>
      <c r="B424" s="20" t="s">
        <v>488</v>
      </c>
      <c r="C424" s="20">
        <v>5357.414</v>
      </c>
      <c r="D424" s="20">
        <v>6336.993</v>
      </c>
      <c r="E424" s="20">
        <v>0</v>
      </c>
      <c r="F424" s="20">
        <v>0</v>
      </c>
      <c r="G424" s="20">
        <v>0</v>
      </c>
      <c r="H424" s="20">
        <v>1</v>
      </c>
      <c r="I424" s="18">
        <v>2.838</v>
      </c>
      <c r="J424" s="18">
        <v>17.857</v>
      </c>
      <c r="K424" s="21">
        <v>3</v>
      </c>
      <c r="L424" s="21">
        <v>1</v>
      </c>
      <c r="M424" s="21">
        <v>0</v>
      </c>
      <c r="N424" s="21">
        <v>-1</v>
      </c>
      <c r="O424" s="21">
        <v>0</v>
      </c>
      <c r="P424" s="21">
        <v>2.354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399802</v>
      </c>
      <c r="B425" s="20" t="s">
        <v>489</v>
      </c>
      <c r="C425" s="20">
        <v>4595.038</v>
      </c>
      <c r="D425" s="20">
        <v>5471.672</v>
      </c>
      <c r="E425" s="20">
        <v>0</v>
      </c>
      <c r="F425" s="20">
        <v>0</v>
      </c>
      <c r="G425" s="20">
        <v>0</v>
      </c>
      <c r="H425" s="20">
        <v>1</v>
      </c>
      <c r="I425" s="18">
        <v>1.627</v>
      </c>
      <c r="J425" s="18">
        <v>17.388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-1.182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399804</v>
      </c>
      <c r="B426" s="20" t="s">
        <v>490</v>
      </c>
      <c r="C426" s="20">
        <v>1360.16</v>
      </c>
      <c r="D426" s="20">
        <v>1740.308</v>
      </c>
      <c r="E426" s="20">
        <v>0</v>
      </c>
      <c r="F426" s="20">
        <v>0</v>
      </c>
      <c r="G426" s="20">
        <v>0</v>
      </c>
      <c r="H426" s="20">
        <v>1</v>
      </c>
      <c r="I426" s="18">
        <v>0.499</v>
      </c>
      <c r="J426" s="18">
        <v>22.233</v>
      </c>
      <c r="K426" s="21">
        <v>4</v>
      </c>
      <c r="L426" s="21">
        <v>1</v>
      </c>
      <c r="M426" s="21">
        <v>-1</v>
      </c>
      <c r="N426" s="21">
        <v>0</v>
      </c>
      <c r="O426" s="21">
        <v>0</v>
      </c>
      <c r="P426" s="21">
        <v>-2.535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399805</v>
      </c>
      <c r="B427" s="20" t="s">
        <v>491</v>
      </c>
      <c r="C427" s="20">
        <v>2870.353</v>
      </c>
      <c r="D427" s="20">
        <v>3772.761</v>
      </c>
      <c r="E427" s="20">
        <v>0</v>
      </c>
      <c r="F427" s="20">
        <v>0</v>
      </c>
      <c r="G427" s="20">
        <v>0</v>
      </c>
      <c r="H427" s="20">
        <v>1</v>
      </c>
      <c r="I427" s="18">
        <v>2.481</v>
      </c>
      <c r="J427" s="18">
        <v>25.807</v>
      </c>
      <c r="K427" s="21">
        <v>4</v>
      </c>
      <c r="L427" s="21">
        <v>2</v>
      </c>
      <c r="M427" s="21">
        <v>0</v>
      </c>
      <c r="N427" s="21">
        <v>0</v>
      </c>
      <c r="O427" s="21">
        <v>0</v>
      </c>
      <c r="P427" s="21">
        <v>-2.205</v>
      </c>
      <c r="Q427" s="21">
        <v>0</v>
      </c>
      <c r="R427" s="21">
        <v>1</v>
      </c>
      <c r="S427" s="22"/>
      <c r="T427" s="22"/>
      <c r="U427" s="22"/>
      <c r="V427" s="22"/>
      <c r="W427" s="22"/>
    </row>
    <row r="428" ht="16.5" spans="1:23">
      <c r="A428" s="20">
        <v>399806</v>
      </c>
      <c r="B428" s="20" t="s">
        <v>492</v>
      </c>
      <c r="C428" s="20">
        <v>1092.779</v>
      </c>
      <c r="D428" s="20">
        <v>1260.917</v>
      </c>
      <c r="E428" s="20">
        <v>0</v>
      </c>
      <c r="F428" s="20">
        <v>0</v>
      </c>
      <c r="G428" s="20">
        <v>0</v>
      </c>
      <c r="H428" s="20">
        <v>1</v>
      </c>
      <c r="I428" s="18">
        <v>4.05</v>
      </c>
      <c r="J428" s="18">
        <v>16.844</v>
      </c>
      <c r="K428" s="21">
        <v>4</v>
      </c>
      <c r="L428" s="21">
        <v>2</v>
      </c>
      <c r="M428" s="21">
        <v>0</v>
      </c>
      <c r="N428" s="21">
        <v>1</v>
      </c>
      <c r="O428" s="21">
        <v>0</v>
      </c>
      <c r="P428" s="21">
        <v>1.84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399807</v>
      </c>
      <c r="B429" s="20" t="s">
        <v>493</v>
      </c>
      <c r="C429" s="20">
        <v>1187.92</v>
      </c>
      <c r="D429" s="20">
        <v>1321.084</v>
      </c>
      <c r="E429" s="20">
        <v>0</v>
      </c>
      <c r="F429" s="20">
        <v>0</v>
      </c>
      <c r="G429" s="20">
        <v>0</v>
      </c>
      <c r="H429" s="20">
        <v>1</v>
      </c>
      <c r="I429" s="18">
        <v>2.593</v>
      </c>
      <c r="J429" s="18">
        <v>12.412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-1.425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399808</v>
      </c>
      <c r="B430" s="20" t="s">
        <v>494</v>
      </c>
      <c r="C430" s="20">
        <v>1648.027</v>
      </c>
      <c r="D430" s="20">
        <v>1988.955</v>
      </c>
      <c r="E430" s="20">
        <v>0</v>
      </c>
      <c r="F430" s="20">
        <v>0</v>
      </c>
      <c r="G430" s="20">
        <v>0</v>
      </c>
      <c r="H430" s="20">
        <v>1</v>
      </c>
      <c r="I430" s="18">
        <v>1.074</v>
      </c>
      <c r="J430" s="18">
        <v>18.031</v>
      </c>
      <c r="K430" s="21">
        <v>4</v>
      </c>
      <c r="L430" s="21">
        <v>1</v>
      </c>
      <c r="M430" s="21">
        <v>-1</v>
      </c>
      <c r="N430" s="21">
        <v>1</v>
      </c>
      <c r="O430" s="21">
        <v>0</v>
      </c>
      <c r="P430" s="21">
        <v>-1.048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399809</v>
      </c>
      <c r="B431" s="20" t="s">
        <v>495</v>
      </c>
      <c r="C431" s="20">
        <v>1978.92</v>
      </c>
      <c r="D431" s="20">
        <v>2351.436</v>
      </c>
      <c r="E431" s="20">
        <v>0</v>
      </c>
      <c r="F431" s="20">
        <v>0</v>
      </c>
      <c r="G431" s="20">
        <v>0</v>
      </c>
      <c r="H431" s="20">
        <v>1</v>
      </c>
      <c r="I431" s="18">
        <v>2.341</v>
      </c>
      <c r="J431" s="18">
        <v>17.812</v>
      </c>
      <c r="K431" s="21">
        <v>4</v>
      </c>
      <c r="L431" s="21">
        <v>2</v>
      </c>
      <c r="M431" s="21">
        <v>-1</v>
      </c>
      <c r="N431" s="21">
        <v>1</v>
      </c>
      <c r="O431" s="21">
        <v>0</v>
      </c>
      <c r="P431" s="21">
        <v>-3.77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399813</v>
      </c>
      <c r="B432" s="20" t="s">
        <v>496</v>
      </c>
      <c r="C432" s="20">
        <v>5442.528</v>
      </c>
      <c r="D432" s="20">
        <v>6810.732</v>
      </c>
      <c r="E432" s="20">
        <v>0</v>
      </c>
      <c r="F432" s="20">
        <v>0</v>
      </c>
      <c r="G432" s="20">
        <v>0</v>
      </c>
      <c r="H432" s="20">
        <v>1</v>
      </c>
      <c r="I432" s="18">
        <v>1.941</v>
      </c>
      <c r="J432" s="18">
        <v>21.64</v>
      </c>
      <c r="K432" s="21">
        <v>4</v>
      </c>
      <c r="L432" s="21">
        <v>2</v>
      </c>
      <c r="M432" s="21">
        <v>-1</v>
      </c>
      <c r="N432" s="21">
        <v>1</v>
      </c>
      <c r="O432" s="21">
        <v>0</v>
      </c>
      <c r="P432" s="21">
        <v>10.173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399814</v>
      </c>
      <c r="B433" s="20" t="s">
        <v>497</v>
      </c>
      <c r="C433" s="20">
        <v>980.214</v>
      </c>
      <c r="D433" s="20">
        <v>1073.381</v>
      </c>
      <c r="E433" s="20">
        <v>0</v>
      </c>
      <c r="F433" s="20">
        <v>0</v>
      </c>
      <c r="G433" s="20">
        <v>0</v>
      </c>
      <c r="H433" s="20">
        <v>1</v>
      </c>
      <c r="I433" s="18">
        <v>2.335</v>
      </c>
      <c r="J433" s="18">
        <v>10.812</v>
      </c>
      <c r="K433" s="21">
        <v>4</v>
      </c>
      <c r="L433" s="21">
        <v>2</v>
      </c>
      <c r="M433" s="21">
        <v>-1</v>
      </c>
      <c r="N433" s="21">
        <v>1</v>
      </c>
      <c r="O433" s="21">
        <v>0</v>
      </c>
      <c r="P433" s="21">
        <v>5.158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399850</v>
      </c>
      <c r="B434" s="20" t="s">
        <v>498</v>
      </c>
      <c r="C434" s="20">
        <v>6476.122</v>
      </c>
      <c r="D434" s="20">
        <v>7445.068</v>
      </c>
      <c r="E434" s="20">
        <v>0</v>
      </c>
      <c r="F434" s="20">
        <v>0</v>
      </c>
      <c r="G434" s="20">
        <v>0</v>
      </c>
      <c r="H434" s="20">
        <v>1</v>
      </c>
      <c r="I434" s="18">
        <v>2.137</v>
      </c>
      <c r="J434" s="18">
        <v>14.874</v>
      </c>
      <c r="K434" s="21">
        <v>4</v>
      </c>
      <c r="L434" s="21">
        <v>2</v>
      </c>
      <c r="M434" s="21">
        <v>0</v>
      </c>
      <c r="N434" s="21">
        <v>0</v>
      </c>
      <c r="O434" s="21">
        <v>0</v>
      </c>
      <c r="P434" s="21">
        <v>-1.333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399852</v>
      </c>
      <c r="B435" s="20" t="s">
        <v>219</v>
      </c>
      <c r="C435" s="20">
        <v>5410.113</v>
      </c>
      <c r="D435" s="20">
        <v>6523.948</v>
      </c>
      <c r="E435" s="20">
        <v>0</v>
      </c>
      <c r="F435" s="20">
        <v>0</v>
      </c>
      <c r="G435" s="20">
        <v>0</v>
      </c>
      <c r="H435" s="20">
        <v>1</v>
      </c>
      <c r="I435" s="18">
        <v>1.26</v>
      </c>
      <c r="J435" s="18">
        <v>18.118</v>
      </c>
      <c r="K435" s="21">
        <v>4</v>
      </c>
      <c r="L435" s="21">
        <v>2</v>
      </c>
      <c r="M435" s="21">
        <v>-1</v>
      </c>
      <c r="N435" s="21">
        <v>1</v>
      </c>
      <c r="O435" s="21">
        <v>0</v>
      </c>
      <c r="P435" s="21">
        <v>6.72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399901</v>
      </c>
      <c r="B436" s="20" t="s">
        <v>234</v>
      </c>
      <c r="C436" s="20">
        <v>5371.79</v>
      </c>
      <c r="D436" s="20">
        <v>5926.758</v>
      </c>
      <c r="E436" s="20">
        <v>0</v>
      </c>
      <c r="F436" s="20">
        <v>0</v>
      </c>
      <c r="G436" s="20">
        <v>0</v>
      </c>
      <c r="H436" s="20">
        <v>1</v>
      </c>
      <c r="I436" s="18">
        <v>4.325</v>
      </c>
      <c r="J436" s="18">
        <v>13.284</v>
      </c>
      <c r="K436" s="21">
        <v>4</v>
      </c>
      <c r="L436" s="21">
        <v>2</v>
      </c>
      <c r="M436" s="21">
        <v>0</v>
      </c>
      <c r="N436" s="21">
        <v>1</v>
      </c>
      <c r="O436" s="21">
        <v>0</v>
      </c>
      <c r="P436" s="21">
        <v>-0.097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399903</v>
      </c>
      <c r="B437" s="20" t="s">
        <v>499</v>
      </c>
      <c r="C437" s="20">
        <v>3437.091</v>
      </c>
      <c r="D437" s="20">
        <v>3844.897</v>
      </c>
      <c r="E437" s="20">
        <v>0</v>
      </c>
      <c r="F437" s="20">
        <v>0</v>
      </c>
      <c r="G437" s="20">
        <v>0</v>
      </c>
      <c r="H437" s="20">
        <v>1</v>
      </c>
      <c r="I437" s="18">
        <v>1.863</v>
      </c>
      <c r="J437" s="18">
        <v>12.271</v>
      </c>
      <c r="K437" s="21">
        <v>4</v>
      </c>
      <c r="L437" s="21">
        <v>2</v>
      </c>
      <c r="M437" s="21">
        <v>-1</v>
      </c>
      <c r="N437" s="21">
        <v>1</v>
      </c>
      <c r="O437" s="21">
        <v>0</v>
      </c>
      <c r="P437" s="21">
        <v>-0.011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399905</v>
      </c>
      <c r="B438" s="20" t="s">
        <v>500</v>
      </c>
      <c r="C438" s="20">
        <v>5263.156</v>
      </c>
      <c r="D438" s="20">
        <v>6076.429</v>
      </c>
      <c r="E438" s="20">
        <v>0</v>
      </c>
      <c r="F438" s="20">
        <v>0</v>
      </c>
      <c r="G438" s="20">
        <v>0</v>
      </c>
      <c r="H438" s="20">
        <v>1</v>
      </c>
      <c r="I438" s="18">
        <v>1.942</v>
      </c>
      <c r="J438" s="18">
        <v>15.066</v>
      </c>
      <c r="K438" s="21">
        <v>4</v>
      </c>
      <c r="L438" s="21">
        <v>2</v>
      </c>
      <c r="M438" s="21">
        <v>-1</v>
      </c>
      <c r="N438" s="21">
        <v>1</v>
      </c>
      <c r="O438" s="21">
        <v>0</v>
      </c>
      <c r="P438" s="21">
        <v>-2.003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399913</v>
      </c>
      <c r="B439" s="20" t="s">
        <v>501</v>
      </c>
      <c r="C439" s="20">
        <v>7389.143</v>
      </c>
      <c r="D439" s="20">
        <v>8344.846</v>
      </c>
      <c r="E439" s="20">
        <v>0</v>
      </c>
      <c r="F439" s="20">
        <v>0</v>
      </c>
      <c r="G439" s="20">
        <v>0</v>
      </c>
      <c r="H439" s="20">
        <v>1</v>
      </c>
      <c r="I439" s="18">
        <v>2.323</v>
      </c>
      <c r="J439" s="18">
        <v>13.509</v>
      </c>
      <c r="K439" s="21">
        <v>4</v>
      </c>
      <c r="L439" s="21">
        <v>2</v>
      </c>
      <c r="M439" s="21">
        <v>0</v>
      </c>
      <c r="N439" s="21">
        <v>1</v>
      </c>
      <c r="O439" s="21">
        <v>0</v>
      </c>
      <c r="P439" s="21">
        <v>2.154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399914</v>
      </c>
      <c r="B440" s="20" t="s">
        <v>502</v>
      </c>
      <c r="C440" s="20">
        <v>5738.883</v>
      </c>
      <c r="D440" s="20">
        <v>6641.513</v>
      </c>
      <c r="E440" s="20">
        <v>0</v>
      </c>
      <c r="F440" s="20">
        <v>0</v>
      </c>
      <c r="G440" s="20">
        <v>0</v>
      </c>
      <c r="H440" s="20">
        <v>1</v>
      </c>
      <c r="I440" s="18">
        <v>2.328</v>
      </c>
      <c r="J440" s="18">
        <v>15.602</v>
      </c>
      <c r="K440" s="21">
        <v>4</v>
      </c>
      <c r="L440" s="21">
        <v>2</v>
      </c>
      <c r="M440" s="21">
        <v>-1</v>
      </c>
      <c r="N440" s="21">
        <v>1</v>
      </c>
      <c r="O440" s="21">
        <v>0</v>
      </c>
      <c r="P440" s="21">
        <v>-0.472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399928</v>
      </c>
      <c r="B441" s="20" t="s">
        <v>254</v>
      </c>
      <c r="C441" s="20">
        <v>2470.302</v>
      </c>
      <c r="D441" s="20">
        <v>2714.182</v>
      </c>
      <c r="E441" s="20">
        <v>0</v>
      </c>
      <c r="F441" s="20">
        <v>0</v>
      </c>
      <c r="G441" s="20">
        <v>0</v>
      </c>
      <c r="H441" s="20">
        <v>1</v>
      </c>
      <c r="I441" s="18">
        <v>2.422</v>
      </c>
      <c r="J441" s="18">
        <v>11.19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399933</v>
      </c>
      <c r="B442" s="20" t="s">
        <v>257</v>
      </c>
      <c r="C442" s="20">
        <v>7275.961</v>
      </c>
      <c r="D442" s="20">
        <v>8235.09</v>
      </c>
      <c r="E442" s="20">
        <v>0</v>
      </c>
      <c r="F442" s="20">
        <v>0</v>
      </c>
      <c r="G442" s="20">
        <v>0</v>
      </c>
      <c r="H442" s="20">
        <v>1</v>
      </c>
      <c r="I442" s="18">
        <v>2.554</v>
      </c>
      <c r="J442" s="18">
        <v>13.903</v>
      </c>
      <c r="K442" s="21">
        <v>4</v>
      </c>
      <c r="L442" s="21">
        <v>1</v>
      </c>
      <c r="M442" s="21">
        <v>-1</v>
      </c>
      <c r="N442" s="21">
        <v>1</v>
      </c>
      <c r="O442" s="21">
        <v>0</v>
      </c>
      <c r="P442" s="21">
        <v>-0.708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399934</v>
      </c>
      <c r="B443" s="20" t="s">
        <v>258</v>
      </c>
      <c r="C443" s="20">
        <v>5356.901</v>
      </c>
      <c r="D443" s="20">
        <v>6177.991</v>
      </c>
      <c r="E443" s="20">
        <v>0</v>
      </c>
      <c r="F443" s="20">
        <v>0</v>
      </c>
      <c r="G443" s="20">
        <v>0</v>
      </c>
      <c r="H443" s="20">
        <v>1</v>
      </c>
      <c r="I443" s="18">
        <v>2.557</v>
      </c>
      <c r="J443" s="18">
        <v>15.508</v>
      </c>
      <c r="K443" s="21">
        <v>4</v>
      </c>
      <c r="L443" s="21">
        <v>2</v>
      </c>
      <c r="M443" s="21">
        <v>0</v>
      </c>
      <c r="N443" s="21">
        <v>1</v>
      </c>
      <c r="O443" s="21">
        <v>0</v>
      </c>
      <c r="P443" s="21">
        <v>-1.116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399959</v>
      </c>
      <c r="B444" s="20" t="s">
        <v>503</v>
      </c>
      <c r="C444" s="20">
        <v>1292.987</v>
      </c>
      <c r="D444" s="20">
        <v>1565.203</v>
      </c>
      <c r="E444" s="20">
        <v>0</v>
      </c>
      <c r="F444" s="20">
        <v>0</v>
      </c>
      <c r="G444" s="20">
        <v>0</v>
      </c>
      <c r="H444" s="20">
        <v>1</v>
      </c>
      <c r="I444" s="18">
        <v>1.876</v>
      </c>
      <c r="J444" s="18">
        <v>18.941</v>
      </c>
      <c r="K444" s="21">
        <v>4</v>
      </c>
      <c r="L444" s="21">
        <v>0</v>
      </c>
      <c r="M444" s="21">
        <v>-1</v>
      </c>
      <c r="N444" s="21">
        <v>1</v>
      </c>
      <c r="O444" s="21">
        <v>0</v>
      </c>
      <c r="P444" s="21">
        <v>-1.018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399966</v>
      </c>
      <c r="B445" s="20" t="s">
        <v>504</v>
      </c>
      <c r="C445" s="20">
        <v>5208.538</v>
      </c>
      <c r="D445" s="20">
        <v>6157.358</v>
      </c>
      <c r="E445" s="20">
        <v>0</v>
      </c>
      <c r="F445" s="20">
        <v>0</v>
      </c>
      <c r="G445" s="20">
        <v>0</v>
      </c>
      <c r="H445" s="20">
        <v>1</v>
      </c>
      <c r="I445" s="18">
        <v>3.177</v>
      </c>
      <c r="J445" s="18">
        <v>18.097</v>
      </c>
      <c r="K445" s="21">
        <v>4</v>
      </c>
      <c r="L445" s="21">
        <v>2</v>
      </c>
      <c r="M445" s="21">
        <v>-1</v>
      </c>
      <c r="N445" s="21">
        <v>1</v>
      </c>
      <c r="O445" s="21">
        <v>0</v>
      </c>
      <c r="P445" s="21">
        <v>-6.022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399967</v>
      </c>
      <c r="B446" s="20" t="s">
        <v>505</v>
      </c>
      <c r="C446" s="20">
        <v>9557.681</v>
      </c>
      <c r="D446" s="20">
        <v>11513.919</v>
      </c>
      <c r="E446" s="20">
        <v>0</v>
      </c>
      <c r="F446" s="20">
        <v>0</v>
      </c>
      <c r="G446" s="20">
        <v>0</v>
      </c>
      <c r="H446" s="20">
        <v>1</v>
      </c>
      <c r="I446" s="18">
        <v>2.084</v>
      </c>
      <c r="J446" s="18">
        <v>18.72</v>
      </c>
      <c r="K446" s="21">
        <v>4</v>
      </c>
      <c r="L446" s="21">
        <v>2</v>
      </c>
      <c r="M446" s="21">
        <v>-1</v>
      </c>
      <c r="N446" s="21">
        <v>1</v>
      </c>
      <c r="O446" s="21">
        <v>0</v>
      </c>
      <c r="P446" s="21">
        <v>-4.068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399972</v>
      </c>
      <c r="B447" s="20" t="s">
        <v>506</v>
      </c>
      <c r="C447" s="20">
        <v>3998.31</v>
      </c>
      <c r="D447" s="20">
        <v>4588.053</v>
      </c>
      <c r="E447" s="20">
        <v>0</v>
      </c>
      <c r="F447" s="20">
        <v>0</v>
      </c>
      <c r="G447" s="20">
        <v>0</v>
      </c>
      <c r="H447" s="20">
        <v>1</v>
      </c>
      <c r="I447" s="18">
        <v>1.997</v>
      </c>
      <c r="J447" s="18">
        <v>14.594</v>
      </c>
      <c r="K447" s="21">
        <v>4</v>
      </c>
      <c r="L447" s="21">
        <v>2</v>
      </c>
      <c r="M447" s="21">
        <v>-1</v>
      </c>
      <c r="N447" s="21">
        <v>1</v>
      </c>
      <c r="O447" s="21">
        <v>0</v>
      </c>
      <c r="P447" s="21">
        <v>-1.345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399973</v>
      </c>
      <c r="B448" s="20" t="s">
        <v>507</v>
      </c>
      <c r="C448" s="20">
        <v>1309.945</v>
      </c>
      <c r="D448" s="20">
        <v>1592.562</v>
      </c>
      <c r="E448" s="20">
        <v>0</v>
      </c>
      <c r="F448" s="20">
        <v>0</v>
      </c>
      <c r="G448" s="20">
        <v>0</v>
      </c>
      <c r="H448" s="20">
        <v>1</v>
      </c>
      <c r="I448" s="18">
        <v>2.77</v>
      </c>
      <c r="J448" s="18">
        <v>20.025</v>
      </c>
      <c r="K448" s="21">
        <v>4</v>
      </c>
      <c r="L448" s="21">
        <v>2</v>
      </c>
      <c r="M448" s="21">
        <v>0</v>
      </c>
      <c r="N448" s="21">
        <v>1</v>
      </c>
      <c r="O448" s="21">
        <v>0</v>
      </c>
      <c r="P448" s="21">
        <v>-0.388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399974</v>
      </c>
      <c r="B449" s="20" t="s">
        <v>508</v>
      </c>
      <c r="C449" s="20">
        <v>1557.914</v>
      </c>
      <c r="D449" s="20">
        <v>1723.11</v>
      </c>
      <c r="E449" s="20">
        <v>0</v>
      </c>
      <c r="F449" s="20">
        <v>0</v>
      </c>
      <c r="G449" s="20">
        <v>0</v>
      </c>
      <c r="H449" s="20">
        <v>1</v>
      </c>
      <c r="I449" s="18">
        <v>2.396</v>
      </c>
      <c r="J449" s="18">
        <v>11.753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-2.23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399975</v>
      </c>
      <c r="B450" s="20" t="s">
        <v>509</v>
      </c>
      <c r="C450" s="20">
        <v>698.387</v>
      </c>
      <c r="D450" s="20">
        <v>826.13</v>
      </c>
      <c r="E450" s="20">
        <v>0</v>
      </c>
      <c r="F450" s="20">
        <v>0</v>
      </c>
      <c r="G450" s="20">
        <v>0</v>
      </c>
      <c r="H450" s="20">
        <v>1</v>
      </c>
      <c r="I450" s="18">
        <v>2.812</v>
      </c>
      <c r="J450" s="18">
        <v>17.84</v>
      </c>
      <c r="K450" s="21">
        <v>4</v>
      </c>
      <c r="L450" s="21">
        <v>2</v>
      </c>
      <c r="M450" s="21">
        <v>-1</v>
      </c>
      <c r="N450" s="21">
        <v>1</v>
      </c>
      <c r="O450" s="21">
        <v>0</v>
      </c>
      <c r="P450" s="21">
        <v>-0.009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399982</v>
      </c>
      <c r="B451" s="20" t="s">
        <v>276</v>
      </c>
      <c r="C451" s="20">
        <v>6599.12</v>
      </c>
      <c r="D451" s="20">
        <v>7548.257</v>
      </c>
      <c r="E451" s="20">
        <v>0</v>
      </c>
      <c r="F451" s="20">
        <v>0</v>
      </c>
      <c r="G451" s="20">
        <v>0</v>
      </c>
      <c r="H451" s="20">
        <v>1</v>
      </c>
      <c r="I451" s="18">
        <v>2.5</v>
      </c>
      <c r="J451" s="18">
        <v>14.76</v>
      </c>
      <c r="K451" s="21">
        <v>4</v>
      </c>
      <c r="L451" s="21">
        <v>2</v>
      </c>
      <c r="M451" s="21">
        <v>-1</v>
      </c>
      <c r="N451" s="21">
        <v>1</v>
      </c>
      <c r="O451" s="21">
        <v>0</v>
      </c>
      <c r="P451" s="21">
        <v>-1.521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399990</v>
      </c>
      <c r="B452" s="20" t="s">
        <v>510</v>
      </c>
      <c r="C452" s="20">
        <v>2504.475</v>
      </c>
      <c r="D452" s="20">
        <v>2889.212</v>
      </c>
      <c r="E452" s="20">
        <v>0</v>
      </c>
      <c r="F452" s="20">
        <v>0</v>
      </c>
      <c r="G452" s="20">
        <v>0</v>
      </c>
      <c r="H452" s="20">
        <v>1</v>
      </c>
      <c r="I452" s="18">
        <v>3.378</v>
      </c>
      <c r="J452" s="18">
        <v>16.245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-5.314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399991</v>
      </c>
      <c r="B453" s="20" t="s">
        <v>511</v>
      </c>
      <c r="C453" s="20">
        <v>1818.757</v>
      </c>
      <c r="D453" s="20">
        <v>2083.791</v>
      </c>
      <c r="E453" s="20">
        <v>0</v>
      </c>
      <c r="F453" s="20">
        <v>0</v>
      </c>
      <c r="G453" s="20">
        <v>0</v>
      </c>
      <c r="H453" s="20">
        <v>1</v>
      </c>
      <c r="I453" s="18">
        <v>7.362</v>
      </c>
      <c r="J453" s="18">
        <v>19.144</v>
      </c>
      <c r="K453" s="21">
        <v>4</v>
      </c>
      <c r="L453" s="21">
        <v>2</v>
      </c>
      <c r="M453" s="21">
        <v>-1</v>
      </c>
      <c r="N453" s="21">
        <v>1</v>
      </c>
      <c r="O453" s="21">
        <v>0</v>
      </c>
      <c r="P453" s="21">
        <v>-0.129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399992</v>
      </c>
      <c r="B454" s="20" t="s">
        <v>512</v>
      </c>
      <c r="C454" s="20">
        <v>1511.885</v>
      </c>
      <c r="D454" s="20">
        <v>1781.907</v>
      </c>
      <c r="E454" s="20">
        <v>0</v>
      </c>
      <c r="F454" s="20">
        <v>0</v>
      </c>
      <c r="G454" s="20">
        <v>0</v>
      </c>
      <c r="H454" s="20">
        <v>1</v>
      </c>
      <c r="I454" s="18">
        <v>1.23</v>
      </c>
      <c r="J454" s="18">
        <v>16.197</v>
      </c>
      <c r="K454" s="21">
        <v>4</v>
      </c>
      <c r="L454" s="21">
        <v>0</v>
      </c>
      <c r="M454" s="21">
        <v>-1</v>
      </c>
      <c r="N454" s="21">
        <v>0</v>
      </c>
      <c r="O454" s="21">
        <v>0</v>
      </c>
      <c r="P454" s="21">
        <v>-3.875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399993</v>
      </c>
      <c r="B455" s="20" t="s">
        <v>513</v>
      </c>
      <c r="C455" s="20">
        <v>2165.867</v>
      </c>
      <c r="D455" s="20">
        <v>2631.097</v>
      </c>
      <c r="E455" s="20">
        <v>0</v>
      </c>
      <c r="F455" s="20">
        <v>0</v>
      </c>
      <c r="G455" s="20">
        <v>0</v>
      </c>
      <c r="H455" s="20">
        <v>1</v>
      </c>
      <c r="I455" s="18">
        <v>5.952</v>
      </c>
      <c r="J455" s="18">
        <v>22.581</v>
      </c>
      <c r="K455" s="21">
        <v>4</v>
      </c>
      <c r="L455" s="21">
        <v>2</v>
      </c>
      <c r="M455" s="21">
        <v>0</v>
      </c>
      <c r="N455" s="21">
        <v>1</v>
      </c>
      <c r="O455" s="21">
        <v>0</v>
      </c>
      <c r="P455" s="21">
        <v>-3.121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399995</v>
      </c>
      <c r="B456" s="20" t="s">
        <v>514</v>
      </c>
      <c r="C456" s="20">
        <v>3318.301</v>
      </c>
      <c r="D456" s="20">
        <v>3710.803</v>
      </c>
      <c r="E456" s="20">
        <v>0</v>
      </c>
      <c r="F456" s="20">
        <v>0</v>
      </c>
      <c r="G456" s="20">
        <v>0</v>
      </c>
      <c r="H456" s="20">
        <v>1</v>
      </c>
      <c r="I456" s="18">
        <v>5.876</v>
      </c>
      <c r="J456" s="18">
        <v>15.831</v>
      </c>
      <c r="K456" s="21">
        <v>4</v>
      </c>
      <c r="L456" s="21">
        <v>0</v>
      </c>
      <c r="M456" s="21">
        <v>0</v>
      </c>
      <c r="N456" s="21">
        <v>0</v>
      </c>
      <c r="O456" s="21">
        <v>0</v>
      </c>
      <c r="P456" s="21">
        <v>2.214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399998</v>
      </c>
      <c r="B457" s="20" t="s">
        <v>515</v>
      </c>
      <c r="C457" s="20">
        <v>1801.871</v>
      </c>
      <c r="D457" s="20">
        <v>1998.63</v>
      </c>
      <c r="E457" s="20">
        <v>0</v>
      </c>
      <c r="F457" s="20">
        <v>0</v>
      </c>
      <c r="G457" s="20">
        <v>0</v>
      </c>
      <c r="H457" s="20">
        <v>1</v>
      </c>
      <c r="I457" s="18">
        <v>2.98</v>
      </c>
      <c r="J457" s="18">
        <v>12.531</v>
      </c>
      <c r="K457" s="21">
        <v>4</v>
      </c>
      <c r="L457" s="21">
        <v>2</v>
      </c>
      <c r="M457" s="21">
        <v>-1</v>
      </c>
      <c r="N457" s="21">
        <v>1</v>
      </c>
      <c r="O457" s="21">
        <v>0</v>
      </c>
      <c r="P457" s="21">
        <v>-2.764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980001</v>
      </c>
      <c r="B458" s="20" t="s">
        <v>516</v>
      </c>
      <c r="C458" s="20">
        <v>1169.682</v>
      </c>
      <c r="D458" s="20">
        <v>1362.407</v>
      </c>
      <c r="E458" s="20">
        <v>0</v>
      </c>
      <c r="F458" s="20">
        <v>0</v>
      </c>
      <c r="G458" s="20">
        <v>0</v>
      </c>
      <c r="H458" s="20">
        <v>1</v>
      </c>
      <c r="I458" s="18">
        <v>1.803</v>
      </c>
      <c r="J458" s="18">
        <v>15.694</v>
      </c>
      <c r="K458" s="21">
        <v>4</v>
      </c>
      <c r="L458" s="21">
        <v>2</v>
      </c>
      <c r="M458" s="21">
        <v>-1</v>
      </c>
      <c r="N458" s="21">
        <v>1</v>
      </c>
      <c r="O458" s="21">
        <v>0</v>
      </c>
      <c r="P458" s="21">
        <v>1.179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980015</v>
      </c>
      <c r="B459" s="20" t="s">
        <v>517</v>
      </c>
      <c r="C459" s="20">
        <v>5768.236</v>
      </c>
      <c r="D459" s="20">
        <v>6576.226</v>
      </c>
      <c r="E459" s="20">
        <v>0</v>
      </c>
      <c r="F459" s="20">
        <v>0</v>
      </c>
      <c r="G459" s="20">
        <v>0</v>
      </c>
      <c r="H459" s="20">
        <v>1</v>
      </c>
      <c r="I459" s="18">
        <v>0.476</v>
      </c>
      <c r="J459" s="18">
        <v>12.704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980016</v>
      </c>
      <c r="B460" s="20" t="s">
        <v>518</v>
      </c>
      <c r="C460" s="20">
        <v>5512.857</v>
      </c>
      <c r="D460" s="20">
        <v>6259.822</v>
      </c>
      <c r="E460" s="20">
        <v>0</v>
      </c>
      <c r="F460" s="20">
        <v>0</v>
      </c>
      <c r="G460" s="20">
        <v>0</v>
      </c>
      <c r="H460" s="20">
        <v>1</v>
      </c>
      <c r="I460" s="18">
        <v>2.005</v>
      </c>
      <c r="J460" s="18">
        <v>13.698</v>
      </c>
      <c r="K460" s="21">
        <v>4</v>
      </c>
      <c r="L460" s="21">
        <v>0</v>
      </c>
      <c r="M460" s="21">
        <v>-1</v>
      </c>
      <c r="N460" s="21">
        <v>1</v>
      </c>
      <c r="O460" s="21">
        <v>0</v>
      </c>
      <c r="P460" s="21">
        <v>-5.673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980035</v>
      </c>
      <c r="B461" s="20" t="s">
        <v>519</v>
      </c>
      <c r="C461" s="20">
        <v>1500.811</v>
      </c>
      <c r="D461" s="20">
        <v>1723.856</v>
      </c>
      <c r="E461" s="20">
        <v>0</v>
      </c>
      <c r="F461" s="20">
        <v>0</v>
      </c>
      <c r="G461" s="20">
        <v>0</v>
      </c>
      <c r="H461" s="20">
        <v>1</v>
      </c>
      <c r="I461" s="18">
        <v>5.567</v>
      </c>
      <c r="J461" s="18">
        <v>17.785</v>
      </c>
      <c r="K461" s="21">
        <v>4</v>
      </c>
      <c r="L461" s="21">
        <v>2</v>
      </c>
      <c r="M461" s="21">
        <v>0</v>
      </c>
      <c r="N461" s="21">
        <v>1</v>
      </c>
      <c r="O461" s="21">
        <v>0</v>
      </c>
      <c r="P461" s="21">
        <v>-1.535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980068</v>
      </c>
      <c r="B462" s="20" t="s">
        <v>520</v>
      </c>
      <c r="C462" s="20">
        <v>2592.393</v>
      </c>
      <c r="D462" s="20">
        <v>3155.886</v>
      </c>
      <c r="E462" s="20">
        <v>0</v>
      </c>
      <c r="F462" s="20">
        <v>0</v>
      </c>
      <c r="G462" s="20">
        <v>0</v>
      </c>
      <c r="H462" s="20">
        <v>1</v>
      </c>
      <c r="I462" s="18">
        <v>3.174</v>
      </c>
      <c r="J462" s="18">
        <v>20.463</v>
      </c>
      <c r="K462" s="21">
        <v>3</v>
      </c>
      <c r="L462" s="21">
        <v>2</v>
      </c>
      <c r="M462" s="21">
        <v>1</v>
      </c>
      <c r="N462" s="21">
        <v>-1</v>
      </c>
      <c r="O462" s="21">
        <v>0</v>
      </c>
      <c r="P462" s="21">
        <v>-1.655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980076</v>
      </c>
      <c r="B463" s="20" t="s">
        <v>521</v>
      </c>
      <c r="C463" s="20">
        <v>2537.88</v>
      </c>
      <c r="D463" s="20">
        <v>3163.101</v>
      </c>
      <c r="E463" s="20">
        <v>0</v>
      </c>
      <c r="F463" s="20">
        <v>0</v>
      </c>
      <c r="G463" s="20">
        <v>0</v>
      </c>
      <c r="H463" s="20">
        <v>1</v>
      </c>
      <c r="I463" s="18">
        <v>0.497</v>
      </c>
      <c r="J463" s="18">
        <v>20.165</v>
      </c>
      <c r="K463" s="21">
        <v>4</v>
      </c>
      <c r="L463" s="21">
        <v>2</v>
      </c>
      <c r="M463" s="21">
        <v>-1</v>
      </c>
      <c r="N463" s="21">
        <v>1</v>
      </c>
      <c r="O463" s="21">
        <v>0</v>
      </c>
      <c r="P463" s="21">
        <v>-0.753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980092</v>
      </c>
      <c r="B464" s="20" t="s">
        <v>522</v>
      </c>
      <c r="C464" s="20">
        <v>4163.331</v>
      </c>
      <c r="D464" s="20">
        <v>4734.162</v>
      </c>
      <c r="E464" s="20">
        <v>0</v>
      </c>
      <c r="F464" s="20">
        <v>0</v>
      </c>
      <c r="G464" s="20">
        <v>0</v>
      </c>
      <c r="H464" s="20">
        <v>1</v>
      </c>
      <c r="I464" s="18">
        <v>1.6</v>
      </c>
      <c r="J464" s="18">
        <v>13.465</v>
      </c>
      <c r="K464" s="21">
        <v>4</v>
      </c>
      <c r="L464" s="21">
        <v>2</v>
      </c>
      <c r="M464" s="21">
        <v>0</v>
      </c>
      <c r="N464" s="21">
        <v>1</v>
      </c>
      <c r="O464" s="21">
        <v>0</v>
      </c>
      <c r="P464" s="21">
        <v>1.681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988006</v>
      </c>
      <c r="B465" s="20" t="s">
        <v>523</v>
      </c>
      <c r="C465" s="20">
        <v>1681.129</v>
      </c>
      <c r="D465" s="20">
        <v>2108.408</v>
      </c>
      <c r="E465" s="20">
        <v>0</v>
      </c>
      <c r="F465" s="20">
        <v>0</v>
      </c>
      <c r="G465" s="20">
        <v>0</v>
      </c>
      <c r="H465" s="20">
        <v>1</v>
      </c>
      <c r="I465" s="18">
        <v>5.041</v>
      </c>
      <c r="J465" s="18">
        <v>24.285</v>
      </c>
      <c r="K465" s="21">
        <v>4</v>
      </c>
      <c r="L465" s="21">
        <v>0</v>
      </c>
      <c r="M465" s="21">
        <v>0</v>
      </c>
      <c r="N465" s="21">
        <v>0</v>
      </c>
      <c r="O465" s="21">
        <v>0</v>
      </c>
      <c r="P465" s="21">
        <v>-2.118</v>
      </c>
      <c r="Q465" s="21">
        <v>0</v>
      </c>
      <c r="R465" s="21">
        <v>-1</v>
      </c>
      <c r="S465" s="22"/>
      <c r="T465" s="22"/>
      <c r="U465" s="22"/>
      <c r="V465" s="22"/>
      <c r="W465" s="22"/>
    </row>
    <row r="466" ht="16.5" spans="1:23">
      <c r="A466" s="20">
        <v>988007</v>
      </c>
      <c r="B466" s="20" t="s">
        <v>524</v>
      </c>
      <c r="C466" s="20">
        <v>1685.917</v>
      </c>
      <c r="D466" s="20">
        <v>2104.022</v>
      </c>
      <c r="E466" s="20">
        <v>0</v>
      </c>
      <c r="F466" s="20">
        <v>0</v>
      </c>
      <c r="G466" s="20">
        <v>0</v>
      </c>
      <c r="H466" s="20">
        <v>1</v>
      </c>
      <c r="I466" s="18">
        <v>4.461</v>
      </c>
      <c r="J466" s="18">
        <v>23.447</v>
      </c>
      <c r="K466" s="21">
        <v>4</v>
      </c>
      <c r="L466" s="21">
        <v>2</v>
      </c>
      <c r="M466" s="21">
        <v>0</v>
      </c>
      <c r="N466" s="21">
        <v>1</v>
      </c>
      <c r="O466" s="21">
        <v>0</v>
      </c>
      <c r="P466" s="21">
        <v>0.978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988106</v>
      </c>
      <c r="B467" s="20" t="s">
        <v>525</v>
      </c>
      <c r="C467" s="20">
        <v>1842.896</v>
      </c>
      <c r="D467" s="20">
        <v>2318.391</v>
      </c>
      <c r="E467" s="20">
        <v>0</v>
      </c>
      <c r="F467" s="20">
        <v>0</v>
      </c>
      <c r="G467" s="20">
        <v>0</v>
      </c>
      <c r="H467" s="20">
        <v>1</v>
      </c>
      <c r="I467" s="18">
        <v>5.607</v>
      </c>
      <c r="J467" s="18">
        <v>24.967</v>
      </c>
      <c r="K467" s="21">
        <v>4</v>
      </c>
      <c r="L467" s="21">
        <v>2</v>
      </c>
      <c r="M467" s="21">
        <v>0</v>
      </c>
      <c r="N467" s="21">
        <v>1</v>
      </c>
      <c r="O467" s="21">
        <v>0</v>
      </c>
      <c r="P467" s="21">
        <v>3.395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3">
        <v>988107</v>
      </c>
      <c r="B468" s="23" t="s">
        <v>526</v>
      </c>
      <c r="C468" s="23">
        <v>1848.139</v>
      </c>
      <c r="D468" s="23">
        <v>2313.299</v>
      </c>
      <c r="E468" s="23">
        <v>0</v>
      </c>
      <c r="F468" s="23">
        <v>0</v>
      </c>
      <c r="G468" s="23">
        <v>0</v>
      </c>
      <c r="H468" s="23">
        <v>1</v>
      </c>
      <c r="I468" s="27">
        <v>5.042</v>
      </c>
      <c r="J468" s="27">
        <v>24.136</v>
      </c>
      <c r="K468" s="21">
        <v>4</v>
      </c>
      <c r="L468" s="21">
        <v>0</v>
      </c>
      <c r="M468" s="21">
        <v>0</v>
      </c>
      <c r="N468" s="21">
        <v>0</v>
      </c>
      <c r="O468" s="21">
        <v>0</v>
      </c>
      <c r="P468" s="21">
        <v>11.128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3">
        <v>988201</v>
      </c>
      <c r="B469" s="23" t="s">
        <v>527</v>
      </c>
      <c r="C469" s="23">
        <v>1401.793</v>
      </c>
      <c r="D469" s="23">
        <v>1640.414</v>
      </c>
      <c r="E469" s="23">
        <v>0</v>
      </c>
      <c r="F469" s="23">
        <v>0</v>
      </c>
      <c r="G469" s="23">
        <v>0</v>
      </c>
      <c r="H469" s="23">
        <v>1</v>
      </c>
      <c r="I469" s="27">
        <v>2.886</v>
      </c>
      <c r="J469" s="27">
        <v>17.013</v>
      </c>
      <c r="K469" s="21">
        <v>4</v>
      </c>
      <c r="L469" s="21">
        <v>2</v>
      </c>
      <c r="M469" s="21">
        <v>0</v>
      </c>
      <c r="N469" s="21">
        <v>0</v>
      </c>
      <c r="O469" s="21">
        <v>0</v>
      </c>
      <c r="P469" s="21">
        <v>-1.666</v>
      </c>
      <c r="Q469" s="21">
        <v>0</v>
      </c>
      <c r="R469" s="21">
        <v>1</v>
      </c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8"/>
      <c r="J470" s="28"/>
      <c r="K470" s="29"/>
      <c r="L470" s="29"/>
      <c r="M470" s="29"/>
      <c r="N470" s="29"/>
      <c r="O470" s="29"/>
      <c r="P470" s="29"/>
      <c r="Q470" s="29"/>
      <c r="R470" s="29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8"/>
      <c r="J471" s="28"/>
      <c r="K471" s="29"/>
      <c r="L471" s="29"/>
      <c r="M471" s="29"/>
      <c r="N471" s="29"/>
      <c r="O471" s="29"/>
      <c r="P471" s="29"/>
      <c r="Q471" s="29"/>
      <c r="R471" s="29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8"/>
      <c r="J472" s="28"/>
      <c r="K472" s="29"/>
      <c r="L472" s="29"/>
      <c r="M472" s="29"/>
      <c r="N472" s="29"/>
      <c r="O472" s="29"/>
      <c r="P472" s="29"/>
      <c r="Q472" s="29"/>
      <c r="R472" s="29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8"/>
      <c r="J473" s="28"/>
      <c r="K473" s="29"/>
      <c r="L473" s="29"/>
      <c r="M473" s="29"/>
      <c r="N473" s="29"/>
      <c r="O473" s="29"/>
      <c r="P473" s="29"/>
      <c r="Q473" s="29"/>
      <c r="R473" s="29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8"/>
      <c r="J474" s="28"/>
      <c r="K474" s="29"/>
      <c r="L474" s="29"/>
      <c r="M474" s="29"/>
      <c r="N474" s="29"/>
      <c r="O474" s="29"/>
      <c r="P474" s="29"/>
      <c r="Q474" s="29"/>
      <c r="R474" s="29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8"/>
      <c r="J475" s="28"/>
      <c r="K475" s="29"/>
      <c r="L475" s="29"/>
      <c r="M475" s="29"/>
      <c r="N475" s="29"/>
      <c r="O475" s="29"/>
      <c r="P475" s="29"/>
      <c r="Q475" s="29"/>
      <c r="R475" s="29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8"/>
      <c r="J476" s="28"/>
      <c r="K476" s="29"/>
      <c r="L476" s="29"/>
      <c r="M476" s="29"/>
      <c r="N476" s="29"/>
      <c r="O476" s="29"/>
      <c r="P476" s="29"/>
      <c r="Q476" s="29"/>
      <c r="R476" s="29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8"/>
      <c r="J477" s="28"/>
      <c r="K477" s="29"/>
      <c r="L477" s="29"/>
      <c r="M477" s="29"/>
      <c r="N477" s="29"/>
      <c r="O477" s="29"/>
      <c r="P477" s="29"/>
      <c r="Q477" s="29"/>
      <c r="R477" s="29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8"/>
      <c r="J478" s="28"/>
      <c r="K478" s="29"/>
      <c r="L478" s="29"/>
      <c r="M478" s="29"/>
      <c r="N478" s="29"/>
      <c r="O478" s="29"/>
      <c r="P478" s="29"/>
      <c r="Q478" s="29"/>
      <c r="R478" s="29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8"/>
      <c r="J479" s="28"/>
      <c r="K479" s="29"/>
      <c r="L479" s="29"/>
      <c r="M479" s="29"/>
      <c r="N479" s="29"/>
      <c r="O479" s="29"/>
      <c r="P479" s="29"/>
      <c r="Q479" s="29"/>
      <c r="R479" s="29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8"/>
      <c r="J480" s="28"/>
      <c r="K480" s="29"/>
      <c r="L480" s="29"/>
      <c r="M480" s="29"/>
      <c r="N480" s="29"/>
      <c r="O480" s="29"/>
      <c r="P480" s="29"/>
      <c r="Q480" s="29"/>
      <c r="R480" s="29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8"/>
      <c r="J481" s="28"/>
      <c r="K481" s="29"/>
      <c r="L481" s="29"/>
      <c r="M481" s="29"/>
      <c r="N481" s="29"/>
      <c r="O481" s="29"/>
      <c r="P481" s="29"/>
      <c r="Q481" s="29"/>
      <c r="R481" s="29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8"/>
      <c r="J482" s="28"/>
      <c r="K482" s="29"/>
      <c r="L482" s="29"/>
      <c r="M482" s="29"/>
      <c r="N482" s="29"/>
      <c r="O482" s="29"/>
      <c r="P482" s="29"/>
      <c r="Q482" s="29"/>
      <c r="R482" s="29"/>
      <c r="S482" s="22"/>
      <c r="T482" s="22"/>
      <c r="U482" s="22"/>
      <c r="V482" s="22"/>
      <c r="W482" s="22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30"/>
      <c r="J483" s="30"/>
      <c r="K483" s="29"/>
      <c r="L483" s="29"/>
      <c r="M483" s="29"/>
      <c r="N483" s="29"/>
      <c r="O483" s="29"/>
      <c r="P483" s="29"/>
      <c r="Q483" s="29"/>
      <c r="R483" s="29"/>
      <c r="S483" s="22"/>
      <c r="T483" s="22"/>
      <c r="U483" s="22"/>
      <c r="V483" s="22"/>
      <c r="W483" s="22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30"/>
      <c r="J484" s="30"/>
      <c r="K484" s="29"/>
      <c r="L484" s="29"/>
      <c r="M484" s="29"/>
      <c r="N484" s="29"/>
      <c r="O484" s="29"/>
      <c r="P484" s="29"/>
      <c r="Q484" s="29"/>
      <c r="R484" s="29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31"/>
      <c r="L485" s="31"/>
      <c r="M485" s="31"/>
      <c r="N485" s="31"/>
      <c r="O485" s="31"/>
      <c r="P485" s="31"/>
      <c r="Q485" s="31"/>
      <c r="R485" s="31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31"/>
      <c r="L486" s="31"/>
      <c r="M486" s="31"/>
      <c r="N486" s="31"/>
      <c r="O486" s="31"/>
      <c r="P486" s="31"/>
      <c r="Q486" s="31"/>
      <c r="R486" s="31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31"/>
      <c r="L487" s="31"/>
      <c r="M487" s="31"/>
      <c r="N487" s="31"/>
      <c r="O487" s="31"/>
      <c r="P487" s="31"/>
      <c r="Q487" s="31"/>
      <c r="R487" s="31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31"/>
      <c r="L488" s="31"/>
      <c r="M488" s="31"/>
      <c r="N488" s="31"/>
      <c r="O488" s="31"/>
      <c r="P488" s="31"/>
      <c r="Q488" s="31"/>
      <c r="R488" s="31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31"/>
      <c r="L489" s="31"/>
      <c r="M489" s="31"/>
      <c r="N489" s="31"/>
      <c r="O489" s="31"/>
      <c r="P489" s="31"/>
      <c r="Q489" s="31"/>
      <c r="R489" s="31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31"/>
      <c r="L490" s="31"/>
      <c r="M490" s="31"/>
      <c r="N490" s="31"/>
      <c r="O490" s="31"/>
      <c r="P490" s="31"/>
      <c r="Q490" s="31"/>
      <c r="R490" s="31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31"/>
      <c r="L491" s="31"/>
      <c r="M491" s="31"/>
      <c r="N491" s="31"/>
      <c r="O491" s="31"/>
      <c r="P491" s="31"/>
      <c r="Q491" s="31"/>
      <c r="R491" s="31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31"/>
      <c r="L492" s="31"/>
      <c r="M492" s="31"/>
      <c r="N492" s="31"/>
      <c r="O492" s="31"/>
      <c r="P492" s="31"/>
      <c r="Q492" s="31"/>
      <c r="R492" s="31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31"/>
      <c r="L493" s="31"/>
      <c r="M493" s="31"/>
      <c r="N493" s="31"/>
      <c r="O493" s="31"/>
      <c r="P493" s="31"/>
      <c r="Q493" s="31"/>
      <c r="R493" s="31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31"/>
      <c r="L494" s="31"/>
      <c r="M494" s="31"/>
      <c r="N494" s="31"/>
      <c r="O494" s="31"/>
      <c r="P494" s="31"/>
      <c r="Q494" s="31"/>
      <c r="R494" s="31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31"/>
      <c r="L495" s="31"/>
      <c r="M495" s="31"/>
      <c r="N495" s="31"/>
      <c r="O495" s="31"/>
      <c r="P495" s="31"/>
      <c r="Q495" s="31"/>
      <c r="R495" s="31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31"/>
      <c r="L496" s="31"/>
      <c r="M496" s="31"/>
      <c r="N496" s="31"/>
      <c r="O496" s="31"/>
      <c r="P496" s="31"/>
      <c r="Q496" s="31"/>
      <c r="R496" s="31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31"/>
      <c r="L497" s="31"/>
      <c r="M497" s="31"/>
      <c r="N497" s="31"/>
      <c r="O497" s="31"/>
      <c r="P497" s="31"/>
      <c r="Q497" s="31"/>
      <c r="R497" s="31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31"/>
      <c r="L498" s="31"/>
      <c r="M498" s="31"/>
      <c r="N498" s="31"/>
      <c r="O498" s="31"/>
      <c r="P498" s="31"/>
      <c r="Q498" s="31"/>
      <c r="R498" s="31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31"/>
      <c r="L499" s="31"/>
      <c r="M499" s="31"/>
      <c r="N499" s="31"/>
      <c r="O499" s="31"/>
      <c r="P499" s="31"/>
      <c r="Q499" s="31"/>
      <c r="R499" s="31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31"/>
      <c r="L500" s="31"/>
      <c r="M500" s="31"/>
      <c r="N500" s="31"/>
      <c r="O500" s="31"/>
      <c r="P500" s="31"/>
      <c r="Q500" s="31"/>
      <c r="R500" s="31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31"/>
      <c r="L501" s="31"/>
      <c r="M501" s="31"/>
      <c r="N501" s="31"/>
      <c r="O501" s="31"/>
      <c r="P501" s="31"/>
      <c r="Q501" s="31"/>
      <c r="R501" s="31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31"/>
      <c r="L502" s="31"/>
      <c r="M502" s="31"/>
      <c r="N502" s="31"/>
      <c r="O502" s="31"/>
      <c r="P502" s="31"/>
      <c r="Q502" s="31"/>
      <c r="R502" s="31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31"/>
      <c r="L503" s="31"/>
      <c r="M503" s="31"/>
      <c r="N503" s="31"/>
      <c r="O503" s="31"/>
      <c r="P503" s="31"/>
      <c r="Q503" s="31"/>
      <c r="R503" s="31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31"/>
      <c r="L504" s="31"/>
      <c r="M504" s="31"/>
      <c r="N504" s="31"/>
      <c r="O504" s="31"/>
      <c r="P504" s="31"/>
      <c r="Q504" s="31"/>
      <c r="R504" s="31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31"/>
      <c r="L505" s="31"/>
      <c r="M505" s="31"/>
      <c r="N505" s="31"/>
      <c r="O505" s="31"/>
      <c r="P505" s="31"/>
      <c r="Q505" s="31"/>
      <c r="R505" s="31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31"/>
      <c r="L506" s="31"/>
      <c r="M506" s="31"/>
      <c r="N506" s="31"/>
      <c r="O506" s="31"/>
      <c r="P506" s="31"/>
      <c r="Q506" s="31"/>
      <c r="R506" s="31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31"/>
      <c r="L507" s="31"/>
      <c r="M507" s="31"/>
      <c r="N507" s="31"/>
      <c r="O507" s="31"/>
      <c r="P507" s="31"/>
      <c r="Q507" s="31"/>
      <c r="R507" s="31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31"/>
      <c r="L508" s="31"/>
      <c r="M508" s="31"/>
      <c r="N508" s="31"/>
      <c r="O508" s="31"/>
      <c r="P508" s="31"/>
      <c r="Q508" s="31"/>
      <c r="R508" s="31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31"/>
      <c r="L509" s="31"/>
      <c r="M509" s="31"/>
      <c r="N509" s="31"/>
      <c r="O509" s="31"/>
      <c r="P509" s="31"/>
      <c r="Q509" s="31"/>
      <c r="R509" s="31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31"/>
      <c r="L510" s="31"/>
      <c r="M510" s="31"/>
      <c r="N510" s="31"/>
      <c r="O510" s="31"/>
      <c r="P510" s="31"/>
      <c r="Q510" s="31"/>
      <c r="R510" s="31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31"/>
      <c r="L511" s="31"/>
      <c r="M511" s="31"/>
      <c r="N511" s="31"/>
      <c r="O511" s="31"/>
      <c r="P511" s="31"/>
      <c r="Q511" s="31"/>
      <c r="R511" s="31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31"/>
      <c r="L512" s="31"/>
      <c r="M512" s="31"/>
      <c r="N512" s="31"/>
      <c r="O512" s="31"/>
      <c r="P512" s="31"/>
      <c r="Q512" s="31"/>
      <c r="R512" s="31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31"/>
      <c r="L513" s="31"/>
      <c r="M513" s="31"/>
      <c r="N513" s="31"/>
      <c r="O513" s="31"/>
      <c r="P513" s="31"/>
      <c r="Q513" s="31"/>
      <c r="R513" s="31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31"/>
      <c r="L514" s="31"/>
      <c r="M514" s="31"/>
      <c r="N514" s="31"/>
      <c r="O514" s="31"/>
      <c r="P514" s="31"/>
      <c r="Q514" s="31"/>
      <c r="R514" s="31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31"/>
      <c r="L515" s="31"/>
      <c r="M515" s="31"/>
      <c r="N515" s="31"/>
      <c r="O515" s="31"/>
      <c r="P515" s="31"/>
      <c r="Q515" s="31"/>
      <c r="R515" s="31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31"/>
      <c r="L516" s="31"/>
      <c r="M516" s="31"/>
      <c r="N516" s="31"/>
      <c r="O516" s="31"/>
      <c r="P516" s="31"/>
      <c r="Q516" s="31"/>
      <c r="R516" s="31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31"/>
      <c r="L517" s="31"/>
      <c r="M517" s="31"/>
      <c r="N517" s="31"/>
      <c r="O517" s="31"/>
      <c r="P517" s="31"/>
      <c r="Q517" s="31"/>
      <c r="R517" s="31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31"/>
      <c r="L518" s="31"/>
      <c r="M518" s="31"/>
      <c r="N518" s="31"/>
      <c r="O518" s="31"/>
      <c r="P518" s="31"/>
      <c r="Q518" s="31"/>
      <c r="R518" s="31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31"/>
      <c r="L519" s="31"/>
      <c r="M519" s="31"/>
      <c r="N519" s="31"/>
      <c r="O519" s="31"/>
      <c r="P519" s="31"/>
      <c r="Q519" s="31"/>
      <c r="R519" s="31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31"/>
      <c r="L520" s="31"/>
      <c r="M520" s="31"/>
      <c r="N520" s="31"/>
      <c r="O520" s="31"/>
      <c r="P520" s="31"/>
      <c r="Q520" s="31"/>
      <c r="R520" s="31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31"/>
      <c r="L521" s="31"/>
      <c r="M521" s="31"/>
      <c r="N521" s="31"/>
      <c r="O521" s="31"/>
      <c r="P521" s="31"/>
      <c r="Q521" s="31"/>
      <c r="R521" s="31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31"/>
      <c r="L522" s="31"/>
      <c r="M522" s="31"/>
      <c r="N522" s="31"/>
      <c r="O522" s="31"/>
      <c r="P522" s="31"/>
      <c r="Q522" s="31"/>
      <c r="R522" s="31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31"/>
      <c r="L523" s="31"/>
      <c r="M523" s="31"/>
      <c r="N523" s="31"/>
      <c r="O523" s="31"/>
      <c r="P523" s="31"/>
      <c r="Q523" s="31"/>
      <c r="R523" s="31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31"/>
      <c r="L524" s="31"/>
      <c r="M524" s="31"/>
      <c r="N524" s="31"/>
      <c r="O524" s="31"/>
      <c r="P524" s="31"/>
      <c r="Q524" s="31"/>
      <c r="R524" s="31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31"/>
      <c r="L525" s="31"/>
      <c r="M525" s="31"/>
      <c r="N525" s="31"/>
      <c r="O525" s="31"/>
      <c r="P525" s="31"/>
      <c r="Q525" s="31"/>
      <c r="R525" s="31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31"/>
      <c r="L526" s="31"/>
      <c r="M526" s="31"/>
      <c r="N526" s="31"/>
      <c r="O526" s="31"/>
      <c r="P526" s="31"/>
      <c r="Q526" s="31"/>
      <c r="R526" s="31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31"/>
      <c r="L527" s="31"/>
      <c r="M527" s="31"/>
      <c r="N527" s="31"/>
      <c r="O527" s="31"/>
      <c r="P527" s="31"/>
      <c r="Q527" s="31"/>
      <c r="R527" s="31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31"/>
      <c r="L528" s="31"/>
      <c r="M528" s="31"/>
      <c r="N528" s="31"/>
      <c r="O528" s="31"/>
      <c r="P528" s="31"/>
      <c r="Q528" s="31"/>
      <c r="R528" s="31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31"/>
      <c r="L529" s="31"/>
      <c r="M529" s="31"/>
      <c r="N529" s="31"/>
      <c r="O529" s="31"/>
      <c r="P529" s="31"/>
      <c r="Q529" s="31"/>
      <c r="R529" s="31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31"/>
      <c r="L530" s="31"/>
      <c r="M530" s="31"/>
      <c r="N530" s="31"/>
      <c r="O530" s="31"/>
      <c r="P530" s="31"/>
      <c r="Q530" s="31"/>
      <c r="R530" s="31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31"/>
      <c r="L531" s="31"/>
      <c r="M531" s="31"/>
      <c r="N531" s="31"/>
      <c r="O531" s="31"/>
      <c r="P531" s="31"/>
      <c r="Q531" s="31"/>
      <c r="R531" s="31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31"/>
      <c r="L532" s="31"/>
      <c r="M532" s="31"/>
      <c r="N532" s="31"/>
      <c r="O532" s="31"/>
      <c r="P532" s="31"/>
      <c r="Q532" s="31"/>
      <c r="R532" s="31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31"/>
      <c r="L533" s="31"/>
      <c r="M533" s="31"/>
      <c r="N533" s="31"/>
      <c r="O533" s="31"/>
      <c r="P533" s="31"/>
      <c r="Q533" s="31"/>
      <c r="R533" s="31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31"/>
      <c r="L534" s="31"/>
      <c r="M534" s="31"/>
      <c r="N534" s="31"/>
      <c r="O534" s="31"/>
      <c r="P534" s="31"/>
      <c r="Q534" s="31"/>
      <c r="R534" s="31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31"/>
      <c r="L535" s="31"/>
      <c r="M535" s="31"/>
      <c r="N535" s="31"/>
      <c r="O535" s="31"/>
      <c r="P535" s="31"/>
      <c r="Q535" s="31"/>
      <c r="R535" s="31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31"/>
      <c r="L536" s="31"/>
      <c r="M536" s="31"/>
      <c r="N536" s="31"/>
      <c r="O536" s="31"/>
      <c r="P536" s="31"/>
      <c r="Q536" s="31"/>
      <c r="R536" s="31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31"/>
      <c r="L537" s="31"/>
      <c r="M537" s="31"/>
      <c r="N537" s="31"/>
      <c r="O537" s="31"/>
      <c r="P537" s="31"/>
      <c r="Q537" s="31"/>
      <c r="R537" s="31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31"/>
      <c r="L538" s="31"/>
      <c r="M538" s="31"/>
      <c r="N538" s="31"/>
      <c r="O538" s="31"/>
      <c r="P538" s="31"/>
      <c r="Q538" s="31"/>
      <c r="R538" s="31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31"/>
      <c r="L539" s="31"/>
      <c r="M539" s="31"/>
      <c r="N539" s="31"/>
      <c r="O539" s="31"/>
      <c r="P539" s="31"/>
      <c r="Q539" s="31"/>
      <c r="R539" s="31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31"/>
      <c r="L540" s="31"/>
      <c r="M540" s="31"/>
      <c r="N540" s="31"/>
      <c r="O540" s="31"/>
      <c r="P540" s="31"/>
      <c r="Q540" s="31"/>
      <c r="R540" s="31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31"/>
      <c r="L541" s="31"/>
      <c r="M541" s="31"/>
      <c r="N541" s="31"/>
      <c r="O541" s="31"/>
      <c r="P541" s="31"/>
      <c r="Q541" s="31"/>
      <c r="R541" s="31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31"/>
      <c r="L542" s="31"/>
      <c r="M542" s="31"/>
      <c r="N542" s="31"/>
      <c r="O542" s="31"/>
      <c r="P542" s="31"/>
      <c r="Q542" s="31"/>
      <c r="R542" s="31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31"/>
      <c r="L543" s="31"/>
      <c r="M543" s="31"/>
      <c r="N543" s="31"/>
      <c r="O543" s="31"/>
      <c r="P543" s="31"/>
      <c r="Q543" s="31"/>
      <c r="R543" s="31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31"/>
      <c r="L544" s="31"/>
      <c r="M544" s="31"/>
      <c r="N544" s="31"/>
      <c r="O544" s="31"/>
      <c r="P544" s="31"/>
      <c r="Q544" s="31"/>
      <c r="R544" s="31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31"/>
      <c r="L545" s="31"/>
      <c r="M545" s="31"/>
      <c r="N545" s="31"/>
      <c r="O545" s="31"/>
      <c r="P545" s="31"/>
      <c r="Q545" s="31"/>
      <c r="R545" s="31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31"/>
      <c r="L546" s="31"/>
      <c r="M546" s="31"/>
      <c r="N546" s="31"/>
      <c r="O546" s="31"/>
      <c r="P546" s="31"/>
      <c r="Q546" s="31"/>
      <c r="R546" s="31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31"/>
      <c r="L547" s="31"/>
      <c r="M547" s="31"/>
      <c r="N547" s="31"/>
      <c r="O547" s="31"/>
      <c r="P547" s="31"/>
      <c r="Q547" s="31"/>
      <c r="R547" s="31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31"/>
      <c r="L548" s="31"/>
      <c r="M548" s="31"/>
      <c r="N548" s="31"/>
      <c r="O548" s="31"/>
      <c r="P548" s="31"/>
      <c r="Q548" s="31"/>
      <c r="R548" s="31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31"/>
      <c r="L549" s="31"/>
      <c r="M549" s="31"/>
      <c r="N549" s="31"/>
      <c r="O549" s="31"/>
      <c r="P549" s="31"/>
      <c r="Q549" s="31"/>
      <c r="R549" s="31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31"/>
      <c r="L550" s="31"/>
      <c r="M550" s="31"/>
      <c r="N550" s="31"/>
      <c r="O550" s="31"/>
      <c r="P550" s="31"/>
      <c r="Q550" s="31"/>
      <c r="R550" s="31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31"/>
      <c r="L551" s="31"/>
      <c r="M551" s="31"/>
      <c r="N551" s="31"/>
      <c r="O551" s="31"/>
      <c r="P551" s="31"/>
      <c r="Q551" s="31"/>
      <c r="R551" s="31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31"/>
      <c r="L552" s="31"/>
      <c r="M552" s="31"/>
      <c r="N552" s="31"/>
      <c r="O552" s="31"/>
      <c r="P552" s="31"/>
      <c r="Q552" s="31"/>
      <c r="R552" s="31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31"/>
      <c r="L553" s="31"/>
      <c r="M553" s="31"/>
      <c r="N553" s="31"/>
      <c r="O553" s="31"/>
      <c r="P553" s="31"/>
      <c r="Q553" s="31"/>
      <c r="R553" s="31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31"/>
      <c r="L554" s="31"/>
      <c r="M554" s="31"/>
      <c r="N554" s="31"/>
      <c r="O554" s="31"/>
      <c r="P554" s="31"/>
      <c r="Q554" s="31"/>
      <c r="R554" s="31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31"/>
      <c r="L555" s="31"/>
      <c r="M555" s="31"/>
      <c r="N555" s="31"/>
      <c r="O555" s="31"/>
      <c r="P555" s="31"/>
      <c r="Q555" s="31"/>
      <c r="R555" s="31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31"/>
      <c r="L556" s="31"/>
      <c r="M556" s="31"/>
      <c r="N556" s="31"/>
      <c r="O556" s="31"/>
      <c r="P556" s="31"/>
      <c r="Q556" s="31"/>
      <c r="R556" s="31"/>
      <c r="S556" s="22"/>
      <c r="T556" s="22"/>
      <c r="U556" s="22"/>
      <c r="V556" s="22"/>
      <c r="W556" s="22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31"/>
      <c r="L557" s="31"/>
      <c r="M557" s="31"/>
      <c r="N557" s="31"/>
      <c r="O557" s="31"/>
      <c r="P557" s="31"/>
      <c r="Q557" s="31"/>
      <c r="R557" s="31"/>
      <c r="S557" s="22"/>
      <c r="T557" s="22"/>
      <c r="U557" s="22"/>
      <c r="V557" s="22"/>
      <c r="W557" s="22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31"/>
      <c r="L558" s="31"/>
      <c r="M558" s="31"/>
      <c r="N558" s="31"/>
      <c r="O558" s="31"/>
      <c r="P558" s="31"/>
      <c r="Q558" s="31"/>
      <c r="R558" s="31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31"/>
      <c r="L559" s="31"/>
      <c r="M559" s="31"/>
      <c r="N559" s="31"/>
      <c r="O559" s="31"/>
      <c r="P559" s="31"/>
      <c r="Q559" s="31"/>
      <c r="R559" s="31"/>
      <c r="S559" s="22"/>
      <c r="T559" s="22"/>
      <c r="U559" s="22"/>
      <c r="V559" s="22"/>
      <c r="W559" s="22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31"/>
      <c r="L560" s="31"/>
      <c r="M560" s="31"/>
      <c r="N560" s="31"/>
      <c r="O560" s="31"/>
      <c r="P560" s="31"/>
      <c r="Q560" s="31"/>
      <c r="R560" s="31"/>
      <c r="S560" s="22"/>
      <c r="T560" s="22"/>
      <c r="U560" s="22"/>
      <c r="V560" s="22"/>
      <c r="W560" s="22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31"/>
      <c r="L561" s="31"/>
      <c r="M561" s="31"/>
      <c r="N561" s="31"/>
      <c r="O561" s="31"/>
      <c r="P561" s="31"/>
      <c r="Q561" s="31"/>
      <c r="R561" s="31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31"/>
      <c r="L562" s="31"/>
      <c r="M562" s="31"/>
      <c r="N562" s="31"/>
      <c r="O562" s="31"/>
      <c r="P562" s="31"/>
      <c r="Q562" s="31"/>
      <c r="R562" s="31"/>
      <c r="S562" s="22"/>
      <c r="T562" s="22"/>
      <c r="U562" s="22"/>
      <c r="V562" s="22"/>
      <c r="W562" s="22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31"/>
      <c r="L563" s="31"/>
      <c r="M563" s="31"/>
      <c r="N563" s="31"/>
      <c r="O563" s="31"/>
      <c r="P563" s="31"/>
      <c r="Q563" s="31"/>
      <c r="R563" s="31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31"/>
      <c r="L564" s="31"/>
      <c r="M564" s="31"/>
      <c r="N564" s="31"/>
      <c r="O564" s="31"/>
      <c r="P564" s="31"/>
      <c r="Q564" s="31"/>
      <c r="R564" s="31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31"/>
      <c r="L565" s="31"/>
      <c r="M565" s="31"/>
      <c r="N565" s="31"/>
      <c r="O565" s="31"/>
      <c r="P565" s="31"/>
      <c r="Q565" s="31"/>
      <c r="R565" s="31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31"/>
      <c r="L566" s="31"/>
      <c r="M566" s="31"/>
      <c r="N566" s="31"/>
      <c r="O566" s="31"/>
      <c r="P566" s="31"/>
      <c r="Q566" s="31"/>
      <c r="R566" s="31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31"/>
      <c r="L567" s="31"/>
      <c r="M567" s="31"/>
      <c r="N567" s="31"/>
      <c r="O567" s="31"/>
      <c r="P567" s="31"/>
      <c r="Q567" s="31"/>
      <c r="R567" s="31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31"/>
      <c r="L568" s="31"/>
      <c r="M568" s="31"/>
      <c r="N568" s="31"/>
      <c r="O568" s="31"/>
      <c r="P568" s="31"/>
      <c r="Q568" s="31"/>
      <c r="R568" s="31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31"/>
      <c r="L569" s="31"/>
      <c r="M569" s="31"/>
      <c r="N569" s="31"/>
      <c r="O569" s="31"/>
      <c r="P569" s="31"/>
      <c r="Q569" s="31"/>
      <c r="R569" s="31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31"/>
      <c r="L570" s="31"/>
      <c r="M570" s="31"/>
      <c r="N570" s="31"/>
      <c r="O570" s="31"/>
      <c r="P570" s="31"/>
      <c r="Q570" s="31"/>
      <c r="R570" s="31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31"/>
      <c r="L571" s="31"/>
      <c r="M571" s="31"/>
      <c r="N571" s="31"/>
      <c r="O571" s="31"/>
      <c r="P571" s="31"/>
      <c r="Q571" s="31"/>
      <c r="R571" s="31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31"/>
      <c r="L572" s="31"/>
      <c r="M572" s="31"/>
      <c r="N572" s="31"/>
      <c r="O572" s="31"/>
      <c r="P572" s="31"/>
      <c r="Q572" s="31"/>
      <c r="R572" s="31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31"/>
      <c r="L573" s="31"/>
      <c r="M573" s="31"/>
      <c r="N573" s="31"/>
      <c r="O573" s="31"/>
      <c r="P573" s="31"/>
      <c r="Q573" s="31"/>
      <c r="R573" s="31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31"/>
      <c r="L574" s="31"/>
      <c r="M574" s="31"/>
      <c r="N574" s="31"/>
      <c r="O574" s="31"/>
      <c r="P574" s="31"/>
      <c r="Q574" s="31"/>
      <c r="R574" s="31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31"/>
      <c r="L575" s="31"/>
      <c r="M575" s="31"/>
      <c r="N575" s="31"/>
      <c r="O575" s="31"/>
      <c r="P575" s="31"/>
      <c r="Q575" s="31"/>
      <c r="R575" s="31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31"/>
      <c r="L576" s="31"/>
      <c r="M576" s="31"/>
      <c r="N576" s="31"/>
      <c r="O576" s="31"/>
      <c r="P576" s="31"/>
      <c r="Q576" s="31"/>
      <c r="R576" s="31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31"/>
      <c r="L577" s="31"/>
      <c r="M577" s="31"/>
      <c r="N577" s="31"/>
      <c r="O577" s="31"/>
      <c r="P577" s="31"/>
      <c r="Q577" s="31"/>
      <c r="R577" s="31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31"/>
      <c r="L578" s="31"/>
      <c r="M578" s="31"/>
      <c r="N578" s="31"/>
      <c r="O578" s="31"/>
      <c r="P578" s="31"/>
      <c r="Q578" s="31"/>
      <c r="R578" s="31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31"/>
      <c r="L579" s="31"/>
      <c r="M579" s="31"/>
      <c r="N579" s="31"/>
      <c r="O579" s="31"/>
      <c r="P579" s="31"/>
      <c r="Q579" s="31"/>
      <c r="R579" s="31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31"/>
      <c r="L580" s="31"/>
      <c r="M580" s="31"/>
      <c r="N580" s="31"/>
      <c r="O580" s="31"/>
      <c r="P580" s="31"/>
      <c r="Q580" s="31"/>
      <c r="R580" s="31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31"/>
      <c r="L581" s="31"/>
      <c r="M581" s="31"/>
      <c r="N581" s="31"/>
      <c r="O581" s="31"/>
      <c r="P581" s="31"/>
      <c r="Q581" s="31"/>
      <c r="R581" s="31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31"/>
      <c r="L582" s="31"/>
      <c r="M582" s="31"/>
      <c r="N582" s="31"/>
      <c r="O582" s="31"/>
      <c r="P582" s="31"/>
      <c r="Q582" s="31"/>
      <c r="R582" s="31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31"/>
      <c r="L583" s="31"/>
      <c r="M583" s="31"/>
      <c r="N583" s="31"/>
      <c r="O583" s="31"/>
      <c r="P583" s="31"/>
      <c r="Q583" s="31"/>
      <c r="R583" s="31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31"/>
      <c r="L584" s="31"/>
      <c r="M584" s="31"/>
      <c r="N584" s="31"/>
      <c r="O584" s="31"/>
      <c r="P584" s="31"/>
      <c r="Q584" s="31"/>
      <c r="R584" s="31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31"/>
      <c r="L585" s="31"/>
      <c r="M585" s="31"/>
      <c r="N585" s="31"/>
      <c r="O585" s="31"/>
      <c r="P585" s="31"/>
      <c r="Q585" s="31"/>
      <c r="R585" s="31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31"/>
      <c r="L586" s="31"/>
      <c r="M586" s="31"/>
      <c r="N586" s="31"/>
      <c r="O586" s="31"/>
      <c r="P586" s="31"/>
      <c r="Q586" s="31"/>
      <c r="R586" s="31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31"/>
      <c r="L587" s="31"/>
      <c r="M587" s="31"/>
      <c r="N587" s="31"/>
      <c r="O587" s="31"/>
      <c r="P587" s="31"/>
      <c r="Q587" s="31"/>
      <c r="R587" s="31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31"/>
      <c r="L588" s="31"/>
      <c r="M588" s="31"/>
      <c r="N588" s="31"/>
      <c r="O588" s="31"/>
      <c r="P588" s="31"/>
      <c r="Q588" s="31"/>
      <c r="R588" s="31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31"/>
      <c r="L589" s="31"/>
      <c r="M589" s="31"/>
      <c r="N589" s="31"/>
      <c r="O589" s="31"/>
      <c r="P589" s="31"/>
      <c r="Q589" s="31"/>
      <c r="R589" s="31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31"/>
      <c r="L590" s="31"/>
      <c r="M590" s="31"/>
      <c r="N590" s="31"/>
      <c r="O590" s="31"/>
      <c r="P590" s="31"/>
      <c r="Q590" s="31"/>
      <c r="R590" s="31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31"/>
      <c r="L591" s="31"/>
      <c r="M591" s="31"/>
      <c r="N591" s="31"/>
      <c r="O591" s="31"/>
      <c r="P591" s="31"/>
      <c r="Q591" s="31"/>
      <c r="R591" s="31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31"/>
      <c r="L592" s="31"/>
      <c r="M592" s="31"/>
      <c r="N592" s="31"/>
      <c r="O592" s="31"/>
      <c r="P592" s="31"/>
      <c r="Q592" s="31"/>
      <c r="R592" s="31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31"/>
      <c r="L593" s="31"/>
      <c r="M593" s="31"/>
      <c r="N593" s="31"/>
      <c r="O593" s="31"/>
      <c r="P593" s="31"/>
      <c r="Q593" s="31"/>
      <c r="R593" s="31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31"/>
      <c r="L594" s="31"/>
      <c r="M594" s="31"/>
      <c r="N594" s="31"/>
      <c r="O594" s="31"/>
      <c r="P594" s="31"/>
      <c r="Q594" s="31"/>
      <c r="R594" s="31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31"/>
      <c r="L595" s="31"/>
      <c r="M595" s="31"/>
      <c r="N595" s="31"/>
      <c r="O595" s="31"/>
      <c r="P595" s="31"/>
      <c r="Q595" s="31"/>
      <c r="R595" s="31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31"/>
      <c r="L596" s="31"/>
      <c r="M596" s="31"/>
      <c r="N596" s="31"/>
      <c r="O596" s="31"/>
      <c r="P596" s="31"/>
      <c r="Q596" s="31"/>
      <c r="R596" s="31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31"/>
      <c r="L597" s="31"/>
      <c r="M597" s="31"/>
      <c r="N597" s="31"/>
      <c r="O597" s="31"/>
      <c r="P597" s="31"/>
      <c r="Q597" s="31"/>
      <c r="R597" s="31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31"/>
      <c r="L598" s="31"/>
      <c r="M598" s="31"/>
      <c r="N598" s="31"/>
      <c r="O598" s="31"/>
      <c r="P598" s="31"/>
      <c r="Q598" s="31"/>
      <c r="R598" s="31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31"/>
      <c r="L599" s="31"/>
      <c r="M599" s="31"/>
      <c r="N599" s="31"/>
      <c r="O599" s="31"/>
      <c r="P599" s="31"/>
      <c r="Q599" s="31"/>
      <c r="R599" s="31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31"/>
      <c r="L600" s="31"/>
      <c r="M600" s="31"/>
      <c r="N600" s="31"/>
      <c r="O600" s="31"/>
      <c r="P600" s="31"/>
      <c r="Q600" s="31"/>
      <c r="R600" s="31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31"/>
      <c r="L601" s="31"/>
      <c r="M601" s="31"/>
      <c r="N601" s="31"/>
      <c r="O601" s="31"/>
      <c r="P601" s="31"/>
      <c r="Q601" s="31"/>
      <c r="R601" s="31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31"/>
      <c r="L602" s="31"/>
      <c r="M602" s="31"/>
      <c r="N602" s="31"/>
      <c r="O602" s="31"/>
      <c r="P602" s="31"/>
      <c r="Q602" s="31"/>
      <c r="R602" s="31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31"/>
      <c r="L603" s="31"/>
      <c r="M603" s="31"/>
      <c r="N603" s="31"/>
      <c r="O603" s="31"/>
      <c r="P603" s="31"/>
      <c r="Q603" s="31"/>
      <c r="R603" s="31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31"/>
      <c r="L604" s="31"/>
      <c r="M604" s="31"/>
      <c r="N604" s="31"/>
      <c r="O604" s="31"/>
      <c r="P604" s="31"/>
      <c r="Q604" s="31"/>
      <c r="R604" s="31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31"/>
      <c r="L605" s="31"/>
      <c r="M605" s="31"/>
      <c r="N605" s="31"/>
      <c r="O605" s="31"/>
      <c r="P605" s="31"/>
      <c r="Q605" s="31"/>
      <c r="R605" s="31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31"/>
      <c r="L606" s="31"/>
      <c r="M606" s="31"/>
      <c r="N606" s="31"/>
      <c r="O606" s="31"/>
      <c r="P606" s="31"/>
      <c r="Q606" s="31"/>
      <c r="R606" s="31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31"/>
      <c r="L607" s="31"/>
      <c r="M607" s="31"/>
      <c r="N607" s="31"/>
      <c r="O607" s="31"/>
      <c r="P607" s="31"/>
      <c r="Q607" s="31"/>
      <c r="R607" s="31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31"/>
      <c r="L608" s="31"/>
      <c r="M608" s="31"/>
      <c r="N608" s="31"/>
      <c r="O608" s="31"/>
      <c r="P608" s="31"/>
      <c r="Q608" s="31"/>
      <c r="R608" s="31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31"/>
      <c r="L609" s="31"/>
      <c r="M609" s="31"/>
      <c r="N609" s="31"/>
      <c r="O609" s="31"/>
      <c r="P609" s="31"/>
      <c r="Q609" s="31"/>
      <c r="R609" s="31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31"/>
      <c r="L610" s="31"/>
      <c r="M610" s="31"/>
      <c r="N610" s="31"/>
      <c r="O610" s="31"/>
      <c r="P610" s="31"/>
      <c r="Q610" s="31"/>
      <c r="R610" s="31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31"/>
      <c r="L611" s="31"/>
      <c r="M611" s="31"/>
      <c r="N611" s="31"/>
      <c r="O611" s="31"/>
      <c r="P611" s="31"/>
      <c r="Q611" s="31"/>
      <c r="R611" s="31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31"/>
      <c r="L612" s="31"/>
      <c r="M612" s="31"/>
      <c r="N612" s="31"/>
      <c r="O612" s="31"/>
      <c r="P612" s="31"/>
      <c r="Q612" s="31"/>
      <c r="R612" s="31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31"/>
      <c r="L613" s="31"/>
      <c r="M613" s="31"/>
      <c r="N613" s="31"/>
      <c r="O613" s="31"/>
      <c r="P613" s="31"/>
      <c r="Q613" s="31"/>
      <c r="R613" s="31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31"/>
      <c r="L614" s="31"/>
      <c r="M614" s="31"/>
      <c r="N614" s="31"/>
      <c r="O614" s="31"/>
      <c r="P614" s="31"/>
      <c r="Q614" s="31"/>
      <c r="R614" s="31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31"/>
      <c r="L615" s="31"/>
      <c r="M615" s="31"/>
      <c r="N615" s="31"/>
      <c r="O615" s="31"/>
      <c r="P615" s="31"/>
      <c r="Q615" s="31"/>
      <c r="R615" s="31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31"/>
      <c r="L616" s="31"/>
      <c r="M616" s="31"/>
      <c r="N616" s="31"/>
      <c r="O616" s="31"/>
      <c r="P616" s="31"/>
      <c r="Q616" s="31"/>
      <c r="R616" s="31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31"/>
      <c r="L617" s="31"/>
      <c r="M617" s="31"/>
      <c r="N617" s="31"/>
      <c r="O617" s="31"/>
      <c r="P617" s="31"/>
      <c r="Q617" s="31"/>
      <c r="R617" s="31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31"/>
      <c r="L618" s="31"/>
      <c r="M618" s="31"/>
      <c r="N618" s="31"/>
      <c r="O618" s="31"/>
      <c r="P618" s="31"/>
      <c r="Q618" s="31"/>
      <c r="R618" s="31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31"/>
      <c r="L619" s="31"/>
      <c r="M619" s="31"/>
      <c r="N619" s="31"/>
      <c r="O619" s="31"/>
      <c r="P619" s="31"/>
      <c r="Q619" s="31"/>
      <c r="R619" s="31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31"/>
      <c r="L620" s="31"/>
      <c r="M620" s="31"/>
      <c r="N620" s="31"/>
      <c r="O620" s="31"/>
      <c r="P620" s="31"/>
      <c r="Q620" s="31"/>
      <c r="R620" s="31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31"/>
      <c r="L621" s="31"/>
      <c r="M621" s="31"/>
      <c r="N621" s="31"/>
      <c r="O621" s="31"/>
      <c r="P621" s="31"/>
      <c r="Q621" s="31"/>
      <c r="R621" s="31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31"/>
      <c r="L622" s="31"/>
      <c r="M622" s="31"/>
      <c r="N622" s="31"/>
      <c r="O622" s="31"/>
      <c r="P622" s="31"/>
      <c r="Q622" s="31"/>
      <c r="R622" s="31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31"/>
      <c r="L623" s="31"/>
      <c r="M623" s="31"/>
      <c r="N623" s="31"/>
      <c r="O623" s="31"/>
      <c r="P623" s="31"/>
      <c r="Q623" s="31"/>
      <c r="R623" s="31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31"/>
      <c r="L624" s="31"/>
      <c r="M624" s="31"/>
      <c r="N624" s="31"/>
      <c r="O624" s="31"/>
      <c r="P624" s="31"/>
      <c r="Q624" s="31"/>
      <c r="R624" s="31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31"/>
      <c r="L625" s="31"/>
      <c r="M625" s="31"/>
      <c r="N625" s="31"/>
      <c r="O625" s="31"/>
      <c r="P625" s="31"/>
      <c r="Q625" s="31"/>
      <c r="R625" s="31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31"/>
      <c r="L626" s="31"/>
      <c r="M626" s="31"/>
      <c r="N626" s="31"/>
      <c r="O626" s="31"/>
      <c r="P626" s="31"/>
      <c r="Q626" s="31"/>
      <c r="R626" s="31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31"/>
      <c r="L627" s="31"/>
      <c r="M627" s="31"/>
      <c r="N627" s="31"/>
      <c r="O627" s="31"/>
      <c r="P627" s="31"/>
      <c r="Q627" s="31"/>
      <c r="R627" s="31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31"/>
      <c r="L628" s="31"/>
      <c r="M628" s="31"/>
      <c r="N628" s="31"/>
      <c r="O628" s="31"/>
      <c r="P628" s="31"/>
      <c r="Q628" s="31"/>
      <c r="R628" s="31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31"/>
      <c r="L629" s="31"/>
      <c r="M629" s="31"/>
      <c r="N629" s="31"/>
      <c r="O629" s="31"/>
      <c r="P629" s="31"/>
      <c r="Q629" s="31"/>
      <c r="R629" s="31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31"/>
      <c r="L630" s="31"/>
      <c r="M630" s="31"/>
      <c r="N630" s="31"/>
      <c r="O630" s="31"/>
      <c r="P630" s="31"/>
      <c r="Q630" s="31"/>
      <c r="R630" s="31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31"/>
      <c r="L631" s="31"/>
      <c r="M631" s="31"/>
      <c r="N631" s="31"/>
      <c r="O631" s="31"/>
      <c r="P631" s="31"/>
      <c r="Q631" s="31"/>
      <c r="R631" s="31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31"/>
      <c r="L632" s="31"/>
      <c r="M632" s="31"/>
      <c r="N632" s="31"/>
      <c r="O632" s="31"/>
      <c r="P632" s="31"/>
      <c r="Q632" s="31"/>
      <c r="R632" s="31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31"/>
      <c r="L633" s="31"/>
      <c r="M633" s="31"/>
      <c r="N633" s="31"/>
      <c r="O633" s="31"/>
      <c r="P633" s="31"/>
      <c r="Q633" s="31"/>
      <c r="R633" s="31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31"/>
      <c r="L634" s="31"/>
      <c r="M634" s="31"/>
      <c r="N634" s="31"/>
      <c r="O634" s="31"/>
      <c r="P634" s="31"/>
      <c r="Q634" s="31"/>
      <c r="R634" s="31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31"/>
      <c r="L635" s="31"/>
      <c r="M635" s="31"/>
      <c r="N635" s="31"/>
      <c r="O635" s="31"/>
      <c r="P635" s="31"/>
      <c r="Q635" s="31"/>
      <c r="R635" s="31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31"/>
      <c r="L636" s="31"/>
      <c r="M636" s="31"/>
      <c r="N636" s="31"/>
      <c r="O636" s="31"/>
      <c r="P636" s="31"/>
      <c r="Q636" s="31"/>
      <c r="R636" s="31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31"/>
      <c r="L637" s="31"/>
      <c r="M637" s="31"/>
      <c r="N637" s="31"/>
      <c r="O637" s="31"/>
      <c r="P637" s="31"/>
      <c r="Q637" s="31"/>
      <c r="R637" s="31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31"/>
      <c r="L638" s="31"/>
      <c r="M638" s="31"/>
      <c r="N638" s="31"/>
      <c r="O638" s="31"/>
      <c r="P638" s="31"/>
      <c r="Q638" s="31"/>
      <c r="R638" s="31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31"/>
      <c r="L639" s="31"/>
      <c r="M639" s="31"/>
      <c r="N639" s="31"/>
      <c r="O639" s="31"/>
      <c r="P639" s="31"/>
      <c r="Q639" s="31"/>
      <c r="R639" s="31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31"/>
      <c r="L640" s="31"/>
      <c r="M640" s="31"/>
      <c r="N640" s="31"/>
      <c r="O640" s="31"/>
      <c r="P640" s="31"/>
      <c r="Q640" s="31"/>
      <c r="R640" s="31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31"/>
      <c r="L641" s="31"/>
      <c r="M641" s="31"/>
      <c r="N641" s="31"/>
      <c r="O641" s="31"/>
      <c r="P641" s="31"/>
      <c r="Q641" s="31"/>
      <c r="R641" s="31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31"/>
      <c r="L642" s="31"/>
      <c r="M642" s="31"/>
      <c r="N642" s="31"/>
      <c r="O642" s="31"/>
      <c r="P642" s="31"/>
      <c r="Q642" s="31"/>
      <c r="R642" s="31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31"/>
      <c r="L643" s="31"/>
      <c r="M643" s="31"/>
      <c r="N643" s="31"/>
      <c r="O643" s="31"/>
      <c r="P643" s="31"/>
      <c r="Q643" s="31"/>
      <c r="R643" s="31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31"/>
      <c r="L644" s="31"/>
      <c r="M644" s="31"/>
      <c r="N644" s="31"/>
      <c r="O644" s="31"/>
      <c r="P644" s="31"/>
      <c r="Q644" s="31"/>
      <c r="R644" s="31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31"/>
      <c r="L645" s="31"/>
      <c r="M645" s="31"/>
      <c r="N645" s="31"/>
      <c r="O645" s="31"/>
      <c r="P645" s="31"/>
      <c r="Q645" s="31"/>
      <c r="R645" s="31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31"/>
      <c r="L646" s="31"/>
      <c r="M646" s="31"/>
      <c r="N646" s="31"/>
      <c r="O646" s="31"/>
      <c r="P646" s="31"/>
      <c r="Q646" s="31"/>
      <c r="R646" s="31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31"/>
      <c r="L647" s="31"/>
      <c r="M647" s="31"/>
      <c r="N647" s="31"/>
      <c r="O647" s="31"/>
      <c r="P647" s="31"/>
      <c r="Q647" s="31"/>
      <c r="R647" s="31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31"/>
      <c r="L648" s="31"/>
      <c r="M648" s="31"/>
      <c r="N648" s="31"/>
      <c r="O648" s="31"/>
      <c r="P648" s="31"/>
      <c r="Q648" s="31"/>
      <c r="R648" s="31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31"/>
      <c r="L649" s="31"/>
      <c r="M649" s="31"/>
      <c r="N649" s="31"/>
      <c r="O649" s="31"/>
      <c r="P649" s="31"/>
      <c r="Q649" s="31"/>
      <c r="R649" s="31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31"/>
      <c r="L650" s="31"/>
      <c r="M650" s="31"/>
      <c r="N650" s="31"/>
      <c r="O650" s="31"/>
      <c r="P650" s="31"/>
      <c r="Q650" s="31"/>
      <c r="R650" s="31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31"/>
      <c r="L651" s="31"/>
      <c r="M651" s="31"/>
      <c r="N651" s="31"/>
      <c r="O651" s="31"/>
      <c r="P651" s="31"/>
      <c r="Q651" s="31"/>
      <c r="R651" s="31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10" t="s">
        <v>528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53</v>
      </c>
      <c r="B2" s="4" t="s">
        <v>54</v>
      </c>
      <c r="C2" s="4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12" t="s">
        <v>63</v>
      </c>
      <c r="L2" s="12" t="s">
        <v>64</v>
      </c>
      <c r="M2" s="12" t="s">
        <v>65</v>
      </c>
      <c r="N2" s="12" t="s">
        <v>66</v>
      </c>
      <c r="O2" s="12" t="s">
        <v>67</v>
      </c>
      <c r="P2" s="12" t="s">
        <v>68</v>
      </c>
      <c r="Q2" s="12" t="s">
        <v>69</v>
      </c>
      <c r="R2" s="12" t="s">
        <v>70</v>
      </c>
    </row>
    <row r="3" ht="20.25" spans="1:18">
      <c r="A3" s="5" t="s">
        <v>529</v>
      </c>
      <c r="B3" s="5" t="s">
        <v>530</v>
      </c>
      <c r="C3" s="5">
        <v>3636.242</v>
      </c>
      <c r="D3" s="5">
        <v>4101.788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0.021</v>
      </c>
      <c r="K3" s="13">
        <v>0</v>
      </c>
      <c r="L3" s="13">
        <v>1</v>
      </c>
      <c r="M3" s="13">
        <v>0</v>
      </c>
      <c r="N3" s="13">
        <v>-1</v>
      </c>
      <c r="O3" s="13">
        <v>0</v>
      </c>
      <c r="P3" s="13">
        <v>2.477</v>
      </c>
      <c r="Q3" s="13">
        <v>0</v>
      </c>
      <c r="R3" s="13">
        <v>0</v>
      </c>
    </row>
    <row r="4" ht="20.25" spans="1:18">
      <c r="A4" s="5" t="s">
        <v>531</v>
      </c>
      <c r="B4" s="5" t="s">
        <v>532</v>
      </c>
      <c r="C4" s="5">
        <v>5145.363</v>
      </c>
      <c r="D4" s="5">
        <v>6004.013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0.38</v>
      </c>
      <c r="K4" s="13">
        <v>1</v>
      </c>
      <c r="L4" s="13">
        <v>0</v>
      </c>
      <c r="M4" s="13">
        <v>0</v>
      </c>
      <c r="N4" s="13">
        <v>0</v>
      </c>
      <c r="O4" s="13">
        <v>0</v>
      </c>
      <c r="P4" s="13">
        <v>-3.991</v>
      </c>
      <c r="Q4" s="13">
        <v>0</v>
      </c>
      <c r="R4" s="13">
        <v>0</v>
      </c>
    </row>
    <row r="5" ht="20.25" spans="1:18">
      <c r="A5" s="7" t="s">
        <v>533</v>
      </c>
      <c r="B5" s="7" t="s">
        <v>534</v>
      </c>
      <c r="C5" s="7">
        <v>7704.425</v>
      </c>
      <c r="D5" s="7">
        <v>8944.909</v>
      </c>
      <c r="E5" s="7">
        <v>0</v>
      </c>
      <c r="F5" s="7">
        <v>0</v>
      </c>
      <c r="G5" s="7">
        <v>0</v>
      </c>
      <c r="H5" s="7">
        <v>1</v>
      </c>
      <c r="I5" s="6">
        <v>5.154</v>
      </c>
      <c r="J5" s="6">
        <v>18.307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-5.607</v>
      </c>
      <c r="Q5" s="13">
        <v>0</v>
      </c>
      <c r="R5" s="13">
        <v>0</v>
      </c>
    </row>
    <row r="6" ht="20.25" spans="1:18">
      <c r="A6" s="7" t="s">
        <v>535</v>
      </c>
      <c r="B6" s="7" t="s">
        <v>536</v>
      </c>
      <c r="C6" s="7">
        <v>2664.727</v>
      </c>
      <c r="D6" s="7">
        <v>3351.006</v>
      </c>
      <c r="E6" s="7">
        <v>0</v>
      </c>
      <c r="F6" s="7">
        <v>0</v>
      </c>
      <c r="G6" s="7">
        <v>0</v>
      </c>
      <c r="H6" s="7">
        <v>1</v>
      </c>
      <c r="I6" s="6">
        <v>0.475</v>
      </c>
      <c r="J6" s="6">
        <v>20.858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-7.498</v>
      </c>
      <c r="Q6" s="13">
        <v>0</v>
      </c>
      <c r="R6" s="13">
        <v>0</v>
      </c>
    </row>
    <row r="7" ht="20.25" spans="1:18">
      <c r="A7" s="7" t="s">
        <v>537</v>
      </c>
      <c r="B7" s="7" t="s">
        <v>538</v>
      </c>
      <c r="C7" s="7">
        <v>3057.382</v>
      </c>
      <c r="D7" s="7">
        <v>3409.342</v>
      </c>
      <c r="E7" s="7">
        <v>0</v>
      </c>
      <c r="F7" s="7">
        <v>0</v>
      </c>
      <c r="G7" s="7">
        <v>0</v>
      </c>
      <c r="H7" s="7">
        <v>1</v>
      </c>
      <c r="I7" s="6">
        <v>0.312</v>
      </c>
      <c r="J7" s="6">
        <v>10.603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-4.972</v>
      </c>
      <c r="Q7" s="13">
        <v>0</v>
      </c>
      <c r="R7" s="13">
        <v>0</v>
      </c>
    </row>
    <row r="8" ht="20.25" spans="1:18">
      <c r="A8" s="7" t="s">
        <v>539</v>
      </c>
      <c r="B8" s="7" t="s">
        <v>540</v>
      </c>
      <c r="C8" s="7">
        <v>676.627</v>
      </c>
      <c r="D8" s="7">
        <v>765.404</v>
      </c>
      <c r="E8" s="7">
        <v>0</v>
      </c>
      <c r="F8" s="7">
        <v>0</v>
      </c>
      <c r="G8" s="7">
        <v>0</v>
      </c>
      <c r="H8" s="7">
        <v>1</v>
      </c>
      <c r="I8" s="6">
        <v>5.213</v>
      </c>
      <c r="J8" s="6">
        <v>16.207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-2.713</v>
      </c>
      <c r="Q8" s="13">
        <v>0</v>
      </c>
      <c r="R8" s="13">
        <v>0</v>
      </c>
    </row>
    <row r="9" ht="20.25" spans="1:18">
      <c r="A9" s="7" t="s">
        <v>541</v>
      </c>
      <c r="B9" s="7" t="s">
        <v>542</v>
      </c>
      <c r="C9" s="7">
        <v>1316.636</v>
      </c>
      <c r="D9" s="7">
        <v>1658.556</v>
      </c>
      <c r="E9" s="7">
        <v>0</v>
      </c>
      <c r="F9" s="7">
        <v>0</v>
      </c>
      <c r="G9" s="7">
        <v>0</v>
      </c>
      <c r="H9" s="7">
        <v>1</v>
      </c>
      <c r="I9" s="6">
        <v>2.006</v>
      </c>
      <c r="J9" s="6">
        <v>22.208</v>
      </c>
      <c r="K9" s="13">
        <v>3</v>
      </c>
      <c r="L9" s="13">
        <v>2</v>
      </c>
      <c r="M9" s="13">
        <v>-1</v>
      </c>
      <c r="N9" s="13">
        <v>1</v>
      </c>
      <c r="O9" s="13">
        <v>0</v>
      </c>
      <c r="P9" s="13">
        <v>3.232</v>
      </c>
      <c r="Q9" s="13">
        <v>0</v>
      </c>
      <c r="R9" s="13">
        <v>0</v>
      </c>
    </row>
    <row r="10" ht="20.25" spans="1:18">
      <c r="A10" s="7" t="s">
        <v>543</v>
      </c>
      <c r="B10" s="7" t="s">
        <v>544</v>
      </c>
      <c r="C10" s="7">
        <v>744.855</v>
      </c>
      <c r="D10" s="7">
        <v>1114.085</v>
      </c>
      <c r="E10" s="7">
        <v>0</v>
      </c>
      <c r="F10" s="7">
        <v>0</v>
      </c>
      <c r="G10" s="7">
        <v>0</v>
      </c>
      <c r="H10" s="7">
        <v>1</v>
      </c>
      <c r="I10" s="6">
        <v>4.288</v>
      </c>
      <c r="J10" s="6">
        <v>36.009</v>
      </c>
      <c r="K10" s="13">
        <v>3</v>
      </c>
      <c r="L10" s="13">
        <v>2</v>
      </c>
      <c r="M10" s="13">
        <v>-1</v>
      </c>
      <c r="N10" s="13">
        <v>1</v>
      </c>
      <c r="O10" s="13">
        <v>0</v>
      </c>
      <c r="P10" s="13">
        <v>8.528</v>
      </c>
      <c r="Q10" s="13">
        <v>0</v>
      </c>
      <c r="R10" s="13">
        <v>0</v>
      </c>
    </row>
    <row r="11" ht="20.25" spans="1:18">
      <c r="A11" s="7" t="s">
        <v>545</v>
      </c>
      <c r="B11" s="7" t="s">
        <v>546</v>
      </c>
      <c r="C11" s="7">
        <v>7812</v>
      </c>
      <c r="D11" s="7">
        <v>8746.658</v>
      </c>
      <c r="E11" s="7">
        <v>0</v>
      </c>
      <c r="F11" s="7">
        <v>0</v>
      </c>
      <c r="G11" s="7">
        <v>0</v>
      </c>
      <c r="H11" s="7">
        <v>1</v>
      </c>
      <c r="I11" s="6">
        <v>2.294</v>
      </c>
      <c r="J11" s="6">
        <v>12.735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-5.273</v>
      </c>
      <c r="Q11" s="13">
        <v>0</v>
      </c>
      <c r="R11" s="13">
        <v>0</v>
      </c>
    </row>
    <row r="12" ht="20.25" spans="1:18">
      <c r="A12" s="7" t="s">
        <v>547</v>
      </c>
      <c r="B12" s="7" t="s">
        <v>548</v>
      </c>
      <c r="C12" s="7">
        <v>12537.484</v>
      </c>
      <c r="D12" s="7">
        <v>13972.707</v>
      </c>
      <c r="E12" s="7">
        <v>0</v>
      </c>
      <c r="F12" s="7">
        <v>0</v>
      </c>
      <c r="G12" s="7">
        <v>0</v>
      </c>
      <c r="H12" s="7">
        <v>1</v>
      </c>
      <c r="I12" s="6">
        <v>1.183</v>
      </c>
      <c r="J12" s="6">
        <v>11.333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-14.572</v>
      </c>
      <c r="Q12" s="13">
        <v>0</v>
      </c>
      <c r="R12" s="13">
        <v>0</v>
      </c>
    </row>
    <row r="13" ht="20.25" spans="1:18">
      <c r="A13" s="7" t="s">
        <v>549</v>
      </c>
      <c r="B13" s="7" t="s">
        <v>550</v>
      </c>
      <c r="C13" s="7">
        <v>18421.127</v>
      </c>
      <c r="D13" s="7">
        <v>20065.232</v>
      </c>
      <c r="E13" s="7">
        <v>0</v>
      </c>
      <c r="F13" s="7">
        <v>0</v>
      </c>
      <c r="G13" s="7">
        <v>0</v>
      </c>
      <c r="H13" s="7">
        <v>1</v>
      </c>
      <c r="I13" s="6">
        <v>1.254</v>
      </c>
      <c r="J13" s="6">
        <v>9.345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-14.721</v>
      </c>
      <c r="Q13" s="13">
        <v>0</v>
      </c>
      <c r="R13" s="13">
        <v>-1</v>
      </c>
    </row>
    <row r="14" ht="20.25" spans="1:18">
      <c r="A14" s="7" t="s">
        <v>551</v>
      </c>
      <c r="B14" s="7" t="s">
        <v>552</v>
      </c>
      <c r="C14" s="7">
        <v>4945.952</v>
      </c>
      <c r="D14" s="7">
        <v>5829.422</v>
      </c>
      <c r="E14" s="7">
        <v>0</v>
      </c>
      <c r="F14" s="7">
        <v>0</v>
      </c>
      <c r="G14" s="7">
        <v>0</v>
      </c>
      <c r="H14" s="7">
        <v>1</v>
      </c>
      <c r="I14" s="6">
        <v>4.748</v>
      </c>
      <c r="J14" s="6">
        <v>19.184</v>
      </c>
      <c r="K14" s="13">
        <v>4</v>
      </c>
      <c r="L14" s="13">
        <v>2</v>
      </c>
      <c r="M14" s="13">
        <v>-1</v>
      </c>
      <c r="N14" s="13">
        <v>1</v>
      </c>
      <c r="O14" s="13">
        <v>0</v>
      </c>
      <c r="P14" s="13">
        <v>-2.069</v>
      </c>
      <c r="Q14" s="13">
        <v>0</v>
      </c>
      <c r="R14" s="13">
        <v>0</v>
      </c>
    </row>
    <row r="15" ht="20.25" spans="1:18">
      <c r="A15" s="7" t="s">
        <v>553</v>
      </c>
      <c r="B15" s="7" t="s">
        <v>554</v>
      </c>
      <c r="C15" s="7">
        <v>3460.729</v>
      </c>
      <c r="D15" s="7">
        <v>3943.674</v>
      </c>
      <c r="E15" s="7">
        <v>0</v>
      </c>
      <c r="F15" s="7">
        <v>0</v>
      </c>
      <c r="G15" s="7">
        <v>0</v>
      </c>
      <c r="H15" s="7">
        <v>1</v>
      </c>
      <c r="I15" s="6">
        <v>4.028</v>
      </c>
      <c r="J15" s="6">
        <v>15.781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0.804</v>
      </c>
      <c r="Q15" s="13">
        <v>0</v>
      </c>
      <c r="R15" s="13">
        <v>0</v>
      </c>
    </row>
    <row r="16" ht="20.25" spans="1:18">
      <c r="A16" s="7" t="s">
        <v>555</v>
      </c>
      <c r="B16" s="7" t="s">
        <v>556</v>
      </c>
      <c r="C16" s="7">
        <v>2424.824</v>
      </c>
      <c r="D16" s="7">
        <v>2732.803</v>
      </c>
      <c r="E16" s="7">
        <v>0</v>
      </c>
      <c r="F16" s="7">
        <v>0</v>
      </c>
      <c r="G16" s="7">
        <v>0</v>
      </c>
      <c r="H16" s="7">
        <v>1</v>
      </c>
      <c r="I16" s="6">
        <v>2.497</v>
      </c>
      <c r="J16" s="6">
        <v>13.486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0.652</v>
      </c>
      <c r="Q16" s="13">
        <v>0</v>
      </c>
      <c r="R16" s="13">
        <v>0</v>
      </c>
    </row>
    <row r="17" ht="20.25" spans="1:18">
      <c r="A17" s="7" t="s">
        <v>557</v>
      </c>
      <c r="B17" s="7" t="s">
        <v>558</v>
      </c>
      <c r="C17" s="7">
        <v>5029.016</v>
      </c>
      <c r="D17" s="7">
        <v>6170.188</v>
      </c>
      <c r="E17" s="7">
        <v>0</v>
      </c>
      <c r="F17" s="7">
        <v>0</v>
      </c>
      <c r="G17" s="7">
        <v>0</v>
      </c>
      <c r="H17" s="7">
        <v>1</v>
      </c>
      <c r="I17" s="6">
        <v>5.074</v>
      </c>
      <c r="J17" s="6">
        <v>22.631</v>
      </c>
      <c r="K17" s="13">
        <v>4</v>
      </c>
      <c r="L17" s="13">
        <v>2</v>
      </c>
      <c r="M17" s="13">
        <v>-1</v>
      </c>
      <c r="N17" s="13">
        <v>1</v>
      </c>
      <c r="O17" s="13">
        <v>0</v>
      </c>
      <c r="P17" s="13">
        <v>-3.422</v>
      </c>
      <c r="Q17" s="13">
        <v>0</v>
      </c>
      <c r="R17" s="13">
        <v>0</v>
      </c>
    </row>
    <row r="18" ht="20.25" spans="1:18">
      <c r="A18" s="7" t="s">
        <v>559</v>
      </c>
      <c r="B18" s="7" t="s">
        <v>560</v>
      </c>
      <c r="C18" s="7">
        <v>31523.479</v>
      </c>
      <c r="D18" s="7">
        <v>42181.234</v>
      </c>
      <c r="E18" s="7">
        <v>0</v>
      </c>
      <c r="F18" s="7">
        <v>0</v>
      </c>
      <c r="G18" s="7">
        <v>0</v>
      </c>
      <c r="H18" s="7">
        <v>1</v>
      </c>
      <c r="I18" s="9">
        <v>15.772</v>
      </c>
      <c r="J18" s="9">
        <v>37.054</v>
      </c>
      <c r="K18" s="13">
        <v>3</v>
      </c>
      <c r="L18" s="13">
        <v>1</v>
      </c>
      <c r="M18" s="13">
        <v>-1</v>
      </c>
      <c r="N18" s="13">
        <v>1</v>
      </c>
      <c r="O18" s="13">
        <v>0</v>
      </c>
      <c r="P18" s="13">
        <v>-121.661</v>
      </c>
      <c r="Q18" s="13">
        <v>0</v>
      </c>
      <c r="R18" s="13">
        <v>0</v>
      </c>
    </row>
    <row r="19" ht="20.25" spans="1:18">
      <c r="A19" s="8" t="s">
        <v>561</v>
      </c>
      <c r="B19" s="8" t="s">
        <v>562</v>
      </c>
      <c r="C19" s="8">
        <v>189.411</v>
      </c>
      <c r="D19" s="8">
        <v>407.045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0</v>
      </c>
      <c r="N19" s="13">
        <v>1</v>
      </c>
      <c r="O19" s="13">
        <v>0</v>
      </c>
      <c r="P19" s="13">
        <v>0.015</v>
      </c>
      <c r="Q19" s="13">
        <v>0</v>
      </c>
      <c r="R19" s="13">
        <v>0</v>
      </c>
    </row>
    <row r="20" ht="20.25" spans="1:18">
      <c r="A20" s="8" t="s">
        <v>563</v>
      </c>
      <c r="B20" s="8" t="s">
        <v>564</v>
      </c>
      <c r="C20" s="8">
        <v>2677.24</v>
      </c>
      <c r="D20" s="8">
        <v>2838.899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1</v>
      </c>
      <c r="O20" s="13">
        <v>0</v>
      </c>
      <c r="P20" s="13">
        <v>1.78</v>
      </c>
      <c r="Q20" s="13">
        <v>0</v>
      </c>
      <c r="R20" s="13">
        <v>0</v>
      </c>
    </row>
    <row r="21" ht="20.25" spans="1:18">
      <c r="A21" s="8" t="s">
        <v>565</v>
      </c>
      <c r="B21" s="8" t="s">
        <v>566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567</v>
      </c>
      <c r="B22" s="8" t="s">
        <v>568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569</v>
      </c>
      <c r="B23" s="8" t="s">
        <v>570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6" t="s">
        <v>571</v>
      </c>
      <c r="B24" s="6" t="s">
        <v>572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-1.948</v>
      </c>
      <c r="Q24" s="13">
        <v>0</v>
      </c>
      <c r="R24" s="13">
        <v>0</v>
      </c>
    </row>
    <row r="25" ht="20.25" spans="1:18">
      <c r="A25" s="6" t="s">
        <v>573</v>
      </c>
      <c r="B25" s="6" t="s">
        <v>574</v>
      </c>
      <c r="C25" s="6">
        <v>18909.471</v>
      </c>
      <c r="D25" s="6">
        <v>20777.35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8.892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-4.206</v>
      </c>
      <c r="Q25" s="13">
        <v>0</v>
      </c>
      <c r="R25" s="13">
        <v>0</v>
      </c>
    </row>
    <row r="26" ht="20.25" spans="1:18">
      <c r="A26" s="6" t="s">
        <v>575</v>
      </c>
      <c r="B26" s="6" t="s">
        <v>576</v>
      </c>
      <c r="C26" s="6">
        <v>704.523</v>
      </c>
      <c r="D26" s="6">
        <v>836.916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10.192</v>
      </c>
      <c r="K26" s="13">
        <v>4</v>
      </c>
      <c r="L26" s="13">
        <v>2</v>
      </c>
      <c r="M26" s="13">
        <v>-1</v>
      </c>
      <c r="N26" s="13">
        <v>1</v>
      </c>
      <c r="O26" s="13">
        <v>0</v>
      </c>
      <c r="P26" s="13">
        <v>-0.098</v>
      </c>
      <c r="Q26" s="13">
        <v>0</v>
      </c>
      <c r="R26" s="13">
        <v>0</v>
      </c>
    </row>
    <row r="27" ht="20.25" spans="1:18">
      <c r="A27" s="6" t="s">
        <v>577</v>
      </c>
      <c r="B27" s="6" t="s">
        <v>578</v>
      </c>
      <c r="C27" s="6">
        <v>10577.251</v>
      </c>
      <c r="D27" s="6">
        <v>13248.29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11.339</v>
      </c>
      <c r="K27" s="13">
        <v>3</v>
      </c>
      <c r="L27" s="13">
        <v>2</v>
      </c>
      <c r="M27" s="13">
        <v>0</v>
      </c>
      <c r="N27" s="13">
        <v>0</v>
      </c>
      <c r="O27" s="13">
        <v>0</v>
      </c>
      <c r="P27" s="13">
        <v>-18.338</v>
      </c>
      <c r="Q27" s="13">
        <v>0</v>
      </c>
      <c r="R27" s="13">
        <v>0</v>
      </c>
    </row>
    <row r="28" ht="20.25" spans="1:18">
      <c r="A28" s="6" t="s">
        <v>579</v>
      </c>
      <c r="B28" s="6" t="s">
        <v>580</v>
      </c>
      <c r="C28" s="6">
        <v>3159.004</v>
      </c>
      <c r="D28" s="6">
        <v>3731.227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11.587</v>
      </c>
      <c r="K28" s="13">
        <v>3</v>
      </c>
      <c r="L28" s="13">
        <v>2</v>
      </c>
      <c r="M28" s="13">
        <v>0</v>
      </c>
      <c r="N28" s="13">
        <v>-1</v>
      </c>
      <c r="O28" s="13">
        <v>0</v>
      </c>
      <c r="P28" s="13">
        <v>-5.36</v>
      </c>
      <c r="Q28" s="13">
        <v>0</v>
      </c>
      <c r="R28" s="13">
        <v>0</v>
      </c>
    </row>
    <row r="29" ht="20.25" spans="1:18">
      <c r="A29" s="6" t="s">
        <v>581</v>
      </c>
      <c r="B29" s="6" t="s">
        <v>582</v>
      </c>
      <c r="C29" s="6">
        <v>72431.43</v>
      </c>
      <c r="D29" s="6">
        <v>81807.078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9.12</v>
      </c>
      <c r="K29" s="13">
        <v>4</v>
      </c>
      <c r="L29" s="13">
        <v>2</v>
      </c>
      <c r="M29" s="13">
        <v>0</v>
      </c>
      <c r="N29" s="13">
        <v>1</v>
      </c>
      <c r="O29" s="13">
        <v>0</v>
      </c>
      <c r="P29" s="13">
        <v>9.217</v>
      </c>
      <c r="Q29" s="13">
        <v>0</v>
      </c>
      <c r="R29" s="13">
        <v>0</v>
      </c>
    </row>
    <row r="30" ht="20.25" spans="1:18">
      <c r="A30" s="6" t="s">
        <v>583</v>
      </c>
      <c r="B30" s="6" t="s">
        <v>584</v>
      </c>
      <c r="C30" s="6">
        <v>2700.86</v>
      </c>
      <c r="D30" s="6">
        <v>3336.825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5.2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0.754</v>
      </c>
      <c r="Q30" s="13">
        <v>0</v>
      </c>
      <c r="R30" s="13">
        <v>-1</v>
      </c>
    </row>
    <row r="31" ht="20.25" spans="1:18">
      <c r="A31" s="6" t="s">
        <v>585</v>
      </c>
      <c r="B31" s="6" t="s">
        <v>586</v>
      </c>
      <c r="C31" s="6">
        <v>116271.484</v>
      </c>
      <c r="D31" s="6">
        <v>131978.891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5.967</v>
      </c>
      <c r="K31" s="13">
        <v>4</v>
      </c>
      <c r="L31" s="13">
        <v>2</v>
      </c>
      <c r="M31" s="13">
        <v>-1</v>
      </c>
      <c r="N31" s="13">
        <v>1</v>
      </c>
      <c r="O31" s="13">
        <v>0</v>
      </c>
      <c r="P31" s="13">
        <v>-3.961</v>
      </c>
      <c r="Q31" s="13">
        <v>0</v>
      </c>
      <c r="R31" s="13">
        <v>0</v>
      </c>
    </row>
    <row r="32" ht="20.25" spans="1:18">
      <c r="A32" s="6" t="s">
        <v>587</v>
      </c>
      <c r="B32" s="6" t="s">
        <v>588</v>
      </c>
      <c r="C32" s="6">
        <v>16305.115</v>
      </c>
      <c r="D32" s="6">
        <v>17595.967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3.491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5.646</v>
      </c>
      <c r="Q32" s="13">
        <v>0</v>
      </c>
      <c r="R32" s="13">
        <v>0</v>
      </c>
    </row>
    <row r="33" ht="20.25" spans="1:18">
      <c r="A33" s="6" t="s">
        <v>589</v>
      </c>
      <c r="B33" s="6" t="s">
        <v>590</v>
      </c>
      <c r="C33" s="6">
        <v>2939.109</v>
      </c>
      <c r="D33" s="6">
        <v>3290.152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9.733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-5</v>
      </c>
      <c r="Q33" s="13">
        <v>0</v>
      </c>
      <c r="R33" s="13">
        <v>0</v>
      </c>
    </row>
    <row r="34" ht="20.25" spans="1:18">
      <c r="A34" s="6" t="s">
        <v>591</v>
      </c>
      <c r="B34" s="6" t="s">
        <v>592</v>
      </c>
      <c r="C34" s="6">
        <v>13502</v>
      </c>
      <c r="D34" s="6">
        <v>16773.299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9.686</v>
      </c>
      <c r="K34" s="13">
        <v>3</v>
      </c>
      <c r="L34" s="13">
        <v>2</v>
      </c>
      <c r="M34" s="13">
        <v>-1</v>
      </c>
      <c r="N34" s="13">
        <v>1</v>
      </c>
      <c r="O34" s="13">
        <v>0</v>
      </c>
      <c r="P34" s="13">
        <v>-20.253</v>
      </c>
      <c r="Q34" s="13">
        <v>0</v>
      </c>
      <c r="R34" s="13">
        <v>0</v>
      </c>
    </row>
    <row r="35" ht="20.25" spans="1:18">
      <c r="A35" s="6" t="s">
        <v>593</v>
      </c>
      <c r="B35" s="6" t="s">
        <v>594</v>
      </c>
      <c r="C35" s="6">
        <v>239827.969</v>
      </c>
      <c r="D35" s="6">
        <v>289554.625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12.305</v>
      </c>
      <c r="K35" s="13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565.575</v>
      </c>
      <c r="Q35" s="13">
        <v>1</v>
      </c>
      <c r="R35" s="13">
        <v>0</v>
      </c>
    </row>
    <row r="36" ht="20.25" spans="1:18">
      <c r="A36" s="6" t="s">
        <v>595</v>
      </c>
      <c r="B36" s="6" t="s">
        <v>596</v>
      </c>
      <c r="C36" s="6">
        <v>5014.614</v>
      </c>
      <c r="D36" s="6">
        <v>5750.133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6.444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-4.048</v>
      </c>
      <c r="Q36" s="13">
        <v>0</v>
      </c>
      <c r="R36" s="13">
        <v>0</v>
      </c>
    </row>
    <row r="37" ht="20.25" spans="1:18">
      <c r="A37" s="6" t="s">
        <v>597</v>
      </c>
      <c r="B37" s="6" t="s">
        <v>598</v>
      </c>
      <c r="C37" s="6">
        <v>12415.37</v>
      </c>
      <c r="D37" s="6">
        <v>13513.462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3.757</v>
      </c>
      <c r="K37" s="13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-8.943</v>
      </c>
      <c r="Q37" s="13">
        <v>0</v>
      </c>
      <c r="R37" s="13">
        <v>0</v>
      </c>
    </row>
    <row r="38" ht="20.25" spans="1:18">
      <c r="A38" s="6" t="s">
        <v>599</v>
      </c>
      <c r="B38" s="6" t="s">
        <v>600</v>
      </c>
      <c r="C38" s="6">
        <v>3273.018</v>
      </c>
      <c r="D38" s="6">
        <v>3767.709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8.319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-12.096</v>
      </c>
      <c r="Q38" s="13">
        <v>0</v>
      </c>
      <c r="R38" s="13">
        <v>0</v>
      </c>
    </row>
    <row r="39" ht="20.25" spans="1:18">
      <c r="A39" s="6" t="s">
        <v>601</v>
      </c>
      <c r="B39" s="6" t="s">
        <v>602</v>
      </c>
      <c r="C39" s="6">
        <v>21121.617</v>
      </c>
      <c r="D39" s="6">
        <v>23149.068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7.887</v>
      </c>
      <c r="K39" s="13">
        <v>4</v>
      </c>
      <c r="L39" s="13">
        <v>2</v>
      </c>
      <c r="M39" s="13">
        <v>-1</v>
      </c>
      <c r="N39" s="13">
        <v>1</v>
      </c>
      <c r="O39" s="13">
        <v>0</v>
      </c>
      <c r="P39" s="13">
        <v>5.024</v>
      </c>
      <c r="Q39" s="13">
        <v>0</v>
      </c>
      <c r="R39" s="13">
        <v>0</v>
      </c>
    </row>
    <row r="40" ht="20.25" spans="1:18">
      <c r="A40" s="6" t="s">
        <v>603</v>
      </c>
      <c r="B40" s="6" t="s">
        <v>604</v>
      </c>
      <c r="C40" s="6">
        <v>3933.24</v>
      </c>
      <c r="D40" s="6">
        <v>4300.435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6.195</v>
      </c>
      <c r="K40" s="13">
        <v>4</v>
      </c>
      <c r="L40" s="13">
        <v>2</v>
      </c>
      <c r="M40" s="13">
        <v>-1</v>
      </c>
      <c r="N40" s="13">
        <v>1</v>
      </c>
      <c r="O40" s="13">
        <v>0</v>
      </c>
      <c r="P40" s="13">
        <v>0.348</v>
      </c>
      <c r="Q40" s="13">
        <v>0</v>
      </c>
      <c r="R40" s="13">
        <v>0</v>
      </c>
    </row>
    <row r="41" ht="20.25" spans="1:18">
      <c r="A41" s="9" t="s">
        <v>605</v>
      </c>
      <c r="B41" s="9" t="s">
        <v>606</v>
      </c>
      <c r="C41" s="9">
        <v>3484.418</v>
      </c>
      <c r="D41" s="9">
        <v>3783.096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5.108</v>
      </c>
      <c r="K41" s="13">
        <v>3</v>
      </c>
      <c r="L41" s="13">
        <v>2</v>
      </c>
      <c r="M41" s="13">
        <v>-1</v>
      </c>
      <c r="N41" s="13">
        <v>0</v>
      </c>
      <c r="O41" s="13">
        <v>0</v>
      </c>
      <c r="P41" s="13">
        <v>-1.482</v>
      </c>
      <c r="Q41" s="13">
        <v>0</v>
      </c>
      <c r="R41" s="13">
        <v>0</v>
      </c>
    </row>
    <row r="42" ht="20.25" spans="1:18">
      <c r="A42" s="6" t="s">
        <v>607</v>
      </c>
      <c r="B42" s="6" t="s">
        <v>608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-11.474</v>
      </c>
      <c r="Q42" s="13">
        <v>0</v>
      </c>
      <c r="R42" s="13">
        <v>-1</v>
      </c>
    </row>
    <row r="43" ht="20.25" spans="1:18">
      <c r="A43" s="6" t="s">
        <v>609</v>
      </c>
      <c r="B43" s="6" t="s">
        <v>610</v>
      </c>
      <c r="C43" s="6">
        <v>2306.252</v>
      </c>
      <c r="D43" s="6">
        <v>2423.3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0.378</v>
      </c>
      <c r="K43" s="13">
        <v>0</v>
      </c>
      <c r="L43" s="13">
        <v>2</v>
      </c>
      <c r="M43" s="13">
        <v>0</v>
      </c>
      <c r="N43" s="13">
        <v>1</v>
      </c>
      <c r="O43" s="13">
        <v>0</v>
      </c>
      <c r="P43" s="13">
        <v>1.974</v>
      </c>
      <c r="Q43" s="13">
        <v>0</v>
      </c>
      <c r="R43" s="13">
        <v>0</v>
      </c>
    </row>
    <row r="44" ht="20.25" spans="1:18">
      <c r="A44" s="6" t="s">
        <v>611</v>
      </c>
      <c r="B44" s="6" t="s">
        <v>612</v>
      </c>
      <c r="C44" s="6">
        <v>6446.79</v>
      </c>
      <c r="D44" s="6">
        <v>7694.876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12.869</v>
      </c>
      <c r="K44" s="13">
        <v>4</v>
      </c>
      <c r="L44" s="13">
        <v>2</v>
      </c>
      <c r="M44" s="13">
        <v>0</v>
      </c>
      <c r="N44" s="13">
        <v>0</v>
      </c>
      <c r="O44" s="13">
        <v>0</v>
      </c>
      <c r="P44" s="13">
        <v>1.749</v>
      </c>
      <c r="Q44" s="13">
        <v>0</v>
      </c>
      <c r="R44" s="13">
        <v>0</v>
      </c>
    </row>
    <row r="45" ht="20.25" spans="1:18">
      <c r="A45" s="6" t="s">
        <v>613</v>
      </c>
      <c r="B45" s="6" t="s">
        <v>614</v>
      </c>
      <c r="C45" s="6">
        <v>4003.831</v>
      </c>
      <c r="D45" s="6">
        <v>4591.156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10.369</v>
      </c>
      <c r="K45" s="13">
        <v>2</v>
      </c>
      <c r="L45" s="13">
        <v>0</v>
      </c>
      <c r="M45" s="13">
        <v>-1</v>
      </c>
      <c r="N45" s="13">
        <v>0</v>
      </c>
      <c r="O45" s="13">
        <v>0</v>
      </c>
      <c r="P45" s="13">
        <v>5.021</v>
      </c>
      <c r="Q45" s="13">
        <v>0</v>
      </c>
      <c r="R45" s="13">
        <v>0</v>
      </c>
    </row>
    <row r="46" ht="20.25" spans="1:18">
      <c r="A46" s="6" t="s">
        <v>615</v>
      </c>
      <c r="B46" s="6" t="s">
        <v>616</v>
      </c>
      <c r="C46" s="6">
        <v>1168.686</v>
      </c>
      <c r="D46" s="6">
        <v>1325.567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10.957</v>
      </c>
      <c r="K46" s="13">
        <v>3</v>
      </c>
      <c r="L46" s="13">
        <v>0</v>
      </c>
      <c r="M46" s="13">
        <v>0</v>
      </c>
      <c r="N46" s="13">
        <v>0</v>
      </c>
      <c r="O46" s="13">
        <v>0</v>
      </c>
      <c r="P46" s="13">
        <v>1.694</v>
      </c>
      <c r="Q46" s="13">
        <v>0</v>
      </c>
      <c r="R46" s="13">
        <v>0</v>
      </c>
    </row>
    <row r="47" ht="20.25" spans="1:18">
      <c r="A47" s="6" t="s">
        <v>617</v>
      </c>
      <c r="B47" s="6" t="s">
        <v>618</v>
      </c>
      <c r="C47" s="6">
        <v>6939.636</v>
      </c>
      <c r="D47" s="6">
        <v>7653.211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5.3</v>
      </c>
      <c r="K47" s="13">
        <v>2</v>
      </c>
      <c r="L47" s="13">
        <v>2</v>
      </c>
      <c r="M47" s="13">
        <v>0</v>
      </c>
      <c r="N47" s="13">
        <v>0</v>
      </c>
      <c r="O47" s="13">
        <v>0</v>
      </c>
      <c r="P47" s="13">
        <v>6.295</v>
      </c>
      <c r="Q47" s="13">
        <v>0</v>
      </c>
      <c r="R47" s="13">
        <v>-1</v>
      </c>
    </row>
    <row r="48" ht="20.25" spans="1:18">
      <c r="A48" s="6" t="s">
        <v>619</v>
      </c>
      <c r="B48" s="6" t="s">
        <v>620</v>
      </c>
      <c r="C48" s="6">
        <v>728.292</v>
      </c>
      <c r="D48" s="6">
        <v>828.311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11.508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-3.474</v>
      </c>
      <c r="Q48" s="13">
        <v>0</v>
      </c>
      <c r="R48" s="13">
        <v>0</v>
      </c>
    </row>
    <row r="49" ht="20.25" spans="1:18">
      <c r="A49" s="6" t="s">
        <v>621</v>
      </c>
      <c r="B49" s="6" t="s">
        <v>622</v>
      </c>
      <c r="C49" s="6">
        <v>13401.364</v>
      </c>
      <c r="D49" s="6">
        <v>14624.455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8.147</v>
      </c>
      <c r="K49" s="13">
        <v>4</v>
      </c>
      <c r="L49" s="13">
        <v>0</v>
      </c>
      <c r="M49" s="13">
        <v>0</v>
      </c>
      <c r="N49" s="13">
        <v>0</v>
      </c>
      <c r="O49" s="13">
        <v>0</v>
      </c>
      <c r="P49" s="13">
        <v>27.892</v>
      </c>
      <c r="Q49" s="13">
        <v>0</v>
      </c>
      <c r="R49" s="13">
        <v>0</v>
      </c>
    </row>
    <row r="50" ht="20.25" spans="1:18">
      <c r="A50" s="6" t="s">
        <v>623</v>
      </c>
      <c r="B50" s="6" t="s">
        <v>624</v>
      </c>
      <c r="C50" s="6">
        <v>2862.673</v>
      </c>
      <c r="D50" s="6">
        <v>3154.811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5.864</v>
      </c>
      <c r="K50" s="13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0.274</v>
      </c>
      <c r="Q50" s="13">
        <v>0</v>
      </c>
      <c r="R50" s="13">
        <v>0</v>
      </c>
    </row>
    <row r="51" ht="20.25" spans="1:18">
      <c r="A51" s="6" t="s">
        <v>625</v>
      </c>
      <c r="B51" s="6" t="s">
        <v>626</v>
      </c>
      <c r="C51" s="6">
        <v>3947.752</v>
      </c>
      <c r="D51" s="6">
        <v>4509.81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0.61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4.77</v>
      </c>
      <c r="Q51" s="13">
        <v>0</v>
      </c>
      <c r="R51" s="13">
        <v>0</v>
      </c>
    </row>
    <row r="52" ht="20.25" spans="1:18">
      <c r="A52" s="6" t="s">
        <v>627</v>
      </c>
      <c r="B52" s="6" t="s">
        <v>628</v>
      </c>
      <c r="C52" s="6">
        <v>6868.6</v>
      </c>
      <c r="D52" s="6">
        <v>7313.603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3.868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8.29</v>
      </c>
      <c r="Q52" s="13">
        <v>0</v>
      </c>
      <c r="R52" s="13">
        <v>0</v>
      </c>
    </row>
    <row r="53" ht="20.25" spans="1:18">
      <c r="A53" s="6" t="s">
        <v>629</v>
      </c>
      <c r="B53" s="6" t="s">
        <v>630</v>
      </c>
      <c r="C53" s="6">
        <v>3564.121</v>
      </c>
      <c r="D53" s="6">
        <v>3728.539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1.353</v>
      </c>
      <c r="K53" s="13">
        <v>2</v>
      </c>
      <c r="L53" s="13">
        <v>2</v>
      </c>
      <c r="M53" s="13">
        <v>0</v>
      </c>
      <c r="N53" s="13">
        <v>0</v>
      </c>
      <c r="O53" s="13">
        <v>0</v>
      </c>
      <c r="P53" s="13">
        <v>1.233</v>
      </c>
      <c r="Q53" s="13">
        <v>0</v>
      </c>
      <c r="R53" s="13">
        <v>1</v>
      </c>
    </row>
    <row r="54" ht="20.25" spans="1:18">
      <c r="A54" s="6" t="s">
        <v>631</v>
      </c>
      <c r="B54" s="6" t="s">
        <v>632</v>
      </c>
      <c r="C54" s="6">
        <v>4716.655</v>
      </c>
      <c r="D54" s="6">
        <v>5259.556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9.243</v>
      </c>
      <c r="K54" s="13">
        <v>3</v>
      </c>
      <c r="L54" s="13">
        <v>2</v>
      </c>
      <c r="M54" s="13">
        <v>0</v>
      </c>
      <c r="N54" s="13">
        <v>0</v>
      </c>
      <c r="O54" s="13">
        <v>0</v>
      </c>
      <c r="P54" s="13">
        <v>3.82</v>
      </c>
      <c r="Q54" s="13">
        <v>0</v>
      </c>
      <c r="R54" s="13">
        <v>0</v>
      </c>
    </row>
    <row r="55" ht="20.25" spans="1:18">
      <c r="A55" s="6" t="s">
        <v>633</v>
      </c>
      <c r="B55" s="6" t="s">
        <v>634</v>
      </c>
      <c r="C55" s="6">
        <v>7547.527</v>
      </c>
      <c r="D55" s="6">
        <v>8142.577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6.381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-1.8</v>
      </c>
      <c r="Q55" s="13">
        <v>0</v>
      </c>
      <c r="R55" s="13">
        <v>0</v>
      </c>
    </row>
    <row r="56" ht="20.25" spans="1:18">
      <c r="A56" s="6" t="s">
        <v>635</v>
      </c>
      <c r="B56" s="6" t="s">
        <v>636</v>
      </c>
      <c r="C56" s="6">
        <v>7209.443</v>
      </c>
      <c r="D56" s="6">
        <v>8137.327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9.384</v>
      </c>
      <c r="K56" s="13">
        <v>4</v>
      </c>
      <c r="L56" s="13">
        <v>2</v>
      </c>
      <c r="M56" s="13">
        <v>-1</v>
      </c>
      <c r="N56" s="13">
        <v>1</v>
      </c>
      <c r="O56" s="13">
        <v>0</v>
      </c>
      <c r="P56" s="13">
        <v>1.207</v>
      </c>
      <c r="Q56" s="13">
        <v>0</v>
      </c>
      <c r="R56" s="13">
        <v>0</v>
      </c>
    </row>
    <row r="57" ht="20.25" spans="1:18">
      <c r="A57" s="6" t="s">
        <v>637</v>
      </c>
      <c r="B57" s="6" t="s">
        <v>638</v>
      </c>
      <c r="C57" s="6">
        <v>9876.215</v>
      </c>
      <c r="D57" s="6">
        <v>11108.913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6.784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32.689</v>
      </c>
      <c r="Q57" s="13">
        <v>0</v>
      </c>
      <c r="R57" s="13">
        <v>0</v>
      </c>
    </row>
    <row r="58" ht="20.25" spans="1:18">
      <c r="A58" s="6" t="s">
        <v>639</v>
      </c>
      <c r="B58" s="6" t="s">
        <v>640</v>
      </c>
      <c r="C58" s="6">
        <v>968.545</v>
      </c>
      <c r="D58" s="6">
        <v>1267.773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20.741</v>
      </c>
      <c r="K58" s="13">
        <v>3</v>
      </c>
      <c r="L58" s="13">
        <v>2</v>
      </c>
      <c r="M58" s="13">
        <v>-1</v>
      </c>
      <c r="N58" s="13">
        <v>0</v>
      </c>
      <c r="O58" s="13">
        <v>0</v>
      </c>
      <c r="P58" s="13">
        <v>0.089</v>
      </c>
      <c r="Q58" s="13">
        <v>0</v>
      </c>
      <c r="R58" s="13">
        <v>0</v>
      </c>
    </row>
    <row r="59" ht="20.25" spans="1:18">
      <c r="A59" s="6" t="s">
        <v>641</v>
      </c>
      <c r="B59" s="6" t="s">
        <v>642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643</v>
      </c>
      <c r="B60" s="6" t="s">
        <v>644</v>
      </c>
      <c r="C60" s="6">
        <v>2158.361</v>
      </c>
      <c r="D60" s="6">
        <v>2539.463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12.582</v>
      </c>
      <c r="K60" s="13">
        <v>4</v>
      </c>
      <c r="L60" s="13">
        <v>2</v>
      </c>
      <c r="M60" s="13">
        <v>0</v>
      </c>
      <c r="N60" s="13">
        <v>0</v>
      </c>
      <c r="O60" s="13">
        <v>0</v>
      </c>
      <c r="P60" s="13">
        <v>6.891</v>
      </c>
      <c r="Q60" s="13">
        <v>0</v>
      </c>
      <c r="R60" s="13">
        <v>0</v>
      </c>
    </row>
    <row r="61" ht="20.25" spans="1:18">
      <c r="A61" s="6" t="s">
        <v>645</v>
      </c>
      <c r="B61" s="6" t="s">
        <v>646</v>
      </c>
      <c r="C61" s="6">
        <v>8943.388</v>
      </c>
      <c r="D61" s="6">
        <v>9693.581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5.17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-1.091</v>
      </c>
      <c r="Q61" s="13">
        <v>-1</v>
      </c>
      <c r="R61" s="13">
        <v>0</v>
      </c>
    </row>
    <row r="62" ht="20.25" spans="1:18">
      <c r="A62" s="6" t="s">
        <v>647</v>
      </c>
      <c r="B62" s="6" t="s">
        <v>648</v>
      </c>
      <c r="C62" s="6">
        <v>5563.19</v>
      </c>
      <c r="D62" s="6">
        <v>6685.009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13.615</v>
      </c>
      <c r="K62" s="13">
        <v>3</v>
      </c>
      <c r="L62" s="13">
        <v>2</v>
      </c>
      <c r="M62" s="13">
        <v>0</v>
      </c>
      <c r="N62" s="13">
        <v>0</v>
      </c>
      <c r="O62" s="13">
        <v>0</v>
      </c>
      <c r="P62" s="13">
        <v>1.582</v>
      </c>
      <c r="Q62" s="13">
        <v>0</v>
      </c>
      <c r="R62" s="13">
        <v>-1</v>
      </c>
    </row>
    <row r="63" ht="20.25" spans="1:18">
      <c r="A63" s="6" t="s">
        <v>649</v>
      </c>
      <c r="B63" s="6" t="s">
        <v>650</v>
      </c>
      <c r="C63" s="6">
        <v>8001.47</v>
      </c>
      <c r="D63" s="6">
        <v>8478.969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1.726</v>
      </c>
      <c r="K63" s="13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-4.108</v>
      </c>
      <c r="Q63" s="13">
        <v>0</v>
      </c>
      <c r="R63" s="13">
        <v>0</v>
      </c>
    </row>
    <row r="64" ht="20.25" spans="1:18">
      <c r="A64" s="6" t="s">
        <v>651</v>
      </c>
      <c r="B64" s="6" t="s">
        <v>652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653</v>
      </c>
      <c r="B65" s="6" t="s">
        <v>654</v>
      </c>
      <c r="C65" s="6">
        <v>5271.576</v>
      </c>
      <c r="D65" s="6">
        <v>6232.683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12.052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4.239</v>
      </c>
      <c r="Q65" s="13">
        <v>0</v>
      </c>
      <c r="R65" s="13">
        <v>0</v>
      </c>
    </row>
    <row r="66" ht="20.25" spans="1:18">
      <c r="A66" s="6" t="s">
        <v>655</v>
      </c>
      <c r="B66" s="6" t="s">
        <v>656</v>
      </c>
      <c r="C66" s="6">
        <v>5794.146</v>
      </c>
      <c r="D66" s="6">
        <v>7238.731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15.783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2.238</v>
      </c>
      <c r="Q66" s="13">
        <v>0</v>
      </c>
      <c r="R66" s="13">
        <v>0</v>
      </c>
    </row>
    <row r="67" ht="20.25" spans="1:18">
      <c r="A67" s="6" t="s">
        <v>657</v>
      </c>
      <c r="B67" s="6" t="s">
        <v>658</v>
      </c>
      <c r="C67" s="6">
        <v>2470.564</v>
      </c>
      <c r="D67" s="6">
        <v>2805.994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8.936</v>
      </c>
      <c r="K67" s="13">
        <v>4</v>
      </c>
      <c r="L67" s="13">
        <v>1</v>
      </c>
      <c r="M67" s="13">
        <v>-1</v>
      </c>
      <c r="N67" s="13">
        <v>1</v>
      </c>
      <c r="O67" s="13">
        <v>0</v>
      </c>
      <c r="P67" s="13">
        <v>-0.243</v>
      </c>
      <c r="Q67" s="13">
        <v>0</v>
      </c>
      <c r="R67" s="13">
        <v>0</v>
      </c>
    </row>
    <row r="68" ht="20.25" spans="1:18">
      <c r="A68" s="6" t="s">
        <v>659</v>
      </c>
      <c r="B68" s="6" t="s">
        <v>660</v>
      </c>
      <c r="C68" s="6">
        <v>1185.745</v>
      </c>
      <c r="D68" s="6">
        <v>1481.932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10.51</v>
      </c>
      <c r="K68" s="13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-2.883</v>
      </c>
      <c r="Q68" s="13">
        <v>0</v>
      </c>
      <c r="R68" s="13">
        <v>0</v>
      </c>
    </row>
    <row r="69" ht="20.25" spans="1:18">
      <c r="A69" s="6" t="s">
        <v>661</v>
      </c>
      <c r="B69" s="6" t="s">
        <v>662</v>
      </c>
      <c r="C69" s="6">
        <v>5126.845</v>
      </c>
      <c r="D69" s="6">
        <v>5946.538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12.091</v>
      </c>
      <c r="K69" s="13">
        <v>2</v>
      </c>
      <c r="L69" s="13">
        <v>2</v>
      </c>
      <c r="M69" s="13">
        <v>0</v>
      </c>
      <c r="N69" s="13">
        <v>1</v>
      </c>
      <c r="O69" s="13">
        <v>0</v>
      </c>
      <c r="P69" s="13">
        <v>1.957</v>
      </c>
      <c r="Q69" s="13">
        <v>0</v>
      </c>
      <c r="R69" s="13">
        <v>1</v>
      </c>
    </row>
    <row r="70" ht="20.25" spans="1:18">
      <c r="A70" s="6" t="s">
        <v>663</v>
      </c>
      <c r="B70" s="6" t="s">
        <v>664</v>
      </c>
      <c r="C70" s="6">
        <v>2275.953</v>
      </c>
      <c r="D70" s="6">
        <v>2767.765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13.626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0.461</v>
      </c>
      <c r="Q70" s="13">
        <v>0</v>
      </c>
      <c r="R70" s="13">
        <v>0</v>
      </c>
    </row>
    <row r="71" ht="20.25" spans="1:18">
      <c r="A71" s="6" t="s">
        <v>665</v>
      </c>
      <c r="B71" s="6" t="s">
        <v>666</v>
      </c>
      <c r="C71" s="6">
        <v>5385.273</v>
      </c>
      <c r="D71" s="6">
        <v>6338.779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9.308</v>
      </c>
      <c r="K71" s="13">
        <v>2</v>
      </c>
      <c r="L71" s="13">
        <v>2</v>
      </c>
      <c r="M71" s="13">
        <v>0</v>
      </c>
      <c r="N71" s="13">
        <v>1</v>
      </c>
      <c r="O71" s="13">
        <v>0</v>
      </c>
      <c r="P71" s="13">
        <v>-10.683</v>
      </c>
      <c r="Q71" s="13">
        <v>0</v>
      </c>
      <c r="R71" s="13">
        <v>0</v>
      </c>
    </row>
    <row r="72" ht="20.25" spans="1:18">
      <c r="A72" s="6" t="s">
        <v>667</v>
      </c>
      <c r="B72" s="6" t="s">
        <v>668</v>
      </c>
      <c r="C72" s="6">
        <v>5664.197</v>
      </c>
      <c r="D72" s="6">
        <v>6031.429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3.308</v>
      </c>
      <c r="K72" s="13">
        <v>4</v>
      </c>
      <c r="L72" s="13">
        <v>2</v>
      </c>
      <c r="M72" s="13">
        <v>-1</v>
      </c>
      <c r="N72" s="13">
        <v>1</v>
      </c>
      <c r="O72" s="13">
        <v>0</v>
      </c>
      <c r="P72" s="13">
        <v>3.654</v>
      </c>
      <c r="Q72" s="13">
        <v>0</v>
      </c>
      <c r="R72" s="13">
        <v>0</v>
      </c>
    </row>
    <row r="73" ht="20.25" spans="1:18">
      <c r="A73" s="6" t="s">
        <v>669</v>
      </c>
      <c r="B73" s="6" t="s">
        <v>670</v>
      </c>
      <c r="C73" s="6">
        <v>4126.117</v>
      </c>
      <c r="D73" s="6">
        <v>5069.302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13.788</v>
      </c>
      <c r="K73" s="13">
        <v>2</v>
      </c>
      <c r="L73" s="13">
        <v>2</v>
      </c>
      <c r="M73" s="13">
        <v>0</v>
      </c>
      <c r="N73" s="13">
        <v>0</v>
      </c>
      <c r="O73" s="13">
        <v>0</v>
      </c>
      <c r="P73" s="13">
        <v>0.422</v>
      </c>
      <c r="Q73" s="13">
        <v>0</v>
      </c>
      <c r="R73" s="13">
        <v>0</v>
      </c>
    </row>
    <row r="74" ht="20.25" spans="1:18">
      <c r="A74" s="6" t="s">
        <v>671</v>
      </c>
      <c r="B74" s="6" t="s">
        <v>672</v>
      </c>
      <c r="C74" s="6">
        <v>1675.024</v>
      </c>
      <c r="D74" s="6">
        <v>1925.318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5.526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-6.883</v>
      </c>
      <c r="Q74" s="13">
        <v>0</v>
      </c>
      <c r="R74" s="13">
        <v>0</v>
      </c>
    </row>
    <row r="75" ht="20.25" spans="1:18">
      <c r="A75" s="6" t="s">
        <v>673</v>
      </c>
      <c r="B75" s="6" t="s">
        <v>674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675</v>
      </c>
      <c r="B76" s="6" t="s">
        <v>676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-1.866</v>
      </c>
      <c r="Q76" s="13">
        <v>-1</v>
      </c>
      <c r="R76" s="13">
        <v>-1</v>
      </c>
    </row>
    <row r="77" ht="20.25" spans="1:18">
      <c r="A77" s="6" t="s">
        <v>677</v>
      </c>
      <c r="B77" s="6" t="s">
        <v>678</v>
      </c>
      <c r="C77" s="6">
        <v>107.817</v>
      </c>
      <c r="D77" s="6">
        <v>109.51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0.648</v>
      </c>
      <c r="K77" s="13">
        <v>0</v>
      </c>
      <c r="L77" s="13">
        <v>1</v>
      </c>
      <c r="M77" s="13">
        <v>0</v>
      </c>
      <c r="N77" s="13">
        <v>-1</v>
      </c>
      <c r="O77" s="13">
        <v>0</v>
      </c>
      <c r="P77" s="13">
        <v>0.002</v>
      </c>
      <c r="Q77" s="13">
        <v>0</v>
      </c>
      <c r="R77" s="13">
        <v>0</v>
      </c>
    </row>
    <row r="78" ht="20.25" spans="1:18">
      <c r="A78" s="9" t="s">
        <v>679</v>
      </c>
      <c r="B78" s="9" t="s">
        <v>680</v>
      </c>
      <c r="C78" s="9">
        <v>105.629</v>
      </c>
      <c r="D78" s="9">
        <v>106.833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0.152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0.001</v>
      </c>
      <c r="Q78" s="13">
        <v>0</v>
      </c>
      <c r="R78" s="13">
        <v>0</v>
      </c>
    </row>
    <row r="79" ht="20.25" spans="1:18">
      <c r="A79" s="9" t="s">
        <v>681</v>
      </c>
      <c r="B79" s="9" t="s">
        <v>682</v>
      </c>
      <c r="C79" s="9">
        <v>116.108</v>
      </c>
      <c r="D79" s="9">
        <v>121.665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2.651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0.006</v>
      </c>
      <c r="Q79" s="13">
        <v>0</v>
      </c>
      <c r="R79" s="13">
        <v>0</v>
      </c>
    </row>
    <row r="80" ht="20.25" spans="1:18">
      <c r="A80" s="9" t="s">
        <v>683</v>
      </c>
      <c r="B80" s="9" t="s">
        <v>684</v>
      </c>
      <c r="C80" s="9">
        <v>102.333</v>
      </c>
      <c r="D80" s="9">
        <v>102.843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0.046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-0.001</v>
      </c>
      <c r="Q80" s="13">
        <v>0</v>
      </c>
      <c r="R80" s="13">
        <v>0</v>
      </c>
    </row>
    <row r="81" ht="20.25" spans="1:18">
      <c r="A81" s="9" t="s">
        <v>685</v>
      </c>
      <c r="B81" s="9" t="s">
        <v>686</v>
      </c>
      <c r="C81" s="9">
        <v>63752.566</v>
      </c>
      <c r="D81" s="9">
        <v>72555.383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9.941</v>
      </c>
      <c r="K81" s="13">
        <v>4</v>
      </c>
      <c r="L81" s="13">
        <v>1</v>
      </c>
      <c r="M81" s="13">
        <v>0</v>
      </c>
      <c r="N81" s="13">
        <v>1</v>
      </c>
      <c r="O81" s="13">
        <v>0</v>
      </c>
      <c r="P81" s="13">
        <v>13.7</v>
      </c>
      <c r="Q81" s="13">
        <v>0</v>
      </c>
      <c r="R81" s="13">
        <v>0</v>
      </c>
    </row>
    <row r="82" ht="20.25" spans="1:18">
      <c r="A82" s="9" t="s">
        <v>687</v>
      </c>
      <c r="B82" s="9" t="s">
        <v>688</v>
      </c>
      <c r="C82" s="9">
        <v>1173.685</v>
      </c>
      <c r="D82" s="9">
        <v>2177.99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23.638</v>
      </c>
      <c r="K82" s="13">
        <v>1</v>
      </c>
      <c r="L82" s="13">
        <v>2</v>
      </c>
      <c r="M82" s="13">
        <v>0</v>
      </c>
      <c r="N82" s="13">
        <v>-1</v>
      </c>
      <c r="O82" s="13">
        <v>0</v>
      </c>
      <c r="P82" s="13">
        <v>-16.554</v>
      </c>
      <c r="Q82" s="13">
        <v>0</v>
      </c>
      <c r="R82" s="13">
        <v>0</v>
      </c>
    </row>
    <row r="83" ht="20.25" spans="1:18">
      <c r="A83" s="9" t="s">
        <v>689</v>
      </c>
      <c r="B83" s="9" t="s">
        <v>690</v>
      </c>
      <c r="C83" s="9">
        <v>3087.833</v>
      </c>
      <c r="D83" s="9">
        <v>3839.511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12.699</v>
      </c>
      <c r="K83" s="13">
        <v>1</v>
      </c>
      <c r="L83" s="13">
        <v>2</v>
      </c>
      <c r="M83" s="13">
        <v>1</v>
      </c>
      <c r="N83" s="13">
        <v>-1</v>
      </c>
      <c r="O83" s="13">
        <v>0</v>
      </c>
      <c r="P83" s="13">
        <v>-2.003</v>
      </c>
      <c r="Q83" s="13">
        <v>0</v>
      </c>
      <c r="R83" s="13">
        <v>0</v>
      </c>
    </row>
    <row r="84" ht="20.25" spans="1:18">
      <c r="A84" s="9" t="s">
        <v>691</v>
      </c>
      <c r="B84" s="9" t="s">
        <v>692</v>
      </c>
      <c r="C84" s="9">
        <v>11561.777</v>
      </c>
      <c r="D84" s="9">
        <v>14151.627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9.213</v>
      </c>
      <c r="K84" s="13">
        <v>4</v>
      </c>
      <c r="L84" s="13">
        <v>2</v>
      </c>
      <c r="M84" s="13">
        <v>0</v>
      </c>
      <c r="N84" s="13">
        <v>0</v>
      </c>
      <c r="O84" s="13">
        <v>0</v>
      </c>
      <c r="P84" s="13">
        <v>-21.643</v>
      </c>
      <c r="Q84" s="13">
        <v>0</v>
      </c>
      <c r="R84" s="13">
        <v>0</v>
      </c>
    </row>
    <row r="85" ht="20.25" spans="1:18">
      <c r="A85" s="9" t="s">
        <v>693</v>
      </c>
      <c r="B85" s="9" t="s">
        <v>694</v>
      </c>
      <c r="C85" s="9">
        <v>425.896</v>
      </c>
      <c r="D85" s="9">
        <v>551.838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15.446</v>
      </c>
      <c r="K85" s="13">
        <v>4</v>
      </c>
      <c r="L85" s="13">
        <v>2</v>
      </c>
      <c r="M85" s="13">
        <v>0</v>
      </c>
      <c r="N85" s="13">
        <v>0</v>
      </c>
      <c r="O85" s="13">
        <v>0</v>
      </c>
      <c r="P85" s="13">
        <v>-0.386</v>
      </c>
      <c r="Q85" s="13">
        <v>0</v>
      </c>
      <c r="R85" s="13">
        <v>0</v>
      </c>
    </row>
    <row r="86" ht="20.25" spans="1:18">
      <c r="A86" s="9" t="s">
        <v>695</v>
      </c>
      <c r="B86" s="9" t="s">
        <v>696</v>
      </c>
      <c r="C86" s="9">
        <v>59185.438</v>
      </c>
      <c r="D86" s="9">
        <v>74221.273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14.694</v>
      </c>
      <c r="K86" s="13">
        <v>3</v>
      </c>
      <c r="L86" s="13">
        <v>2</v>
      </c>
      <c r="M86" s="13">
        <v>0</v>
      </c>
      <c r="N86" s="13">
        <v>0</v>
      </c>
      <c r="O86" s="13">
        <v>0</v>
      </c>
      <c r="P86" s="13">
        <v>-569.673</v>
      </c>
      <c r="Q86" s="13">
        <v>0</v>
      </c>
      <c r="R86" s="13">
        <v>0</v>
      </c>
    </row>
    <row r="87" ht="20.25" spans="1:18">
      <c r="A87" s="15" t="s">
        <v>697</v>
      </c>
      <c r="B87" s="15" t="s">
        <v>698</v>
      </c>
      <c r="C87" s="15">
        <v>7210.461</v>
      </c>
      <c r="D87" s="15">
        <v>9904.673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24.3</v>
      </c>
      <c r="K87" s="13">
        <v>3</v>
      </c>
      <c r="L87" s="13">
        <v>0</v>
      </c>
      <c r="M87" s="13">
        <v>0</v>
      </c>
      <c r="N87" s="13">
        <v>1</v>
      </c>
      <c r="O87" s="13">
        <v>0</v>
      </c>
      <c r="P87" s="13">
        <v>-27.229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2025-07-23T17:01:55Z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2BB9350BCD7D427C97FF14004A5996A2_13</vt:lpwstr>
  </property>
  <property fmtid="{D5CDD505-2E9C-101B-9397-08002B2CF9AE}" pid="3" name="KSOProductBuildVer">
    <vt:lpwstr>2052-12.1.0.15712</vt:lpwstr>
  </property>
</Properties>
</file>