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<sst xmlns="http://schemas.openxmlformats.org/spreadsheetml/2006/main" count="737" uniqueCount="703">
  <si>
    <t>京沪深强转弱</t>
  </si>
  <si>
    <t>京沪深弱转强</t>
  </si>
  <si>
    <t>代码</t>
  </si>
  <si>
    <t>简称</t>
  </si>
  <si>
    <t>总市值</t>
  </si>
  <si>
    <t>近期强势</t>
  </si>
  <si>
    <t>38925.43亿</t>
  </si>
  <si>
    <t>中小综指</t>
  </si>
  <si>
    <t>108777.04亿</t>
  </si>
  <si>
    <t>大基金持股</t>
  </si>
  <si>
    <t>18199.86亿</t>
  </si>
  <si>
    <t>红利指数</t>
  </si>
  <si>
    <t>81008.55亿</t>
  </si>
  <si>
    <t>山西板块</t>
  </si>
  <si>
    <t>8142.24亿</t>
  </si>
  <si>
    <t>绩优股</t>
  </si>
  <si>
    <t>75392.91亿</t>
  </si>
  <si>
    <t>铜缆高速连接</t>
  </si>
  <si>
    <t>5741.82亿</t>
  </si>
  <si>
    <t>全指医药</t>
  </si>
  <si>
    <t>41219.46亿</t>
  </si>
  <si>
    <t>融资增加</t>
  </si>
  <si>
    <t>3933.99亿</t>
  </si>
  <si>
    <t>全指能源</t>
  </si>
  <si>
    <t>40814.72亿</t>
  </si>
  <si>
    <t>ST板块</t>
  </si>
  <si>
    <t>3298.17亿</t>
  </si>
  <si>
    <t>石油</t>
  </si>
  <si>
    <t>25361.93亿</t>
  </si>
  <si>
    <t>配股预案</t>
  </si>
  <si>
    <t>--</t>
  </si>
  <si>
    <t>医疗保健</t>
  </si>
  <si>
    <t>19688.86亿</t>
  </si>
  <si>
    <t>农业主题</t>
  </si>
  <si>
    <t>即将解禁</t>
  </si>
  <si>
    <t>11571.00亿</t>
  </si>
  <si>
    <t>AI眼镜</t>
  </si>
  <si>
    <t>10985.64亿</t>
  </si>
  <si>
    <t>农林牧渔</t>
  </si>
  <si>
    <t>10415.44亿</t>
  </si>
  <si>
    <t>猪肉</t>
  </si>
  <si>
    <t>7841.61亿</t>
  </si>
  <si>
    <t>纺织服饰</t>
  </si>
  <si>
    <t>5758.58亿</t>
  </si>
  <si>
    <t>股东增持</t>
  </si>
  <si>
    <t>4746.62亿</t>
  </si>
  <si>
    <t>鸡肉</t>
  </si>
  <si>
    <t>3134.34亿</t>
  </si>
  <si>
    <t>摘帽</t>
  </si>
  <si>
    <t>2812.11亿</t>
  </si>
  <si>
    <t>保险新进</t>
  </si>
  <si>
    <t>2290.51亿</t>
  </si>
  <si>
    <t>近端次新</t>
  </si>
  <si>
    <t>2100.34亿</t>
  </si>
  <si>
    <t>高商誉</t>
  </si>
  <si>
    <t>1469.48亿</t>
  </si>
  <si>
    <t>科创生物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</si>
  <si>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</si>
  <si>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</si>
  <si>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</si>
  <si>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</si>
  <si>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</si>
  <si>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</si>
  <si>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</si>
  <si>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</si>
  <si>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</si>
  <si>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</si>
  <si>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</si>
  <si>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</si>
  <si>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</si>
  <si>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</si>
  <si>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</si>
  <si>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</si>
  <si>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</si>
  <si>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</si>
  <si>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</si>
  <si>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</si>
  <si>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</si>
  <si>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上证医药</t>
  </si>
  <si>
    <t>380电信</t>
  </si>
  <si>
    <t>细分医药</t>
  </si>
  <si>
    <t>腾讯济安</t>
  </si>
  <si>
    <t>300医药</t>
  </si>
  <si>
    <t>300地产</t>
  </si>
  <si>
    <t>餐饮指数</t>
  </si>
  <si>
    <t>创新药械</t>
  </si>
  <si>
    <t>生物50</t>
  </si>
  <si>
    <t>深信中低</t>
  </si>
  <si>
    <t>深公司债</t>
  </si>
  <si>
    <t>深证红利</t>
  </si>
  <si>
    <t>深证治理</t>
  </si>
  <si>
    <t>国证粮食</t>
  </si>
  <si>
    <t>小盘价值</t>
  </si>
  <si>
    <t>国证钢铁</t>
  </si>
  <si>
    <t>深证时钟</t>
  </si>
  <si>
    <t>深消费50</t>
  </si>
  <si>
    <t>中小红利</t>
  </si>
  <si>
    <t>深证绩效</t>
  </si>
  <si>
    <t>中小低波</t>
  </si>
  <si>
    <t>深A医药</t>
  </si>
  <si>
    <t>高铁产业</t>
  </si>
  <si>
    <t>300 医药</t>
  </si>
  <si>
    <t>疫苗生科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</si>
  <si>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</si>
  <si>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</si>
  <si>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</si>
  <si>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</si>
  <si>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</si>
  <si>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</si>
  <si>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</si>
  <si>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</si>
  <si>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</si>
  <si>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</si>
  <si>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</si>
  <si>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</si>
  <si>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</si>
  <si>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</si>
  <si>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</si>
  <si>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</si>
  <si>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</si>
  <si>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</si>
  <si>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</si>
  <si>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</si>
  <si>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</si>
  <si>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</si>
  <si>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</si>
  <si>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</si>
  <si>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</si>
  <si>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</si>
  <si>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</si>
  <si>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</si>
  <si>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</si>
  <si>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</si>
  <si>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</si>
  <si>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</si>
  <si>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</si>
  <si>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</si>
  <si>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</si>
  <si>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</si>
  <si>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</si>
  <si>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</si>
  <si>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</si>
  <si>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</si>
  <si>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</si>
  <si>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</si>
  <si>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</si>
  <si>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</si>
  <si>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</si>
  <si>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</si>
  <si>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</si>
  <si>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</si>
  <si>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</si>
  <si>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</si>
  <si>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</si>
  <si>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</si>
  <si>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</si>
  <si>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</si>
  <si>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</si>
  <si>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</si>
  <si>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</si>
  <si>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</si>
  <si>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</si>
  <si>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</si>
  <si>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</si>
  <si>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</si>
  <si>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</si>
  <si>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</si>
  <si>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</si>
  <si>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380金融</t>
  </si>
  <si>
    <t>380信息</t>
  </si>
  <si>
    <t>380等权</t>
  </si>
  <si>
    <t>信用100</t>
  </si>
  <si>
    <t>380R成长</t>
  </si>
  <si>
    <t>180动态</t>
  </si>
  <si>
    <t>180波动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</si>
  <si>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</si>
  <si>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</si>
  <si>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</si>
  <si>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</si>
  <si>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</si>
  <si>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</si>
  <si>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</si>
  <si>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</si>
  <si>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</si>
  <si>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上证环保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</si>
  <si>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</si>
  <si>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</si>
  <si>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</si>
  <si>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</si>
  <si>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</si>
  <si>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</si>
  <si>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</si>
  <si>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</si>
  <si>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</si>
  <si>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</si>
  <si>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</si>
  <si>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</si>
  <si>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</si>
  <si>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</si>
  <si>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</si>
  <si>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</si>
  <si>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</si>
  <si>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</si>
  <si>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</si>
  <si>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</si>
  <si>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</si>
  <si>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</si>
  <si>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800医药</t>
  </si>
  <si>
    <t>ESG 100</t>
  </si>
  <si>
    <t>300非银</t>
  </si>
  <si>
    <t>百发100</t>
  </si>
  <si>
    <t>中证1000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</si>
  <si>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</si>
  <si>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</si>
  <si>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</si>
  <si>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</si>
  <si>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</si>
  <si>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</si>
  <si>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</si>
  <si>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</si>
  <si>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</si>
  <si>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</si>
  <si>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</si>
  <si>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</si>
  <si>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</si>
  <si>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</si>
  <si>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</si>
  <si>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</si>
  <si>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</si>
  <si>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</si>
  <si>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</si>
  <si>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</si>
  <si>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</si>
  <si>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</si>
  <si>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</si>
  <si>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</si>
  <si>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</si>
  <si>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</si>
  <si>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</si>
  <si>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</si>
  <si>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</si>
  <si>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</si>
  <si>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</si>
  <si>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</si>
  <si>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</si>
  <si>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</si>
  <si>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</si>
  <si>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</si>
  <si>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</si>
  <si>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</si>
  <si>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</si>
  <si>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</si>
  <si>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</si>
  <si>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</si>
  <si>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</si>
  <si>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</si>
  <si>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</si>
  <si>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</si>
  <si>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</si>
  <si>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</si>
  <si>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</si>
  <si>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</si>
  <si>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</si>
  <si>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</si>
  <si>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</si>
  <si>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</si>
  <si>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</si>
  <si>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</si>
  <si>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</si>
  <si>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</si>
  <si>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</si>
  <si>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</si>
  <si>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</si>
  <si>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</si>
  <si>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</si>
  <si>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</si>
  <si>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</si>
  <si>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</si>
  <si>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</si>
  <si>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</si>
  <si>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</si>
  <si>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</si>
  <si>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</si>
  <si>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</si>
  <si>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</si>
  <si>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</si>
  <si>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</si>
  <si>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</si>
  <si>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</si>
  <si>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</si>
  <si>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</si>
  <si>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</si>
  <si>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</si>
  <si>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</si>
  <si>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</si>
  <si>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</si>
  <si>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</si>
  <si>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</si>
  <si>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</si>
  <si>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</si>
  <si>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</si>
  <si>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</si>
  <si>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</si>
  <si>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</si>
  <si>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</si>
  <si>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</si>
  <si>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</si>
  <si>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</si>
  <si>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</si>
  <si>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</si>
  <si>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</si>
  <si>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</si>
  <si>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</si>
  <si>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</si>
  <si>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</si>
  <si>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</si>
  <si>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</si>
  <si>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</si>
  <si>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</si>
  <si>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</si>
  <si>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</si>
  <si>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</si>
  <si>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</si>
  <si>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</si>
  <si>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</si>
  <si>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</si>
  <si>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</si>
  <si>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</si>
  <si>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</si>
  <si>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</si>
  <si>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</si>
  <si>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</si>
  <si>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</si>
  <si>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</si>
  <si>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</si>
  <si>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</si>
  <si>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</si>
  <si>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</si>
  <si>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</si>
  <si>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</si>
  <si>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</si>
  <si>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</si>
  <si>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</si>
  <si>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</si>
  <si>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</si>
  <si>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</si>
  <si>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</si>
  <si>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</si>
  <si>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</si>
  <si>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</si>
  <si>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</si>
  <si>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</si>
  <si>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</si>
  <si>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</si>
  <si>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</si>
  <si>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</si>
  <si>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</si>
  <si>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</si>
  <si>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</si>
  <si>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</si>
  <si>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</si>
  <si>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</si>
  <si>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</si>
  <si>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</si>
  <si>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</si>
  <si>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</si>
  <si>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</si>
  <si>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</si>
  <si>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</si>
  <si>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</si>
  <si>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</si>
  <si>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</si>
  <si>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</si>
  <si>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</si>
  <si>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</si>
  <si>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</si>
  <si>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</si>
  <si>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</si>
  <si>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</si>
  <si>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</si>
  <si>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</si>
  <si>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</si>
  <si>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</si>
  <si>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</si>
  <si>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</si>
  <si>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</si>
  <si>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</si>
  <si>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</si>
  <si>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</si>
  <si>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</si>
  <si>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</si>
  <si>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</si>
  <si>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</si>
  <si>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</si>
  <si>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</si>
  <si>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</si>
  <si>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</si>
  <si>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</si>
  <si>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</si>
  <si>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</si>
  <si>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</si>
  <si>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</si>
  <si>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</si>
  <si>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</si>
  <si>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</si>
  <si>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</si>
  <si>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</si>
  <si>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</si>
  <si>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</si>
  <si>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</si>
  <si>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</si>
  <si>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</si>
  <si>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</si>
  <si>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生物医药</t>
  </si>
  <si>
    <t>央视50</t>
  </si>
  <si>
    <t>央视创新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</si>
  <si>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</si>
  <si>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</si>
  <si>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</si>
  <si>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</si>
  <si>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</si>
  <si>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</si>
  <si>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</si>
  <si>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</si>
  <si>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</si>
  <si>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</si>
  <si>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</si>
  <si>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</si>
  <si>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</si>
  <si>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</si>
  <si>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</si>
  <si>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</si>
  <si>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</si>
  <si>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</si>
  <si>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</si>
  <si>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</si>
  <si>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</si>
  <si>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</si>
  <si>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</si>
  <si>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</si>
  <si>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</si>
  <si>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</si>
  <si>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</si>
  <si>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</si>
  <si>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</si>
  <si>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</si>
  <si>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</si>
  <si>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</si>
  <si>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</si>
  <si>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</si>
  <si>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</si>
  <si>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</si>
  <si>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</si>
  <si>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</si>
  <si>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</si>
  <si>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</si>
  <si>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</si>
  <si>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</si>
  <si>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</si>
  <si>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</si>
  <si>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</si>
  <si>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</si>
  <si>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</si>
  <si>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</si>
  <si>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</si>
  <si>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</si>
  <si>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</si>
  <si>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</si>
  <si>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</si>
  <si>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</si>
  <si>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</si>
  <si>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</si>
  <si>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</si>
  <si>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</si>
  <si>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</si>
  <si>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</si>
  <si>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</si>
  <si>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</si>
  <si>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</si>
  <si>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</si>
  <si>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</si>
  <si>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</si>
  <si>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</si>
  <si>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</si>
  <si>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</si>
  <si>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</si>
  <si>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</si>
  <si>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</si>
  <si>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</si>
  <si>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</si>
  <si>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</si>
  <si>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</si>
  <si>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</si>
  <si>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</si>
  <si>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</si>
  <si>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</si>
  <si>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</si>
  <si>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</si>
  <si>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</si>
  <si>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</si>
  <si>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</si>
  <si>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</si>
  <si>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</si>
  <si>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</si>
  <si>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</si>
  <si>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</si>
  <si>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</si>
  <si>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</si>
  <si>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</si>
  <si>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</si>
  <si>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</si>
  <si>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</si>
  <si>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</si>
  <si>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</si>
  <si>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</si>
  <si>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</si>
  <si>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</si>
  <si>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</si>
  <si>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</si>
  <si>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</si>
  <si>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</si>
  <si>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</si>
  <si>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</si>
  <si>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</si>
  <si>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</si>
  <si>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中证医疗</t>
  </si>
  <si>
    <t>CSWD并购</t>
  </si>
  <si>
    <t>CSWD生科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</si>
  <si>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</si>
  <si>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</si>
  <si>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</si>
  <si>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</si>
  <si>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</si>
  <si>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</si>
  <si>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</si>
  <si>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</si>
  <si>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</si>
  <si>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</si>
  <si>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</si>
  <si>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</si>
  <si>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</si>
  <si>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</si>
  <si>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</si>
  <si>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TA00</t>
  </si>
  <si>
    <t>PTA连续</t>
  </si>
  <si>
    <t>LC00</t>
  </si>
  <si>
    <t>碳酸锂连续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</si>
  <si>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</si>
  <si>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</si>
  <si>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</si>
  <si>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</si>
  <si>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</si>
  <si>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</si>
  <si>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</si>
  <si>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</si>
  <si>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</si>
  <si>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</si>
  <si>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</si>
  <si>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</si>
  <si>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</si>
  <si>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</si>
  <si>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</si>
  <si>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</si>
  <si>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</si>
  <si>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</si>
  <si>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ZC00</t>
  </si>
  <si>
    <t>动力煤连续</t>
  </si>
  <si>
    <t>AX00</t>
  </si>
  <si>
    <t>豆一连续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</si>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</sst>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H6" sqref="H6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8.8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"880880"</f>
        <v>880880</v>
      </c>
      <c r="B3" s="29" t="s">
        <v>5</v>
      </c>
      <c r="C3" s="29" t="s">
        <v>6</v>
      </c>
      <c r="D3" s="29" t="str">
        <f>"399101"</f>
        <v>399101</v>
      </c>
      <c r="E3" s="29" t="s">
        <v>7</v>
      </c>
      <c r="F3" s="29" t="s">
        <v>8</v>
      </c>
    </row>
    <row r="4" ht="16.5" spans="1:6">
      <c r="A4" s="29" t="str">
        <f>"880551"</f>
        <v>880551</v>
      </c>
      <c r="B4" s="29" t="s">
        <v>9</v>
      </c>
      <c r="C4" s="29" t="s">
        <v>10</v>
      </c>
      <c r="D4" s="29" t="str">
        <f>"000015"</f>
        <v>000015</v>
      </c>
      <c r="E4" s="29" t="s">
        <v>11</v>
      </c>
      <c r="F4" s="29" t="s">
        <v>12</v>
      </c>
    </row>
    <row r="5" ht="16.5" spans="1:6">
      <c r="A5" s="29" t="str">
        <f>"880217"</f>
        <v>880217</v>
      </c>
      <c r="B5" s="29" t="s">
        <v>13</v>
      </c>
      <c r="C5" s="29" t="s">
        <v>14</v>
      </c>
      <c r="D5" s="29" t="str">
        <f>"880835"</f>
        <v>880835</v>
      </c>
      <c r="E5" s="29" t="s">
        <v>15</v>
      </c>
      <c r="F5" s="29" t="s">
        <v>16</v>
      </c>
    </row>
    <row r="6" ht="16.5" spans="1:6">
      <c r="A6" s="29" t="str">
        <f>"880523"</f>
        <v>880523</v>
      </c>
      <c r="B6" s="29" t="s">
        <v>17</v>
      </c>
      <c r="C6" s="29" t="s">
        <v>18</v>
      </c>
      <c r="D6" s="29" t="str">
        <f>"000991"</f>
        <v>000991</v>
      </c>
      <c r="E6" s="29" t="s">
        <v>19</v>
      </c>
      <c r="F6" s="29" t="s">
        <v>20</v>
      </c>
    </row>
    <row r="7" ht="16.5" spans="1:6">
      <c r="A7" s="29" t="str">
        <f>"880780"</f>
        <v>880780</v>
      </c>
      <c r="B7" s="29" t="s">
        <v>21</v>
      </c>
      <c r="C7" s="29" t="s">
        <v>22</v>
      </c>
      <c r="D7" s="29" t="str">
        <f>"000986"</f>
        <v>000986</v>
      </c>
      <c r="E7" s="29" t="s">
        <v>23</v>
      </c>
      <c r="F7" s="29" t="s">
        <v>24</v>
      </c>
    </row>
    <row r="8" ht="16.5" spans="1:6">
      <c r="A8" s="29" t="str">
        <f>"880516"</f>
        <v>880516</v>
      </c>
      <c r="B8" s="29" t="s">
        <v>25</v>
      </c>
      <c r="C8" s="29" t="s">
        <v>26</v>
      </c>
      <c r="D8" s="29" t="str">
        <f>"880310"</f>
        <v>880310</v>
      </c>
      <c r="E8" s="29" t="s">
        <v>27</v>
      </c>
      <c r="F8" s="29" t="s">
        <v>28</v>
      </c>
    </row>
    <row r="9" ht="16.5" spans="1:6">
      <c r="A9" s="29" t="str">
        <f>"880890"</f>
        <v>880890</v>
      </c>
      <c r="B9" s="29" t="s">
        <v>29</v>
      </c>
      <c r="C9" s="29" t="s">
        <v>30</v>
      </c>
      <c r="D9" s="29" t="str">
        <f>"880398"</f>
        <v>880398</v>
      </c>
      <c r="E9" s="29" t="s">
        <v>31</v>
      </c>
      <c r="F9" s="29" t="s">
        <v>32</v>
      </c>
    </row>
    <row r="10" ht="16.5" spans="1:6">
      <c r="A10" s="29" t="str">
        <f>"000122"</f>
        <v>000122</v>
      </c>
      <c r="B10" s="29" t="s">
        <v>33</v>
      </c>
      <c r="C10" s="29" t="s">
        <v>30</v>
      </c>
      <c r="D10" s="29" t="str">
        <f>"880897"</f>
        <v>880897</v>
      </c>
      <c r="E10" s="29" t="s">
        <v>34</v>
      </c>
      <c r="F10" s="29" t="s">
        <v>35</v>
      </c>
    </row>
    <row r="11" ht="16.5" spans="1:6">
      <c r="A11" s="22"/>
      <c r="B11" s="22"/>
      <c r="C11" s="22"/>
      <c r="D11" s="29" t="str">
        <f>"880566"</f>
        <v>880566</v>
      </c>
      <c r="E11" s="29" t="s">
        <v>36</v>
      </c>
      <c r="F11" s="29" t="s">
        <v>37</v>
      </c>
    </row>
    <row r="12" ht="16.5" spans="1:6">
      <c r="A12" s="22"/>
      <c r="B12" s="22"/>
      <c r="C12" s="22"/>
      <c r="D12" s="29" t="str">
        <f>"880360"</f>
        <v>880360</v>
      </c>
      <c r="E12" s="29" t="s">
        <v>38</v>
      </c>
      <c r="F12" s="29" t="s">
        <v>39</v>
      </c>
    </row>
    <row r="13" ht="16.5" spans="1:6">
      <c r="A13" s="22"/>
      <c r="B13" s="22"/>
      <c r="C13" s="22"/>
      <c r="D13" s="29" t="str">
        <f>"880936"</f>
        <v>880936</v>
      </c>
      <c r="E13" s="29" t="s">
        <v>40</v>
      </c>
      <c r="F13" s="29" t="s">
        <v>41</v>
      </c>
    </row>
    <row r="14" ht="16.5" spans="1:6">
      <c r="A14" s="22"/>
      <c r="B14" s="22"/>
      <c r="C14" s="22"/>
      <c r="D14" s="29" t="str">
        <f>"880367"</f>
        <v>880367</v>
      </c>
      <c r="E14" s="29" t="s">
        <v>42</v>
      </c>
      <c r="F14" s="29" t="s">
        <v>43</v>
      </c>
    </row>
    <row r="15" ht="16.5" spans="1:6">
      <c r="A15" s="22"/>
      <c r="B15" s="22"/>
      <c r="C15" s="22"/>
      <c r="D15" s="29" t="str">
        <f>"880807"</f>
        <v>880807</v>
      </c>
      <c r="E15" s="29" t="s">
        <v>44</v>
      </c>
      <c r="F15" s="29" t="s">
        <v>45</v>
      </c>
    </row>
    <row r="16" ht="16.5" spans="1:6">
      <c r="A16" s="22"/>
      <c r="B16" s="22"/>
      <c r="C16" s="22"/>
      <c r="D16" s="29" t="str">
        <f>"880764"</f>
        <v>880764</v>
      </c>
      <c r="E16" s="29" t="s">
        <v>46</v>
      </c>
      <c r="F16" s="29" t="s">
        <v>47</v>
      </c>
    </row>
    <row r="17" ht="16.5" spans="1:6">
      <c r="A17" s="22"/>
      <c r="B17" s="22"/>
      <c r="C17" s="22"/>
      <c r="D17" s="29" t="str">
        <f>"880573"</f>
        <v>880573</v>
      </c>
      <c r="E17" s="29" t="s">
        <v>48</v>
      </c>
      <c r="F17" s="29" t="s">
        <v>49</v>
      </c>
    </row>
    <row r="18" ht="16.5" spans="1:6">
      <c r="A18" s="22"/>
      <c r="B18" s="22"/>
      <c r="C18" s="22"/>
      <c r="D18" s="29" t="str">
        <f>"880782"</f>
        <v>880782</v>
      </c>
      <c r="E18" s="29" t="s">
        <v>50</v>
      </c>
      <c r="F18" s="29" t="s">
        <v>51</v>
      </c>
    </row>
    <row r="19" ht="17.25" spans="1:6">
      <c r="A19" s="30"/>
      <c r="B19" s="30"/>
      <c r="C19" s="30"/>
      <c r="D19" s="29" t="str">
        <f>"880885"</f>
        <v>880885</v>
      </c>
      <c r="E19" s="29" t="s">
        <v>52</v>
      </c>
      <c r="F19" s="29" t="s">
        <v>53</v>
      </c>
    </row>
    <row r="20" ht="17.25" spans="1:6">
      <c r="A20" s="30"/>
      <c r="B20" s="30"/>
      <c r="C20" s="30"/>
      <c r="D20" s="29" t="str">
        <f>"880787"</f>
        <v>880787</v>
      </c>
      <c r="E20" s="29" t="s">
        <v>54</v>
      </c>
      <c r="F20" s="29" t="s">
        <v>55</v>
      </c>
    </row>
    <row r="21" ht="17.25" spans="1:6">
      <c r="A21" s="30"/>
      <c r="B21" s="30"/>
      <c r="C21" s="30"/>
      <c r="D21" s="29" t="str">
        <f>"000683"</f>
        <v>000683</v>
      </c>
      <c r="E21" s="29" t="s">
        <v>56</v>
      </c>
      <c r="F21" s="29" t="s">
        <v>30</v>
      </c>
    </row>
    <row r="22" ht="17.25" spans="1:6">
      <c r="A22" s="30"/>
      <c r="B22" s="30"/>
      <c r="C22" s="30"/>
      <c r="D22" s="29" t="str">
        <f>"399275"</f>
        <v>399275</v>
      </c>
      <c r="E22" s="29" t="s">
        <v>57</v>
      </c>
      <c r="F22" s="29" t="s">
        <v>30</v>
      </c>
    </row>
    <row r="23" ht="17.25" spans="1:6">
      <c r="A23" s="30"/>
      <c r="B23" s="30"/>
      <c r="C23" s="30"/>
      <c r="D23" s="22"/>
      <c r="E23" s="22"/>
      <c r="F23" s="22"/>
    </row>
    <row r="24" ht="17.25" spans="1:6">
      <c r="A24" s="30"/>
      <c r="B24" s="30"/>
      <c r="C24" s="30"/>
      <c r="D24" s="22"/>
      <c r="E24" s="22"/>
      <c r="F24" s="22"/>
    </row>
    <row r="25" ht="17.25" spans="1:6">
      <c r="A25" s="30"/>
      <c r="B25" s="30"/>
      <c r="C25" s="30"/>
      <c r="D25" s="22"/>
      <c r="E25" s="22"/>
      <c r="F25" s="22"/>
    </row>
    <row r="26" ht="17.25" spans="1:6">
      <c r="A26" s="30"/>
      <c r="B26" s="30"/>
      <c r="C26" s="30"/>
      <c r="D26" s="22"/>
      <c r="E26" s="22"/>
      <c r="F26" s="22"/>
    </row>
    <row r="27" ht="17.25" spans="1:6">
      <c r="A27" s="30"/>
      <c r="B27" s="30"/>
      <c r="C27" s="30"/>
      <c r="D27" s="22"/>
      <c r="E27" s="22"/>
      <c r="F27" s="22"/>
    </row>
    <row r="28" ht="17.25" spans="1:6">
      <c r="A28" s="30"/>
      <c r="B28" s="30"/>
      <c r="C28" s="30"/>
      <c r="D28" s="22"/>
      <c r="E28" s="22"/>
      <c r="F28" s="22"/>
    </row>
    <row r="29" ht="17.25" spans="1:6">
      <c r="A29" s="30"/>
      <c r="B29" s="30"/>
      <c r="C29" s="30"/>
      <c r="D29" s="22"/>
      <c r="E29" s="22"/>
      <c r="F29" s="22"/>
    </row>
    <row r="30" ht="17.25" spans="1:6">
      <c r="A30" s="30"/>
      <c r="B30" s="30"/>
      <c r="C30" s="30"/>
      <c r="D30" s="22"/>
      <c r="E30" s="22"/>
      <c r="F30" s="22"/>
    </row>
    <row r="31" ht="17.25" spans="1:6">
      <c r="A31" s="30"/>
      <c r="B31" s="30"/>
      <c r="C31" s="30"/>
      <c r="D31" s="22"/>
      <c r="E31" s="22"/>
      <c r="F31" s="22"/>
    </row>
    <row r="32" ht="17.25" spans="1:6">
      <c r="A32" s="30"/>
      <c r="B32" s="30"/>
      <c r="C32" s="30"/>
      <c r="D32" s="22"/>
      <c r="E32" s="22"/>
      <c r="F32" s="22"/>
    </row>
    <row r="33" ht="17.25" spans="1:6">
      <c r="A33" s="30"/>
      <c r="B33" s="30"/>
      <c r="C33" s="30"/>
      <c r="D33" s="22"/>
      <c r="E33" s="22"/>
      <c r="F33" s="22"/>
    </row>
    <row r="34" ht="17.25" spans="1:6">
      <c r="A34" s="30"/>
      <c r="B34" s="30"/>
      <c r="C34" s="30"/>
      <c r="D34" s="22"/>
      <c r="E34" s="22"/>
      <c r="F34" s="22"/>
    </row>
    <row r="35" ht="17.25" spans="1:6">
      <c r="A35" s="30"/>
      <c r="B35" s="30"/>
      <c r="C35" s="30"/>
      <c r="D35" s="22"/>
      <c r="E35" s="22"/>
      <c r="F35" s="22"/>
    </row>
    <row r="36" ht="17.25" spans="1:6">
      <c r="A36" s="30"/>
      <c r="B36" s="30"/>
      <c r="C36" s="30"/>
      <c r="D36" s="22"/>
      <c r="E36" s="22"/>
      <c r="F36" s="22"/>
    </row>
    <row r="37" ht="17.25" spans="1:6">
      <c r="A37" s="30"/>
      <c r="B37" s="30"/>
      <c r="C37" s="30"/>
      <c r="D37" s="22"/>
      <c r="E37" s="22"/>
      <c r="F37" s="22"/>
    </row>
    <row r="38" ht="17.25" spans="1:6">
      <c r="A38" s="30"/>
      <c r="B38" s="30"/>
      <c r="C38" s="30"/>
      <c r="D38" s="22"/>
      <c r="E38" s="22"/>
      <c r="F38" s="22"/>
    </row>
    <row r="39" ht="17.25" spans="1:6">
      <c r="A39" s="30"/>
      <c r="B39" s="30"/>
      <c r="C39" s="30"/>
      <c r="D39" s="22"/>
      <c r="E39" s="22"/>
      <c r="F39" s="22"/>
    </row>
    <row r="40" ht="17.25" spans="1:6">
      <c r="A40" s="30"/>
      <c r="B40" s="30"/>
      <c r="C40" s="30"/>
      <c r="D40" s="22"/>
      <c r="E40" s="22"/>
      <c r="F40" s="22"/>
    </row>
    <row r="41" ht="17.25" spans="1:6">
      <c r="A41" s="30"/>
      <c r="B41" s="30"/>
      <c r="C41" s="30"/>
      <c r="D41" s="22"/>
      <c r="E41" s="22"/>
      <c r="F41" s="22"/>
    </row>
    <row r="42" ht="17.25" spans="1:6">
      <c r="A42" s="30"/>
      <c r="B42" s="30"/>
      <c r="C42" s="30"/>
      <c r="D42" s="22"/>
      <c r="E42" s="22"/>
      <c r="F42" s="22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7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19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20" t="s">
        <v>69</v>
      </c>
      <c r="K2" s="13" t="s">
        <v>70</v>
      </c>
      <c r="L2" s="13" t="s">
        <v>71</v>
      </c>
      <c r="M2" s="13" t="s">
        <v>72</v>
      </c>
      <c r="N2" s="13" t="s">
        <v>73</v>
      </c>
      <c r="O2" s="13" t="s">
        <v>74</v>
      </c>
      <c r="P2" s="13" t="s">
        <v>75</v>
      </c>
      <c r="Q2" s="13" t="s">
        <v>76</v>
      </c>
      <c r="R2" s="13" t="s">
        <v>77</v>
      </c>
    </row>
    <row r="3" ht="16.5" spans="1:18">
      <c r="A3" s="16">
        <v>37</v>
      </c>
      <c r="B3" s="16" t="s">
        <v>78</v>
      </c>
      <c r="C3" s="16">
        <v>4829.107</v>
      </c>
      <c r="D3" s="16">
        <v>5888.863</v>
      </c>
      <c r="E3" s="16">
        <v>1</v>
      </c>
      <c r="F3" s="17">
        <v>0</v>
      </c>
      <c r="G3" s="17">
        <v>0</v>
      </c>
      <c r="H3" s="17">
        <v>1</v>
      </c>
      <c r="I3" s="17">
        <v>0.153</v>
      </c>
      <c r="J3" s="17">
        <v>18.122</v>
      </c>
      <c r="K3" s="21">
        <v>4</v>
      </c>
      <c r="L3" s="21">
        <v>0</v>
      </c>
      <c r="M3" s="21">
        <v>0</v>
      </c>
      <c r="N3" s="21">
        <v>1</v>
      </c>
      <c r="O3" s="21">
        <v>0</v>
      </c>
      <c r="P3" s="21">
        <v>5.558</v>
      </c>
      <c r="Q3" s="21">
        <v>0</v>
      </c>
      <c r="R3" s="21">
        <v>0</v>
      </c>
    </row>
    <row r="4" ht="16.5" spans="1:18">
      <c r="A4" s="16">
        <v>112</v>
      </c>
      <c r="B4" s="16" t="s">
        <v>79</v>
      </c>
      <c r="C4" s="16">
        <v>3565.361</v>
      </c>
      <c r="D4" s="16">
        <v>4326.838</v>
      </c>
      <c r="E4" s="16">
        <v>1</v>
      </c>
      <c r="F4" s="17">
        <v>0</v>
      </c>
      <c r="G4" s="17">
        <v>0</v>
      </c>
      <c r="H4" s="17">
        <v>1</v>
      </c>
      <c r="I4" s="17">
        <v>0.363</v>
      </c>
      <c r="J4" s="17">
        <v>17.898</v>
      </c>
      <c r="K4" s="21">
        <v>4</v>
      </c>
      <c r="L4" s="21">
        <v>0</v>
      </c>
      <c r="M4" s="21">
        <v>0</v>
      </c>
      <c r="N4" s="21">
        <v>1</v>
      </c>
      <c r="O4" s="21">
        <v>0</v>
      </c>
      <c r="P4" s="21">
        <v>5.807</v>
      </c>
      <c r="Q4" s="21">
        <v>0</v>
      </c>
      <c r="R4" s="21">
        <v>0</v>
      </c>
    </row>
    <row r="5" ht="16.5" spans="1:18">
      <c r="A5" s="16">
        <v>814</v>
      </c>
      <c r="B5" s="16" t="s">
        <v>80</v>
      </c>
      <c r="C5" s="16">
        <v>6571.655</v>
      </c>
      <c r="D5" s="16">
        <v>7977.027</v>
      </c>
      <c r="E5" s="16">
        <v>1</v>
      </c>
      <c r="F5" s="17">
        <v>0</v>
      </c>
      <c r="G5" s="17">
        <v>0</v>
      </c>
      <c r="H5" s="17">
        <v>1</v>
      </c>
      <c r="I5" s="17">
        <v>0.843</v>
      </c>
      <c r="J5" s="17">
        <v>18.312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0.712</v>
      </c>
      <c r="Q5" s="21">
        <v>0</v>
      </c>
      <c r="R5" s="21">
        <v>0</v>
      </c>
    </row>
    <row r="6" ht="16.5" spans="1:18">
      <c r="A6" s="16">
        <v>847</v>
      </c>
      <c r="B6" s="16" t="s">
        <v>81</v>
      </c>
      <c r="C6" s="16">
        <v>2418.162</v>
      </c>
      <c r="D6" s="16">
        <v>2908.095</v>
      </c>
      <c r="E6" s="16">
        <v>1</v>
      </c>
      <c r="F6" s="17">
        <v>0</v>
      </c>
      <c r="G6" s="17">
        <v>0</v>
      </c>
      <c r="H6" s="17">
        <v>1</v>
      </c>
      <c r="I6" s="17">
        <v>0.197</v>
      </c>
      <c r="J6" s="17">
        <v>17.011</v>
      </c>
      <c r="K6" s="21">
        <v>4</v>
      </c>
      <c r="L6" s="21">
        <v>2</v>
      </c>
      <c r="M6" s="21">
        <v>0</v>
      </c>
      <c r="N6" s="21">
        <v>1</v>
      </c>
      <c r="O6" s="21">
        <v>0</v>
      </c>
      <c r="P6" s="21">
        <v>6.935</v>
      </c>
      <c r="Q6" s="21">
        <v>0</v>
      </c>
      <c r="R6" s="21">
        <v>0</v>
      </c>
    </row>
    <row r="7" ht="16.5" spans="1:18">
      <c r="A7" s="16">
        <v>913</v>
      </c>
      <c r="B7" s="16" t="s">
        <v>82</v>
      </c>
      <c r="C7" s="16">
        <v>6794.479</v>
      </c>
      <c r="D7" s="16">
        <v>8395.085</v>
      </c>
      <c r="E7" s="16">
        <v>1</v>
      </c>
      <c r="F7" s="17">
        <v>0</v>
      </c>
      <c r="G7" s="17">
        <v>0</v>
      </c>
      <c r="H7" s="17">
        <v>1</v>
      </c>
      <c r="I7" s="17">
        <v>0.485</v>
      </c>
      <c r="J7" s="17">
        <v>19.458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2.729</v>
      </c>
      <c r="Q7" s="21">
        <v>0</v>
      </c>
      <c r="R7" s="21">
        <v>0</v>
      </c>
    </row>
    <row r="8" ht="16.5" spans="1:18">
      <c r="A8" s="16">
        <v>952</v>
      </c>
      <c r="B8" s="16" t="s">
        <v>83</v>
      </c>
      <c r="C8" s="16">
        <v>2624.924</v>
      </c>
      <c r="D8" s="16">
        <v>3583.7</v>
      </c>
      <c r="E8" s="16">
        <v>1</v>
      </c>
      <c r="F8" s="17">
        <v>0</v>
      </c>
      <c r="G8" s="17">
        <v>0</v>
      </c>
      <c r="H8" s="17">
        <v>1</v>
      </c>
      <c r="I8" s="17">
        <v>1.129</v>
      </c>
      <c r="J8" s="17">
        <v>27.581</v>
      </c>
      <c r="K8" s="21">
        <v>4</v>
      </c>
      <c r="L8" s="21">
        <v>0</v>
      </c>
      <c r="M8" s="21">
        <v>-1</v>
      </c>
      <c r="N8" s="21">
        <v>0</v>
      </c>
      <c r="O8" s="21">
        <v>0</v>
      </c>
      <c r="P8" s="21">
        <v>11.854</v>
      </c>
      <c r="Q8" s="21">
        <v>0</v>
      </c>
      <c r="R8" s="21">
        <v>0</v>
      </c>
    </row>
    <row r="9" ht="16.5" spans="1:18">
      <c r="A9" s="16">
        <v>399238</v>
      </c>
      <c r="B9" s="16" t="s">
        <v>84</v>
      </c>
      <c r="C9" s="16">
        <v>1035.46</v>
      </c>
      <c r="D9" s="16">
        <v>1358.381</v>
      </c>
      <c r="E9" s="16">
        <v>1</v>
      </c>
      <c r="F9" s="17">
        <v>0</v>
      </c>
      <c r="G9" s="17">
        <v>0</v>
      </c>
      <c r="H9" s="17">
        <v>1</v>
      </c>
      <c r="I9" s="17">
        <v>1.232</v>
      </c>
      <c r="J9" s="17">
        <v>24.712</v>
      </c>
      <c r="K9" s="21">
        <v>1</v>
      </c>
      <c r="L9" s="21">
        <v>0</v>
      </c>
      <c r="M9" s="21">
        <v>0</v>
      </c>
      <c r="N9" s="21">
        <v>0</v>
      </c>
      <c r="O9" s="21">
        <v>0</v>
      </c>
      <c r="P9" s="21">
        <v>11.921</v>
      </c>
      <c r="Q9" s="21">
        <v>0</v>
      </c>
      <c r="R9" s="21">
        <v>0</v>
      </c>
    </row>
    <row r="10" ht="16.5" spans="1:18">
      <c r="A10" s="16">
        <v>399265</v>
      </c>
      <c r="B10" s="16" t="s">
        <v>85</v>
      </c>
      <c r="C10" s="16">
        <v>822.307</v>
      </c>
      <c r="D10" s="16">
        <v>1106.581</v>
      </c>
      <c r="E10" s="16">
        <v>1</v>
      </c>
      <c r="F10" s="17">
        <v>0</v>
      </c>
      <c r="G10" s="17">
        <v>0</v>
      </c>
      <c r="H10" s="17">
        <v>1</v>
      </c>
      <c r="I10" s="17">
        <v>0.234</v>
      </c>
      <c r="J10" s="17">
        <v>25.864</v>
      </c>
      <c r="K10" s="21">
        <v>3</v>
      </c>
      <c r="L10" s="21">
        <v>0</v>
      </c>
      <c r="M10" s="21">
        <v>0</v>
      </c>
      <c r="N10" s="21">
        <v>0</v>
      </c>
      <c r="O10" s="21">
        <v>0</v>
      </c>
      <c r="P10" s="21">
        <v>0.154</v>
      </c>
      <c r="Q10" s="21">
        <v>0</v>
      </c>
      <c r="R10" s="21">
        <v>0</v>
      </c>
    </row>
    <row r="11" ht="16.5" spans="1:18">
      <c r="A11" s="16">
        <v>399275</v>
      </c>
      <c r="B11" s="16" t="s">
        <v>57</v>
      </c>
      <c r="C11" s="16">
        <v>2127.586</v>
      </c>
      <c r="D11" s="16">
        <v>2882.529</v>
      </c>
      <c r="E11" s="16">
        <v>1</v>
      </c>
      <c r="F11" s="17">
        <v>0</v>
      </c>
      <c r="G11" s="17">
        <v>0</v>
      </c>
      <c r="H11" s="17">
        <v>1</v>
      </c>
      <c r="I11" s="17">
        <v>1.025</v>
      </c>
      <c r="J11" s="17">
        <v>26.947</v>
      </c>
      <c r="K11" s="21">
        <v>3</v>
      </c>
      <c r="L11" s="21">
        <v>0</v>
      </c>
      <c r="M11" s="21">
        <v>-1</v>
      </c>
      <c r="N11" s="21">
        <v>1</v>
      </c>
      <c r="O11" s="21">
        <v>0</v>
      </c>
      <c r="P11" s="21">
        <v>11.512</v>
      </c>
      <c r="Q11" s="21">
        <v>0</v>
      </c>
      <c r="R11" s="21">
        <v>0</v>
      </c>
    </row>
    <row r="12" ht="16.5" spans="1:18">
      <c r="A12" s="16">
        <v>399280</v>
      </c>
      <c r="B12" s="16" t="s">
        <v>86</v>
      </c>
      <c r="C12" s="16">
        <v>1726.513</v>
      </c>
      <c r="D12" s="16">
        <v>2226.781</v>
      </c>
      <c r="E12" s="16">
        <v>1</v>
      </c>
      <c r="F12" s="17">
        <v>0</v>
      </c>
      <c r="G12" s="17">
        <v>0</v>
      </c>
      <c r="H12" s="17">
        <v>1</v>
      </c>
      <c r="I12" s="17">
        <v>1.378</v>
      </c>
      <c r="J12" s="17">
        <v>23.534</v>
      </c>
      <c r="K12" s="21">
        <v>3</v>
      </c>
      <c r="L12" s="21">
        <v>0</v>
      </c>
      <c r="M12" s="21">
        <v>0</v>
      </c>
      <c r="N12" s="21">
        <v>1</v>
      </c>
      <c r="O12" s="21">
        <v>0</v>
      </c>
      <c r="P12" s="21">
        <v>8.033</v>
      </c>
      <c r="Q12" s="21">
        <v>0</v>
      </c>
      <c r="R12" s="21">
        <v>0</v>
      </c>
    </row>
    <row r="13" ht="16.5" spans="1:18">
      <c r="A13" s="16">
        <v>399299</v>
      </c>
      <c r="B13" s="16" t="s">
        <v>87</v>
      </c>
      <c r="C13" s="16">
        <v>235.483</v>
      </c>
      <c r="D13" s="16">
        <v>237.193</v>
      </c>
      <c r="E13" s="16">
        <v>1</v>
      </c>
      <c r="F13" s="17">
        <v>0</v>
      </c>
      <c r="G13" s="17">
        <v>0</v>
      </c>
      <c r="H13" s="17">
        <v>1</v>
      </c>
      <c r="I13" s="17">
        <v>0.023</v>
      </c>
      <c r="J13" s="17">
        <v>0.744</v>
      </c>
      <c r="K13" s="21">
        <v>4</v>
      </c>
      <c r="L13" s="21">
        <v>1</v>
      </c>
      <c r="M13" s="21">
        <v>0</v>
      </c>
      <c r="N13" s="21">
        <v>1</v>
      </c>
      <c r="O13" s="21">
        <v>0</v>
      </c>
      <c r="P13" s="21">
        <v>5.971</v>
      </c>
      <c r="Q13" s="21">
        <v>0</v>
      </c>
      <c r="R13" s="21">
        <v>0</v>
      </c>
    </row>
    <row r="14" ht="16.5" spans="1:18">
      <c r="A14" s="16">
        <v>399302</v>
      </c>
      <c r="B14" s="16" t="s">
        <v>88</v>
      </c>
      <c r="C14" s="16">
        <v>211.673</v>
      </c>
      <c r="D14" s="16">
        <v>213.708</v>
      </c>
      <c r="E14" s="16">
        <v>1</v>
      </c>
      <c r="F14" s="17">
        <v>0</v>
      </c>
      <c r="G14" s="17">
        <v>0</v>
      </c>
      <c r="H14" s="17">
        <v>1</v>
      </c>
      <c r="I14" s="17">
        <v>0.011</v>
      </c>
      <c r="J14" s="17">
        <v>0.963</v>
      </c>
      <c r="K14" s="21">
        <v>3</v>
      </c>
      <c r="L14" s="21">
        <v>1</v>
      </c>
      <c r="M14" s="21">
        <v>1</v>
      </c>
      <c r="N14" s="21">
        <v>-1</v>
      </c>
      <c r="O14" s="21">
        <v>0</v>
      </c>
      <c r="P14" s="21">
        <v>-0.01</v>
      </c>
      <c r="Q14" s="21">
        <v>0</v>
      </c>
      <c r="R14" s="21">
        <v>0</v>
      </c>
    </row>
    <row r="15" ht="16.5" spans="1:18">
      <c r="A15" s="16">
        <v>399324</v>
      </c>
      <c r="B15" s="16" t="s">
        <v>89</v>
      </c>
      <c r="C15" s="16">
        <v>7305.743</v>
      </c>
      <c r="D15" s="16">
        <v>8930.423</v>
      </c>
      <c r="E15" s="16">
        <v>1</v>
      </c>
      <c r="F15" s="17">
        <v>0</v>
      </c>
      <c r="G15" s="17">
        <v>0</v>
      </c>
      <c r="H15" s="17">
        <v>1</v>
      </c>
      <c r="I15" s="17">
        <v>0.215</v>
      </c>
      <c r="J15" s="17">
        <v>18.369</v>
      </c>
      <c r="K15" s="21">
        <v>4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6">
        <v>399328</v>
      </c>
      <c r="B16" s="16" t="s">
        <v>90</v>
      </c>
      <c r="C16" s="16">
        <v>7663.19</v>
      </c>
      <c r="D16" s="16">
        <v>9518.942</v>
      </c>
      <c r="E16" s="16">
        <v>1</v>
      </c>
      <c r="F16" s="17">
        <v>0</v>
      </c>
      <c r="G16" s="17">
        <v>0</v>
      </c>
      <c r="H16" s="17">
        <v>1</v>
      </c>
      <c r="I16" s="17">
        <v>0.306</v>
      </c>
      <c r="J16" s="17">
        <v>19.742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5.229</v>
      </c>
      <c r="Q16" s="21">
        <v>0</v>
      </c>
      <c r="R16" s="21">
        <v>0</v>
      </c>
    </row>
    <row r="17" ht="16.5" spans="1:18">
      <c r="A17" s="16">
        <v>399365</v>
      </c>
      <c r="B17" s="16" t="s">
        <v>91</v>
      </c>
      <c r="C17" s="16">
        <v>9484.568</v>
      </c>
      <c r="D17" s="16">
        <v>11777.316</v>
      </c>
      <c r="E17" s="16">
        <v>1</v>
      </c>
      <c r="F17" s="17">
        <v>0</v>
      </c>
      <c r="G17" s="17">
        <v>0</v>
      </c>
      <c r="H17" s="17">
        <v>1</v>
      </c>
      <c r="I17" s="17">
        <v>1.839</v>
      </c>
      <c r="J17" s="17">
        <v>20.948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2.378</v>
      </c>
      <c r="Q17" s="21">
        <v>1</v>
      </c>
      <c r="R17" s="21">
        <v>0</v>
      </c>
    </row>
    <row r="18" ht="16.5" spans="1:18">
      <c r="A18" s="16">
        <v>399377</v>
      </c>
      <c r="B18" s="16" t="s">
        <v>92</v>
      </c>
      <c r="C18" s="16">
        <v>5439.425</v>
      </c>
      <c r="D18" s="16">
        <v>6663.094</v>
      </c>
      <c r="E18" s="16">
        <v>1</v>
      </c>
      <c r="F18" s="17">
        <v>0</v>
      </c>
      <c r="G18" s="17">
        <v>0</v>
      </c>
      <c r="H18" s="17">
        <v>1</v>
      </c>
      <c r="I18" s="17">
        <v>0.225</v>
      </c>
      <c r="J18" s="17">
        <v>18.548</v>
      </c>
      <c r="K18" s="21">
        <v>4</v>
      </c>
      <c r="L18" s="21">
        <v>0</v>
      </c>
      <c r="M18" s="21">
        <v>0</v>
      </c>
      <c r="N18" s="21">
        <v>1</v>
      </c>
      <c r="O18" s="21">
        <v>0</v>
      </c>
      <c r="P18" s="21">
        <v>4.693</v>
      </c>
      <c r="Q18" s="21">
        <v>0</v>
      </c>
      <c r="R18" s="21">
        <v>0</v>
      </c>
    </row>
    <row r="19" ht="16.5" spans="1:18">
      <c r="A19" s="16">
        <v>399440</v>
      </c>
      <c r="B19" s="16" t="s">
        <v>93</v>
      </c>
      <c r="C19" s="16">
        <v>946.953</v>
      </c>
      <c r="D19" s="16">
        <v>1172.219</v>
      </c>
      <c r="E19" s="16">
        <v>1</v>
      </c>
      <c r="F19" s="17">
        <v>0</v>
      </c>
      <c r="G19" s="17">
        <v>0</v>
      </c>
      <c r="H19" s="17">
        <v>1</v>
      </c>
      <c r="I19" s="17">
        <v>1.201</v>
      </c>
      <c r="J19" s="17">
        <v>20.187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-5.058</v>
      </c>
      <c r="Q19" s="21">
        <v>0</v>
      </c>
      <c r="R19" s="21">
        <v>0</v>
      </c>
    </row>
    <row r="20" ht="16.5" spans="1:18">
      <c r="A20" s="16">
        <v>399644</v>
      </c>
      <c r="B20" s="16" t="s">
        <v>94</v>
      </c>
      <c r="C20" s="16">
        <v>2827.794</v>
      </c>
      <c r="D20" s="16">
        <v>3522.639</v>
      </c>
      <c r="E20" s="16">
        <v>1</v>
      </c>
      <c r="F20" s="17">
        <v>0</v>
      </c>
      <c r="G20" s="17">
        <v>0</v>
      </c>
      <c r="H20" s="17">
        <v>1</v>
      </c>
      <c r="I20" s="17">
        <v>1.063</v>
      </c>
      <c r="J20" s="17">
        <v>20.578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1.477</v>
      </c>
      <c r="Q20" s="21">
        <v>0</v>
      </c>
      <c r="R20" s="21">
        <v>0</v>
      </c>
    </row>
    <row r="21" ht="16.5" spans="1:18">
      <c r="A21" s="16">
        <v>399646</v>
      </c>
      <c r="B21" s="16" t="s">
        <v>95</v>
      </c>
      <c r="C21" s="16">
        <v>6512.444</v>
      </c>
      <c r="D21" s="16">
        <v>8052.316</v>
      </c>
      <c r="E21" s="16">
        <v>1</v>
      </c>
      <c r="F21" s="17">
        <v>0</v>
      </c>
      <c r="G21" s="17">
        <v>0</v>
      </c>
      <c r="H21" s="17">
        <v>1</v>
      </c>
      <c r="I21" s="17">
        <v>0.502</v>
      </c>
      <c r="J21" s="17">
        <v>19.53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2.093</v>
      </c>
      <c r="Q21" s="21">
        <v>0</v>
      </c>
      <c r="R21" s="21">
        <v>0</v>
      </c>
    </row>
    <row r="22" ht="16.5" spans="1:18">
      <c r="A22" s="16">
        <v>399649</v>
      </c>
      <c r="B22" s="16" t="s">
        <v>96</v>
      </c>
      <c r="C22" s="16">
        <v>2299.506</v>
      </c>
      <c r="D22" s="16">
        <v>2797.729</v>
      </c>
      <c r="E22" s="16">
        <v>1</v>
      </c>
      <c r="F22" s="17">
        <v>0</v>
      </c>
      <c r="G22" s="17">
        <v>0</v>
      </c>
      <c r="H22" s="17">
        <v>1</v>
      </c>
      <c r="I22" s="17">
        <v>1.036</v>
      </c>
      <c r="J22" s="17">
        <v>18.659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1.041</v>
      </c>
      <c r="Q22" s="21">
        <v>0</v>
      </c>
      <c r="R22" s="21">
        <v>0</v>
      </c>
    </row>
    <row r="23" ht="16.5" spans="1:18">
      <c r="A23" s="16">
        <v>399655</v>
      </c>
      <c r="B23" s="16" t="s">
        <v>97</v>
      </c>
      <c r="C23" s="16">
        <v>8083.069</v>
      </c>
      <c r="D23" s="16">
        <v>10265.907</v>
      </c>
      <c r="E23" s="16">
        <v>1</v>
      </c>
      <c r="F23" s="17">
        <v>0</v>
      </c>
      <c r="G23" s="17">
        <v>0</v>
      </c>
      <c r="H23" s="17">
        <v>1</v>
      </c>
      <c r="I23" s="17">
        <v>0.423</v>
      </c>
      <c r="J23" s="17">
        <v>21.596</v>
      </c>
      <c r="K23" s="21">
        <v>3</v>
      </c>
      <c r="L23" s="21">
        <v>0</v>
      </c>
      <c r="M23" s="21">
        <v>0</v>
      </c>
      <c r="N23" s="21">
        <v>0</v>
      </c>
      <c r="O23" s="21">
        <v>0</v>
      </c>
      <c r="P23" s="21">
        <v>-0.001</v>
      </c>
      <c r="Q23" s="21">
        <v>0</v>
      </c>
      <c r="R23" s="21">
        <v>0</v>
      </c>
    </row>
    <row r="24" ht="16.5" spans="1:18">
      <c r="A24" s="16">
        <v>399663</v>
      </c>
      <c r="B24" s="16" t="s">
        <v>98</v>
      </c>
      <c r="C24" s="16">
        <v>1431.229</v>
      </c>
      <c r="D24" s="16">
        <v>1725.272</v>
      </c>
      <c r="E24" s="16">
        <v>1</v>
      </c>
      <c r="F24" s="17">
        <v>0</v>
      </c>
      <c r="G24" s="17">
        <v>0</v>
      </c>
      <c r="H24" s="17">
        <v>1</v>
      </c>
      <c r="I24" s="17">
        <v>0.83</v>
      </c>
      <c r="J24" s="17">
        <v>17.732</v>
      </c>
      <c r="K24" s="21">
        <v>1</v>
      </c>
      <c r="L24" s="21">
        <v>0</v>
      </c>
      <c r="M24" s="21">
        <v>0</v>
      </c>
      <c r="N24" s="21">
        <v>0</v>
      </c>
      <c r="O24" s="21">
        <v>1</v>
      </c>
      <c r="P24" s="21">
        <v>1.451</v>
      </c>
      <c r="Q24" s="21">
        <v>0</v>
      </c>
      <c r="R24" s="21">
        <v>0</v>
      </c>
    </row>
    <row r="25" ht="16.5" spans="1:18">
      <c r="A25" s="16">
        <v>399674</v>
      </c>
      <c r="B25" s="16" t="s">
        <v>99</v>
      </c>
      <c r="C25" s="16">
        <v>1546.509</v>
      </c>
      <c r="D25" s="16">
        <v>1952.406</v>
      </c>
      <c r="E25" s="16">
        <v>1</v>
      </c>
      <c r="F25" s="17">
        <v>0</v>
      </c>
      <c r="G25" s="17">
        <v>0</v>
      </c>
      <c r="H25" s="17">
        <v>1</v>
      </c>
      <c r="I25" s="17">
        <v>1.214</v>
      </c>
      <c r="J25" s="17">
        <v>21.751</v>
      </c>
      <c r="K25" s="21">
        <v>1</v>
      </c>
      <c r="L25" s="21">
        <v>1</v>
      </c>
      <c r="M25" s="21">
        <v>0</v>
      </c>
      <c r="N25" s="21">
        <v>0</v>
      </c>
      <c r="O25" s="21">
        <v>0</v>
      </c>
      <c r="P25" s="21">
        <v>5.72</v>
      </c>
      <c r="Q25" s="21">
        <v>0</v>
      </c>
      <c r="R25" s="21">
        <v>0</v>
      </c>
    </row>
    <row r="26" ht="16.5" spans="1:18">
      <c r="A26" s="16">
        <v>399807</v>
      </c>
      <c r="B26" s="16" t="s">
        <v>100</v>
      </c>
      <c r="C26" s="16">
        <v>1136.597</v>
      </c>
      <c r="D26" s="16">
        <v>1353.36</v>
      </c>
      <c r="E26" s="16">
        <v>1</v>
      </c>
      <c r="F26" s="17">
        <v>0</v>
      </c>
      <c r="G26" s="17">
        <v>0</v>
      </c>
      <c r="H26" s="17">
        <v>1</v>
      </c>
      <c r="I26" s="17">
        <v>0.165</v>
      </c>
      <c r="J26" s="17">
        <v>16.155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2.047</v>
      </c>
      <c r="Q26" s="21">
        <v>0</v>
      </c>
      <c r="R26" s="21">
        <v>0</v>
      </c>
    </row>
    <row r="27" ht="16.5" spans="1:18">
      <c r="A27" s="16">
        <v>399913</v>
      </c>
      <c r="B27" s="16" t="s">
        <v>101</v>
      </c>
      <c r="C27" s="16">
        <v>6794.478</v>
      </c>
      <c r="D27" s="16">
        <v>8395.084</v>
      </c>
      <c r="E27" s="16">
        <v>1</v>
      </c>
      <c r="F27" s="17">
        <v>0</v>
      </c>
      <c r="G27" s="17">
        <v>0</v>
      </c>
      <c r="H27" s="17">
        <v>1</v>
      </c>
      <c r="I27" s="17">
        <v>0.485</v>
      </c>
      <c r="J27" s="17">
        <v>19.458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6.011</v>
      </c>
      <c r="Q27" s="21">
        <v>0</v>
      </c>
      <c r="R27" s="21">
        <v>0</v>
      </c>
    </row>
    <row r="28" ht="16.5" spans="1:18">
      <c r="A28" s="16">
        <v>980015</v>
      </c>
      <c r="B28" s="16" t="s">
        <v>102</v>
      </c>
      <c r="C28" s="16">
        <v>5526.298</v>
      </c>
      <c r="D28" s="16">
        <v>7002.577</v>
      </c>
      <c r="E28" s="16">
        <v>1</v>
      </c>
      <c r="F28" s="17">
        <v>0</v>
      </c>
      <c r="G28" s="17">
        <v>0</v>
      </c>
      <c r="H28" s="17">
        <v>1</v>
      </c>
      <c r="I28" s="17">
        <v>0.788</v>
      </c>
      <c r="J28" s="17">
        <v>21.704</v>
      </c>
      <c r="K28" s="21">
        <v>3</v>
      </c>
      <c r="L28" s="21">
        <v>0</v>
      </c>
      <c r="M28" s="21">
        <v>0</v>
      </c>
      <c r="N28" s="21">
        <v>0</v>
      </c>
      <c r="O28" s="21">
        <v>0</v>
      </c>
      <c r="P28" s="21">
        <v>0.634</v>
      </c>
      <c r="Q28" s="21">
        <v>0</v>
      </c>
      <c r="R28" s="21">
        <v>0</v>
      </c>
    </row>
    <row r="29" ht="16.5" spans="1:18">
      <c r="A29" s="18">
        <v>1</v>
      </c>
      <c r="B29" s="18" t="s">
        <v>103</v>
      </c>
      <c r="C29" s="18">
        <v>2758.408</v>
      </c>
      <c r="D29" s="18">
        <v>3233.775</v>
      </c>
      <c r="E29" s="18">
        <v>0</v>
      </c>
      <c r="F29" s="18">
        <v>0</v>
      </c>
      <c r="G29" s="18">
        <v>0</v>
      </c>
      <c r="H29" s="18">
        <v>1</v>
      </c>
      <c r="I29" s="17">
        <v>2.662</v>
      </c>
      <c r="J29" s="17">
        <v>16.97</v>
      </c>
      <c r="K29" s="21">
        <v>4</v>
      </c>
      <c r="L29" s="21">
        <v>1</v>
      </c>
      <c r="M29" s="21">
        <v>0</v>
      </c>
      <c r="N29" s="21">
        <v>1</v>
      </c>
      <c r="O29" s="21">
        <v>0</v>
      </c>
      <c r="P29" s="21">
        <v>3.176</v>
      </c>
      <c r="Q29" s="21">
        <v>0</v>
      </c>
      <c r="R29" s="21">
        <v>0</v>
      </c>
    </row>
    <row r="30" ht="16.5" spans="1:18">
      <c r="A30" s="18">
        <v>2</v>
      </c>
      <c r="B30" s="18" t="s">
        <v>104</v>
      </c>
      <c r="C30" s="18">
        <v>2891.001</v>
      </c>
      <c r="D30" s="18">
        <v>3389.825</v>
      </c>
      <c r="E30" s="18">
        <v>0</v>
      </c>
      <c r="F30" s="18">
        <v>0</v>
      </c>
      <c r="G30" s="18">
        <v>0</v>
      </c>
      <c r="H30" s="18">
        <v>1</v>
      </c>
      <c r="I30" s="17">
        <v>2.648</v>
      </c>
      <c r="J30" s="17">
        <v>16.974</v>
      </c>
      <c r="K30" s="21">
        <v>3</v>
      </c>
      <c r="L30" s="21">
        <v>0</v>
      </c>
      <c r="M30" s="21">
        <v>0</v>
      </c>
      <c r="N30" s="21">
        <v>0</v>
      </c>
      <c r="O30" s="21">
        <v>0</v>
      </c>
      <c r="P30" s="21">
        <v>1.079</v>
      </c>
      <c r="Q30" s="21">
        <v>0</v>
      </c>
      <c r="R30" s="21">
        <v>0</v>
      </c>
    </row>
    <row r="31" ht="16.5" spans="1:18">
      <c r="A31" s="18">
        <v>3</v>
      </c>
      <c r="B31" s="18" t="s">
        <v>105</v>
      </c>
      <c r="C31" s="18">
        <v>225.526</v>
      </c>
      <c r="D31" s="18">
        <v>258.833</v>
      </c>
      <c r="E31" s="18">
        <v>0</v>
      </c>
      <c r="F31" s="18">
        <v>0</v>
      </c>
      <c r="G31" s="18">
        <v>0</v>
      </c>
      <c r="H31" s="18">
        <v>1</v>
      </c>
      <c r="I31" s="17">
        <v>7.867</v>
      </c>
      <c r="J31" s="17">
        <v>19.723</v>
      </c>
      <c r="K31" s="21">
        <v>1</v>
      </c>
      <c r="L31" s="21">
        <v>0</v>
      </c>
      <c r="M31" s="21">
        <v>0</v>
      </c>
      <c r="N31" s="21">
        <v>0</v>
      </c>
      <c r="O31" s="21">
        <v>0</v>
      </c>
      <c r="P31" s="21">
        <v>5.215</v>
      </c>
      <c r="Q31" s="21">
        <v>0</v>
      </c>
      <c r="R31" s="21">
        <v>0</v>
      </c>
    </row>
    <row r="32" ht="16.5" spans="1:18">
      <c r="A32" s="18">
        <v>4</v>
      </c>
      <c r="B32" s="18" t="s">
        <v>106</v>
      </c>
      <c r="C32" s="18">
        <v>2365.637</v>
      </c>
      <c r="D32" s="18">
        <v>2866.346</v>
      </c>
      <c r="E32" s="18">
        <v>0</v>
      </c>
      <c r="F32" s="18">
        <v>0</v>
      </c>
      <c r="G32" s="18">
        <v>0</v>
      </c>
      <c r="H32" s="18">
        <v>1</v>
      </c>
      <c r="I32" s="17">
        <v>1.368</v>
      </c>
      <c r="J32" s="17">
        <v>18.598</v>
      </c>
      <c r="K32" s="21">
        <v>1</v>
      </c>
      <c r="L32" s="21">
        <v>2</v>
      </c>
      <c r="M32" s="21">
        <v>0</v>
      </c>
      <c r="N32" s="21">
        <v>1</v>
      </c>
      <c r="O32" s="21">
        <v>0</v>
      </c>
      <c r="P32" s="21">
        <v>8.049</v>
      </c>
      <c r="Q32" s="21">
        <v>0</v>
      </c>
      <c r="R32" s="21">
        <v>0</v>
      </c>
    </row>
    <row r="33" ht="16.5" spans="1:18">
      <c r="A33" s="18">
        <v>5</v>
      </c>
      <c r="B33" s="18" t="s">
        <v>107</v>
      </c>
      <c r="C33" s="18">
        <v>2066.24</v>
      </c>
      <c r="D33" s="18">
        <v>2464.207</v>
      </c>
      <c r="E33" s="18">
        <v>0</v>
      </c>
      <c r="F33" s="18">
        <v>0</v>
      </c>
      <c r="G33" s="18">
        <v>0</v>
      </c>
      <c r="H33" s="18">
        <v>1</v>
      </c>
      <c r="I33" s="17">
        <v>4.118</v>
      </c>
      <c r="J33" s="17">
        <v>19.603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5.108</v>
      </c>
      <c r="Q33" s="21">
        <v>0</v>
      </c>
      <c r="R33" s="21">
        <v>0</v>
      </c>
    </row>
    <row r="34" ht="16.5" spans="1:18">
      <c r="A34" s="18">
        <v>6</v>
      </c>
      <c r="B34" s="18" t="s">
        <v>108</v>
      </c>
      <c r="C34" s="18">
        <v>4005.527</v>
      </c>
      <c r="D34" s="18">
        <v>5085.259</v>
      </c>
      <c r="E34" s="18">
        <v>0</v>
      </c>
      <c r="F34" s="18">
        <v>0</v>
      </c>
      <c r="G34" s="18">
        <v>0</v>
      </c>
      <c r="H34" s="18">
        <v>1</v>
      </c>
      <c r="I34" s="17">
        <v>4.403</v>
      </c>
      <c r="J34" s="17">
        <v>24.7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8.121</v>
      </c>
      <c r="Q34" s="21">
        <v>0</v>
      </c>
      <c r="R34" s="21">
        <v>0</v>
      </c>
    </row>
    <row r="35" ht="16.5" spans="1:18">
      <c r="A35" s="18">
        <v>8</v>
      </c>
      <c r="B35" s="18" t="s">
        <v>109</v>
      </c>
      <c r="C35" s="18">
        <v>2596.338</v>
      </c>
      <c r="D35" s="18">
        <v>2948.785</v>
      </c>
      <c r="E35" s="18">
        <v>0</v>
      </c>
      <c r="F35" s="18">
        <v>0</v>
      </c>
      <c r="G35" s="18">
        <v>0</v>
      </c>
      <c r="H35" s="18">
        <v>1</v>
      </c>
      <c r="I35" s="17">
        <v>4.212</v>
      </c>
      <c r="J35" s="17">
        <v>15.661</v>
      </c>
      <c r="K35" s="21">
        <v>2</v>
      </c>
      <c r="L35" s="21">
        <v>0</v>
      </c>
      <c r="M35" s="21">
        <v>0</v>
      </c>
      <c r="N35" s="21">
        <v>1</v>
      </c>
      <c r="O35" s="21">
        <v>0</v>
      </c>
      <c r="P35" s="21">
        <v>46.176</v>
      </c>
      <c r="Q35" s="21">
        <v>0</v>
      </c>
      <c r="R35" s="21">
        <v>0</v>
      </c>
    </row>
    <row r="36" ht="16.5" spans="1:18">
      <c r="A36" s="18">
        <v>9</v>
      </c>
      <c r="B36" s="18" t="s">
        <v>110</v>
      </c>
      <c r="C36" s="18">
        <v>4423.016</v>
      </c>
      <c r="D36" s="18">
        <v>5411.453</v>
      </c>
      <c r="E36" s="18">
        <v>0</v>
      </c>
      <c r="F36" s="18">
        <v>0</v>
      </c>
      <c r="G36" s="18">
        <v>0</v>
      </c>
      <c r="H36" s="18">
        <v>1</v>
      </c>
      <c r="I36" s="17">
        <v>0.786</v>
      </c>
      <c r="J36" s="17">
        <v>18.908</v>
      </c>
      <c r="K36" s="21">
        <v>0</v>
      </c>
      <c r="L36" s="21">
        <v>2</v>
      </c>
      <c r="M36" s="21">
        <v>0</v>
      </c>
      <c r="N36" s="21">
        <v>1</v>
      </c>
      <c r="O36" s="21">
        <v>0</v>
      </c>
      <c r="P36" s="21">
        <v>16.843</v>
      </c>
      <c r="Q36" s="21">
        <v>0</v>
      </c>
      <c r="R36" s="21">
        <v>0</v>
      </c>
    </row>
    <row r="37" ht="16.5" spans="1:18">
      <c r="A37" s="18">
        <v>10</v>
      </c>
      <c r="B37" s="18" t="s">
        <v>111</v>
      </c>
      <c r="C37" s="18">
        <v>7161.499</v>
      </c>
      <c r="D37" s="18">
        <v>8397.092</v>
      </c>
      <c r="E37" s="18">
        <v>0</v>
      </c>
      <c r="F37" s="18">
        <v>0</v>
      </c>
      <c r="G37" s="18">
        <v>0</v>
      </c>
      <c r="H37" s="18">
        <v>1</v>
      </c>
      <c r="I37" s="17">
        <v>2.887</v>
      </c>
      <c r="J37" s="17">
        <v>17.177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-5.759</v>
      </c>
      <c r="Q37" s="21">
        <v>0</v>
      </c>
      <c r="R37" s="21">
        <v>0</v>
      </c>
    </row>
    <row r="38" ht="16.5" spans="1:18">
      <c r="A38" s="18">
        <v>11</v>
      </c>
      <c r="B38" s="18" t="s">
        <v>112</v>
      </c>
      <c r="C38" s="18">
        <v>5561.919</v>
      </c>
      <c r="D38" s="18">
        <v>6472.805</v>
      </c>
      <c r="E38" s="18">
        <v>0</v>
      </c>
      <c r="F38" s="18">
        <v>0</v>
      </c>
      <c r="G38" s="18">
        <v>0</v>
      </c>
      <c r="H38" s="18">
        <v>1</v>
      </c>
      <c r="I38" s="17">
        <v>5.793</v>
      </c>
      <c r="J38" s="17">
        <v>19.05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-6.462</v>
      </c>
      <c r="Q38" s="21">
        <v>0</v>
      </c>
      <c r="R38" s="21">
        <v>0</v>
      </c>
    </row>
    <row r="39" ht="16.5" spans="1:18">
      <c r="A39" s="18">
        <v>12</v>
      </c>
      <c r="B39" s="18" t="s">
        <v>113</v>
      </c>
      <c r="C39" s="18">
        <v>213.634</v>
      </c>
      <c r="D39" s="18">
        <v>217.216</v>
      </c>
      <c r="E39" s="18">
        <v>0</v>
      </c>
      <c r="F39" s="18">
        <v>0</v>
      </c>
      <c r="G39" s="18">
        <v>0</v>
      </c>
      <c r="H39" s="18">
        <v>1</v>
      </c>
      <c r="I39" s="17">
        <v>0.08</v>
      </c>
      <c r="J39" s="17">
        <v>1.728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3.592</v>
      </c>
      <c r="Q39" s="21">
        <v>0</v>
      </c>
      <c r="R39" s="21">
        <v>0</v>
      </c>
    </row>
    <row r="40" ht="16.5" spans="1:18">
      <c r="A40" s="18">
        <v>13</v>
      </c>
      <c r="B40" s="18" t="s">
        <v>114</v>
      </c>
      <c r="C40" s="18">
        <v>287.431</v>
      </c>
      <c r="D40" s="18">
        <v>290.364</v>
      </c>
      <c r="E40" s="18">
        <v>0</v>
      </c>
      <c r="F40" s="18">
        <v>0</v>
      </c>
      <c r="G40" s="18">
        <v>0</v>
      </c>
      <c r="H40" s="18">
        <v>1</v>
      </c>
      <c r="I40" s="17">
        <v>0.392</v>
      </c>
      <c r="J40" s="17">
        <v>1.399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4.917</v>
      </c>
      <c r="Q40" s="21">
        <v>0</v>
      </c>
      <c r="R40" s="21">
        <v>0</v>
      </c>
    </row>
    <row r="41" ht="16.5" spans="1:18">
      <c r="A41" s="18">
        <v>16</v>
      </c>
      <c r="B41" s="18" t="s">
        <v>115</v>
      </c>
      <c r="C41" s="18">
        <v>2245.79</v>
      </c>
      <c r="D41" s="18">
        <v>2635.889</v>
      </c>
      <c r="E41" s="18">
        <v>0</v>
      </c>
      <c r="F41" s="18">
        <v>0</v>
      </c>
      <c r="G41" s="18">
        <v>0</v>
      </c>
      <c r="H41" s="18">
        <v>1</v>
      </c>
      <c r="I41" s="17">
        <v>1.876</v>
      </c>
      <c r="J41" s="17">
        <v>16.398</v>
      </c>
      <c r="K41" s="21">
        <v>3</v>
      </c>
      <c r="L41" s="21">
        <v>0</v>
      </c>
      <c r="M41" s="21">
        <v>0</v>
      </c>
      <c r="N41" s="21">
        <v>0</v>
      </c>
      <c r="O41" s="21">
        <v>0</v>
      </c>
      <c r="P41" s="21">
        <v>0.08</v>
      </c>
      <c r="Q41" s="21">
        <v>0</v>
      </c>
      <c r="R41" s="21">
        <v>0</v>
      </c>
    </row>
    <row r="42" ht="16.5" spans="1:18">
      <c r="A42" s="18">
        <v>17</v>
      </c>
      <c r="B42" s="18" t="s">
        <v>116</v>
      </c>
      <c r="C42" s="18">
        <v>2330.817</v>
      </c>
      <c r="D42" s="18">
        <v>2732.708</v>
      </c>
      <c r="E42" s="18">
        <v>0</v>
      </c>
      <c r="F42" s="18">
        <v>0</v>
      </c>
      <c r="G42" s="18">
        <v>0</v>
      </c>
      <c r="H42" s="18">
        <v>1</v>
      </c>
      <c r="I42" s="17">
        <v>2.653</v>
      </c>
      <c r="J42" s="17">
        <v>16.969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1.876</v>
      </c>
      <c r="Q42" s="21">
        <v>0</v>
      </c>
      <c r="R42" s="21">
        <v>0</v>
      </c>
    </row>
    <row r="43" ht="16.5" spans="1:18">
      <c r="A43" s="18">
        <v>18</v>
      </c>
      <c r="B43" s="18" t="s">
        <v>117</v>
      </c>
      <c r="C43" s="18">
        <v>4284.817</v>
      </c>
      <c r="D43" s="18">
        <v>4931.015</v>
      </c>
      <c r="E43" s="18">
        <v>0</v>
      </c>
      <c r="F43" s="18">
        <v>0</v>
      </c>
      <c r="G43" s="18">
        <v>0</v>
      </c>
      <c r="H43" s="18">
        <v>1</v>
      </c>
      <c r="I43" s="17">
        <v>7.243</v>
      </c>
      <c r="J43" s="17">
        <v>19.398</v>
      </c>
      <c r="K43" s="21">
        <v>4</v>
      </c>
      <c r="L43" s="21">
        <v>1</v>
      </c>
      <c r="M43" s="21">
        <v>-1</v>
      </c>
      <c r="N43" s="21">
        <v>1</v>
      </c>
      <c r="O43" s="21">
        <v>0</v>
      </c>
      <c r="P43" s="21">
        <v>3.936</v>
      </c>
      <c r="Q43" s="21">
        <v>0</v>
      </c>
      <c r="R43" s="21">
        <v>0</v>
      </c>
    </row>
    <row r="44" ht="16.5" spans="1:18">
      <c r="A44" s="18">
        <v>20</v>
      </c>
      <c r="B44" s="18" t="s">
        <v>118</v>
      </c>
      <c r="C44" s="18">
        <v>846.207</v>
      </c>
      <c r="D44" s="18">
        <v>1067.365</v>
      </c>
      <c r="E44" s="18">
        <v>0</v>
      </c>
      <c r="F44" s="18">
        <v>0</v>
      </c>
      <c r="G44" s="18">
        <v>0</v>
      </c>
      <c r="H44" s="18">
        <v>1</v>
      </c>
      <c r="I44" s="17">
        <v>9.927</v>
      </c>
      <c r="J44" s="17">
        <v>28.59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10.556</v>
      </c>
      <c r="Q44" s="21">
        <v>0</v>
      </c>
      <c r="R44" s="21">
        <v>0</v>
      </c>
    </row>
    <row r="45" ht="16.5" spans="1:18">
      <c r="A45" s="18">
        <v>22</v>
      </c>
      <c r="B45" s="18" t="s">
        <v>119</v>
      </c>
      <c r="C45" s="18">
        <v>241.127</v>
      </c>
      <c r="D45" s="18">
        <v>243.699</v>
      </c>
      <c r="E45" s="18">
        <v>0</v>
      </c>
      <c r="F45" s="18">
        <v>0</v>
      </c>
      <c r="G45" s="18">
        <v>0</v>
      </c>
      <c r="H45" s="18">
        <v>1</v>
      </c>
      <c r="I45" s="17">
        <v>0.412</v>
      </c>
      <c r="J45" s="17">
        <v>1.463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6.746</v>
      </c>
      <c r="Q45" s="21">
        <v>0</v>
      </c>
      <c r="R45" s="21">
        <v>0</v>
      </c>
    </row>
    <row r="46" ht="16.5" spans="1:18">
      <c r="A46" s="18">
        <v>28</v>
      </c>
      <c r="B46" s="18" t="s">
        <v>120</v>
      </c>
      <c r="C46" s="18">
        <v>2605.231</v>
      </c>
      <c r="D46" s="18">
        <v>3224.316</v>
      </c>
      <c r="E46" s="18">
        <v>0</v>
      </c>
      <c r="F46" s="18">
        <v>0</v>
      </c>
      <c r="G46" s="18">
        <v>0</v>
      </c>
      <c r="H46" s="18">
        <v>1</v>
      </c>
      <c r="I46" s="17">
        <v>3.259</v>
      </c>
      <c r="J46" s="17">
        <v>21.834</v>
      </c>
      <c r="K46" s="21">
        <v>4</v>
      </c>
      <c r="L46" s="21">
        <v>0</v>
      </c>
      <c r="M46" s="21">
        <v>0</v>
      </c>
      <c r="N46" s="21">
        <v>1</v>
      </c>
      <c r="O46" s="21">
        <v>0</v>
      </c>
      <c r="P46" s="21">
        <v>4.263</v>
      </c>
      <c r="Q46" s="21">
        <v>0</v>
      </c>
      <c r="R46" s="21">
        <v>0</v>
      </c>
    </row>
    <row r="47" ht="16.5" spans="1:18">
      <c r="A47" s="18">
        <v>29</v>
      </c>
      <c r="B47" s="18" t="s">
        <v>121</v>
      </c>
      <c r="C47" s="18">
        <v>3486.368</v>
      </c>
      <c r="D47" s="18">
        <v>4037.538</v>
      </c>
      <c r="E47" s="18">
        <v>0</v>
      </c>
      <c r="F47" s="18">
        <v>0</v>
      </c>
      <c r="G47" s="18">
        <v>0</v>
      </c>
      <c r="H47" s="18">
        <v>1</v>
      </c>
      <c r="I47" s="17">
        <v>2.38</v>
      </c>
      <c r="J47" s="17">
        <v>15.706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1.379</v>
      </c>
      <c r="Q47" s="21">
        <v>0</v>
      </c>
      <c r="R47" s="21">
        <v>0</v>
      </c>
    </row>
    <row r="48" ht="16.5" spans="1:18">
      <c r="A48" s="18">
        <v>30</v>
      </c>
      <c r="B48" s="18" t="s">
        <v>122</v>
      </c>
      <c r="C48" s="18">
        <v>1706.575</v>
      </c>
      <c r="D48" s="18">
        <v>2059.433</v>
      </c>
      <c r="E48" s="18">
        <v>0</v>
      </c>
      <c r="F48" s="18">
        <v>0</v>
      </c>
      <c r="G48" s="18">
        <v>0</v>
      </c>
      <c r="H48" s="18">
        <v>1</v>
      </c>
      <c r="I48" s="17">
        <v>3.128</v>
      </c>
      <c r="J48" s="17">
        <v>19.726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2.113</v>
      </c>
      <c r="Q48" s="21">
        <v>0</v>
      </c>
      <c r="R48" s="21">
        <v>0</v>
      </c>
    </row>
    <row r="49" ht="16.5" spans="1:18">
      <c r="A49" s="18">
        <v>31</v>
      </c>
      <c r="B49" s="18" t="s">
        <v>123</v>
      </c>
      <c r="C49" s="18">
        <v>2513.769</v>
      </c>
      <c r="D49" s="18">
        <v>2898.762</v>
      </c>
      <c r="E49" s="18">
        <v>0</v>
      </c>
      <c r="F49" s="18">
        <v>0</v>
      </c>
      <c r="G49" s="18">
        <v>0</v>
      </c>
      <c r="H49" s="18">
        <v>1</v>
      </c>
      <c r="I49" s="17">
        <v>3.291</v>
      </c>
      <c r="J49" s="17">
        <v>16.136</v>
      </c>
      <c r="K49" s="21">
        <v>4</v>
      </c>
      <c r="L49" s="21">
        <v>0</v>
      </c>
      <c r="M49" s="21">
        <v>0</v>
      </c>
      <c r="N49" s="21">
        <v>1</v>
      </c>
      <c r="O49" s="21">
        <v>0</v>
      </c>
      <c r="P49" s="21">
        <v>1.871</v>
      </c>
      <c r="Q49" s="21">
        <v>0</v>
      </c>
      <c r="R49" s="21">
        <v>0</v>
      </c>
    </row>
    <row r="50" ht="16.5" spans="1:18">
      <c r="A50" s="18">
        <v>34</v>
      </c>
      <c r="B50" s="18" t="s">
        <v>124</v>
      </c>
      <c r="C50" s="18">
        <v>1879.056</v>
      </c>
      <c r="D50" s="18">
        <v>2199.496</v>
      </c>
      <c r="E50" s="18">
        <v>0</v>
      </c>
      <c r="F50" s="18">
        <v>0</v>
      </c>
      <c r="G50" s="18">
        <v>0</v>
      </c>
      <c r="H50" s="18">
        <v>1</v>
      </c>
      <c r="I50" s="17">
        <v>2.642</v>
      </c>
      <c r="J50" s="17">
        <v>16.826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11.546</v>
      </c>
      <c r="Q50" s="21">
        <v>0</v>
      </c>
      <c r="R50" s="21">
        <v>0</v>
      </c>
    </row>
    <row r="51" ht="16.5" spans="1:18">
      <c r="A51" s="18">
        <v>35</v>
      </c>
      <c r="B51" s="18" t="s">
        <v>125</v>
      </c>
      <c r="C51" s="18">
        <v>2203.674</v>
      </c>
      <c r="D51" s="18">
        <v>2742.885</v>
      </c>
      <c r="E51" s="18">
        <v>0</v>
      </c>
      <c r="F51" s="18">
        <v>0</v>
      </c>
      <c r="G51" s="18">
        <v>0</v>
      </c>
      <c r="H51" s="18">
        <v>1</v>
      </c>
      <c r="I51" s="17">
        <v>1.656</v>
      </c>
      <c r="J51" s="17">
        <v>20.989</v>
      </c>
      <c r="K51" s="21">
        <v>3</v>
      </c>
      <c r="L51" s="21">
        <v>0</v>
      </c>
      <c r="M51" s="21">
        <v>0</v>
      </c>
      <c r="N51" s="21">
        <v>0</v>
      </c>
      <c r="O51" s="21">
        <v>0</v>
      </c>
      <c r="P51" s="21">
        <v>1.438</v>
      </c>
      <c r="Q51" s="21">
        <v>0</v>
      </c>
      <c r="R51" s="21">
        <v>0</v>
      </c>
    </row>
    <row r="52" ht="16.5" spans="1:18">
      <c r="A52" s="18">
        <v>38</v>
      </c>
      <c r="B52" s="18" t="s">
        <v>126</v>
      </c>
      <c r="C52" s="18">
        <v>4249.455</v>
      </c>
      <c r="D52" s="18">
        <v>4893.949</v>
      </c>
      <c r="E52" s="18">
        <v>0</v>
      </c>
      <c r="F52" s="18">
        <v>0</v>
      </c>
      <c r="G52" s="18">
        <v>0</v>
      </c>
      <c r="H52" s="18">
        <v>1</v>
      </c>
      <c r="I52" s="17">
        <v>7.152</v>
      </c>
      <c r="J52" s="17">
        <v>19.379</v>
      </c>
      <c r="K52" s="21">
        <v>3</v>
      </c>
      <c r="L52" s="21">
        <v>0</v>
      </c>
      <c r="M52" s="21">
        <v>0</v>
      </c>
      <c r="N52" s="21">
        <v>1</v>
      </c>
      <c r="O52" s="21">
        <v>0</v>
      </c>
      <c r="P52" s="21">
        <v>6.915</v>
      </c>
      <c r="Q52" s="21">
        <v>0</v>
      </c>
      <c r="R52" s="21">
        <v>0</v>
      </c>
    </row>
    <row r="53" ht="16.5" spans="1:18">
      <c r="A53" s="18">
        <v>39</v>
      </c>
      <c r="B53" s="18" t="s">
        <v>127</v>
      </c>
      <c r="C53" s="18">
        <v>2434.525</v>
      </c>
      <c r="D53" s="18">
        <v>3175.477</v>
      </c>
      <c r="E53" s="18">
        <v>0</v>
      </c>
      <c r="F53" s="18">
        <v>0</v>
      </c>
      <c r="G53" s="18">
        <v>0</v>
      </c>
      <c r="H53" s="18">
        <v>1</v>
      </c>
      <c r="I53" s="17">
        <v>11.352</v>
      </c>
      <c r="J53" s="17">
        <v>32.037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-0.717</v>
      </c>
      <c r="Q53" s="21">
        <v>0</v>
      </c>
      <c r="R53" s="21">
        <v>0</v>
      </c>
    </row>
    <row r="54" ht="16.5" spans="1:18">
      <c r="A54" s="18">
        <v>40</v>
      </c>
      <c r="B54" s="18" t="s">
        <v>128</v>
      </c>
      <c r="C54" s="18">
        <v>2978.399</v>
      </c>
      <c r="D54" s="18">
        <v>3392.35</v>
      </c>
      <c r="E54" s="18">
        <v>0</v>
      </c>
      <c r="F54" s="18">
        <v>0</v>
      </c>
      <c r="G54" s="18">
        <v>0</v>
      </c>
      <c r="H54" s="18">
        <v>1</v>
      </c>
      <c r="I54" s="17">
        <v>1.941</v>
      </c>
      <c r="J54" s="17">
        <v>13.906</v>
      </c>
      <c r="K54" s="21">
        <v>2</v>
      </c>
      <c r="L54" s="21">
        <v>0</v>
      </c>
      <c r="M54" s="21">
        <v>0</v>
      </c>
      <c r="N54" s="21">
        <v>0</v>
      </c>
      <c r="O54" s="21">
        <v>0</v>
      </c>
      <c r="P54" s="21">
        <v>2.225</v>
      </c>
      <c r="Q54" s="21">
        <v>0</v>
      </c>
      <c r="R54" s="21">
        <v>0</v>
      </c>
    </row>
    <row r="55" ht="16.5" spans="1:18">
      <c r="A55" s="18">
        <v>42</v>
      </c>
      <c r="B55" s="18" t="s">
        <v>129</v>
      </c>
      <c r="C55" s="18">
        <v>1490.958</v>
      </c>
      <c r="D55" s="18">
        <v>1706.306</v>
      </c>
      <c r="E55" s="18">
        <v>0</v>
      </c>
      <c r="F55" s="18">
        <v>0</v>
      </c>
      <c r="G55" s="18">
        <v>0</v>
      </c>
      <c r="H55" s="18">
        <v>1</v>
      </c>
      <c r="I55" s="17">
        <v>0.852</v>
      </c>
      <c r="J55" s="17">
        <v>13.365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1.489</v>
      </c>
      <c r="Q55" s="21">
        <v>0</v>
      </c>
      <c r="R55" s="21">
        <v>0</v>
      </c>
    </row>
    <row r="56" ht="16.5" spans="1:18">
      <c r="A56" s="18">
        <v>43</v>
      </c>
      <c r="B56" s="18" t="s">
        <v>130</v>
      </c>
      <c r="C56" s="18">
        <v>1732.402</v>
      </c>
      <c r="D56" s="18">
        <v>2036.396</v>
      </c>
      <c r="E56" s="18">
        <v>0</v>
      </c>
      <c r="F56" s="18">
        <v>0</v>
      </c>
      <c r="G56" s="18">
        <v>0</v>
      </c>
      <c r="H56" s="18">
        <v>1</v>
      </c>
      <c r="I56" s="17">
        <v>1.975</v>
      </c>
      <c r="J56" s="17">
        <v>16.608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6.189</v>
      </c>
      <c r="Q56" s="21">
        <v>0</v>
      </c>
      <c r="R56" s="21">
        <v>0</v>
      </c>
    </row>
    <row r="57" ht="16.5" spans="1:18">
      <c r="A57" s="18">
        <v>44</v>
      </c>
      <c r="B57" s="18" t="s">
        <v>131</v>
      </c>
      <c r="C57" s="18">
        <v>3217.997</v>
      </c>
      <c r="D57" s="18">
        <v>3783.251</v>
      </c>
      <c r="E57" s="18">
        <v>0</v>
      </c>
      <c r="F57" s="18">
        <v>0</v>
      </c>
      <c r="G57" s="18">
        <v>0</v>
      </c>
      <c r="H57" s="18">
        <v>1</v>
      </c>
      <c r="I57" s="17">
        <v>4.351</v>
      </c>
      <c r="J57" s="17">
        <v>18.642</v>
      </c>
      <c r="K57" s="21">
        <v>3</v>
      </c>
      <c r="L57" s="21">
        <v>0</v>
      </c>
      <c r="M57" s="21">
        <v>0</v>
      </c>
      <c r="N57" s="21">
        <v>0</v>
      </c>
      <c r="O57" s="21">
        <v>0</v>
      </c>
      <c r="P57" s="21">
        <v>2.451</v>
      </c>
      <c r="Q57" s="21">
        <v>0</v>
      </c>
      <c r="R57" s="21">
        <v>0</v>
      </c>
    </row>
    <row r="58" ht="16.5" spans="1:18">
      <c r="A58" s="18">
        <v>45</v>
      </c>
      <c r="B58" s="18" t="s">
        <v>132</v>
      </c>
      <c r="C58" s="18">
        <v>3766.355</v>
      </c>
      <c r="D58" s="18">
        <v>4581.863</v>
      </c>
      <c r="E58" s="18">
        <v>0</v>
      </c>
      <c r="F58" s="18">
        <v>0</v>
      </c>
      <c r="G58" s="18">
        <v>0</v>
      </c>
      <c r="H58" s="18">
        <v>1</v>
      </c>
      <c r="I58" s="17">
        <v>3.519</v>
      </c>
      <c r="J58" s="17">
        <v>20.692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4.98</v>
      </c>
      <c r="Q58" s="21">
        <v>0</v>
      </c>
      <c r="R58" s="21">
        <v>0</v>
      </c>
    </row>
    <row r="59" ht="16.5" spans="1:18">
      <c r="A59" s="18">
        <v>46</v>
      </c>
      <c r="B59" s="18" t="s">
        <v>133</v>
      </c>
      <c r="C59" s="18">
        <v>3494.173</v>
      </c>
      <c r="D59" s="18">
        <v>4159.599</v>
      </c>
      <c r="E59" s="18">
        <v>0</v>
      </c>
      <c r="F59" s="18">
        <v>0</v>
      </c>
      <c r="G59" s="18">
        <v>0</v>
      </c>
      <c r="H59" s="18">
        <v>1</v>
      </c>
      <c r="I59" s="17">
        <v>4.156</v>
      </c>
      <c r="J59" s="17">
        <v>19.488</v>
      </c>
      <c r="K59" s="21">
        <v>3</v>
      </c>
      <c r="L59" s="21">
        <v>0</v>
      </c>
      <c r="M59" s="21">
        <v>0</v>
      </c>
      <c r="N59" s="21">
        <v>0</v>
      </c>
      <c r="O59" s="21">
        <v>0</v>
      </c>
      <c r="P59" s="21">
        <v>3.399</v>
      </c>
      <c r="Q59" s="21">
        <v>0</v>
      </c>
      <c r="R59" s="21">
        <v>0</v>
      </c>
    </row>
    <row r="60" ht="16.5" spans="1:18">
      <c r="A60" s="18">
        <v>47</v>
      </c>
      <c r="B60" s="18" t="s">
        <v>134</v>
      </c>
      <c r="C60" s="18">
        <v>2794.877</v>
      </c>
      <c r="D60" s="18">
        <v>3294.553</v>
      </c>
      <c r="E60" s="18">
        <v>0</v>
      </c>
      <c r="F60" s="18">
        <v>0</v>
      </c>
      <c r="G60" s="18">
        <v>0</v>
      </c>
      <c r="H60" s="18">
        <v>1</v>
      </c>
      <c r="I60" s="17">
        <v>3.258</v>
      </c>
      <c r="J60" s="17">
        <v>17.931</v>
      </c>
      <c r="K60" s="21">
        <v>3</v>
      </c>
      <c r="L60" s="21">
        <v>2</v>
      </c>
      <c r="M60" s="21">
        <v>1</v>
      </c>
      <c r="N60" s="21">
        <v>-1</v>
      </c>
      <c r="O60" s="21">
        <v>0</v>
      </c>
      <c r="P60" s="21">
        <v>-0.005</v>
      </c>
      <c r="Q60" s="21">
        <v>0</v>
      </c>
      <c r="R60" s="21">
        <v>0</v>
      </c>
    </row>
    <row r="61" ht="16.5" spans="1:18">
      <c r="A61" s="18">
        <v>48</v>
      </c>
      <c r="B61" s="18" t="s">
        <v>135</v>
      </c>
      <c r="C61" s="18">
        <v>1173.112</v>
      </c>
      <c r="D61" s="18">
        <v>1390.125</v>
      </c>
      <c r="E61" s="18">
        <v>0</v>
      </c>
      <c r="F61" s="18">
        <v>0</v>
      </c>
      <c r="G61" s="18">
        <v>0</v>
      </c>
      <c r="H61" s="18">
        <v>1</v>
      </c>
      <c r="I61" s="17">
        <v>1.429</v>
      </c>
      <c r="J61" s="17">
        <v>16.817</v>
      </c>
      <c r="K61" s="21">
        <v>3</v>
      </c>
      <c r="L61" s="21">
        <v>1</v>
      </c>
      <c r="M61" s="21">
        <v>0</v>
      </c>
      <c r="N61" s="21">
        <v>0</v>
      </c>
      <c r="O61" s="21">
        <v>0</v>
      </c>
      <c r="P61" s="21">
        <v>1.345</v>
      </c>
      <c r="Q61" s="21">
        <v>0</v>
      </c>
      <c r="R61" s="21">
        <v>0</v>
      </c>
    </row>
    <row r="62" ht="16.5" spans="1:18">
      <c r="A62" s="18">
        <v>49</v>
      </c>
      <c r="B62" s="18" t="s">
        <v>136</v>
      </c>
      <c r="C62" s="18">
        <v>1247.745</v>
      </c>
      <c r="D62" s="18">
        <v>1522.288</v>
      </c>
      <c r="E62" s="18">
        <v>0</v>
      </c>
      <c r="F62" s="18">
        <v>0</v>
      </c>
      <c r="G62" s="18">
        <v>0</v>
      </c>
      <c r="H62" s="18">
        <v>1</v>
      </c>
      <c r="I62" s="17">
        <v>6.616</v>
      </c>
      <c r="J62" s="17">
        <v>23.458</v>
      </c>
      <c r="K62" s="21">
        <v>3</v>
      </c>
      <c r="L62" s="21">
        <v>0</v>
      </c>
      <c r="M62" s="21">
        <v>0</v>
      </c>
      <c r="N62" s="21">
        <v>0</v>
      </c>
      <c r="O62" s="21">
        <v>0</v>
      </c>
      <c r="P62" s="21">
        <v>-0.847</v>
      </c>
      <c r="Q62" s="21">
        <v>0</v>
      </c>
      <c r="R62" s="21">
        <v>0</v>
      </c>
    </row>
    <row r="63" ht="16.5" spans="1:18">
      <c r="A63" s="18">
        <v>50</v>
      </c>
      <c r="B63" s="18" t="s">
        <v>137</v>
      </c>
      <c r="C63" s="18">
        <v>1735.012</v>
      </c>
      <c r="D63" s="18">
        <v>2036.788</v>
      </c>
      <c r="E63" s="18">
        <v>0</v>
      </c>
      <c r="F63" s="18">
        <v>0</v>
      </c>
      <c r="G63" s="18">
        <v>0</v>
      </c>
      <c r="H63" s="18">
        <v>1</v>
      </c>
      <c r="I63" s="17">
        <v>3.581</v>
      </c>
      <c r="J63" s="17">
        <v>17.867</v>
      </c>
      <c r="K63" s="21">
        <v>4</v>
      </c>
      <c r="L63" s="21">
        <v>0</v>
      </c>
      <c r="M63" s="21">
        <v>0</v>
      </c>
      <c r="N63" s="21">
        <v>1</v>
      </c>
      <c r="O63" s="21">
        <v>0</v>
      </c>
      <c r="P63" s="21">
        <v>5.234</v>
      </c>
      <c r="Q63" s="21">
        <v>0</v>
      </c>
      <c r="R63" s="21">
        <v>0</v>
      </c>
    </row>
    <row r="64" ht="16.5" spans="1:18">
      <c r="A64" s="18">
        <v>51</v>
      </c>
      <c r="B64" s="18" t="s">
        <v>138</v>
      </c>
      <c r="C64" s="18">
        <v>6584.318</v>
      </c>
      <c r="D64" s="18">
        <v>7816.571</v>
      </c>
      <c r="E64" s="18">
        <v>0</v>
      </c>
      <c r="F64" s="18">
        <v>0</v>
      </c>
      <c r="G64" s="18">
        <v>0</v>
      </c>
      <c r="H64" s="18">
        <v>1</v>
      </c>
      <c r="I64" s="17">
        <v>4.647</v>
      </c>
      <c r="J64" s="17">
        <v>19.679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7.061</v>
      </c>
      <c r="Q64" s="21">
        <v>0</v>
      </c>
      <c r="R64" s="21">
        <v>0</v>
      </c>
    </row>
    <row r="65" ht="16.5" spans="1:18">
      <c r="A65" s="18">
        <v>52</v>
      </c>
      <c r="B65" s="18" t="s">
        <v>139</v>
      </c>
      <c r="C65" s="18">
        <v>2342.574</v>
      </c>
      <c r="D65" s="18">
        <v>2717.271</v>
      </c>
      <c r="E65" s="18">
        <v>0</v>
      </c>
      <c r="F65" s="18">
        <v>0</v>
      </c>
      <c r="G65" s="18">
        <v>0</v>
      </c>
      <c r="H65" s="18">
        <v>1</v>
      </c>
      <c r="I65" s="17">
        <v>2.503</v>
      </c>
      <c r="J65" s="17">
        <v>15.947</v>
      </c>
      <c r="K65" s="21">
        <v>1</v>
      </c>
      <c r="L65" s="21">
        <v>0</v>
      </c>
      <c r="M65" s="21">
        <v>0</v>
      </c>
      <c r="N65" s="21">
        <v>1</v>
      </c>
      <c r="O65" s="21">
        <v>0</v>
      </c>
      <c r="P65" s="21">
        <v>8.885</v>
      </c>
      <c r="Q65" s="21">
        <v>0</v>
      </c>
      <c r="R65" s="21">
        <v>0</v>
      </c>
    </row>
    <row r="66" ht="16.5" spans="1:18">
      <c r="A66" s="18">
        <v>53</v>
      </c>
      <c r="B66" s="18" t="s">
        <v>140</v>
      </c>
      <c r="C66" s="18">
        <v>9663.924</v>
      </c>
      <c r="D66" s="18">
        <v>11226.485</v>
      </c>
      <c r="E66" s="18">
        <v>0</v>
      </c>
      <c r="F66" s="18">
        <v>0</v>
      </c>
      <c r="G66" s="18">
        <v>0</v>
      </c>
      <c r="H66" s="18">
        <v>1</v>
      </c>
      <c r="I66" s="17">
        <v>3.062</v>
      </c>
      <c r="J66" s="17">
        <v>16.554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8.295</v>
      </c>
      <c r="Q66" s="21">
        <v>0</v>
      </c>
      <c r="R66" s="21">
        <v>0</v>
      </c>
    </row>
    <row r="67" ht="16.5" spans="1:18">
      <c r="A67" s="18">
        <v>54</v>
      </c>
      <c r="B67" s="18" t="s">
        <v>141</v>
      </c>
      <c r="C67" s="18">
        <v>1124.173</v>
      </c>
      <c r="D67" s="18">
        <v>1308.165</v>
      </c>
      <c r="E67" s="18">
        <v>0</v>
      </c>
      <c r="F67" s="18">
        <v>0</v>
      </c>
      <c r="G67" s="18">
        <v>0</v>
      </c>
      <c r="H67" s="18">
        <v>1</v>
      </c>
      <c r="I67" s="17">
        <v>4.986</v>
      </c>
      <c r="J67" s="17">
        <v>18.349</v>
      </c>
      <c r="K67" s="21">
        <v>1</v>
      </c>
      <c r="L67" s="21">
        <v>0</v>
      </c>
      <c r="M67" s="21">
        <v>0</v>
      </c>
      <c r="N67" s="21">
        <v>0</v>
      </c>
      <c r="O67" s="21">
        <v>0</v>
      </c>
      <c r="P67" s="21">
        <v>6.505</v>
      </c>
      <c r="Q67" s="21">
        <v>0</v>
      </c>
      <c r="R67" s="21">
        <v>0</v>
      </c>
    </row>
    <row r="68" ht="16.5" spans="1:18">
      <c r="A68" s="18">
        <v>55</v>
      </c>
      <c r="B68" s="18" t="s">
        <v>142</v>
      </c>
      <c r="C68" s="18">
        <v>1133.898</v>
      </c>
      <c r="D68" s="18">
        <v>1361.078</v>
      </c>
      <c r="E68" s="18">
        <v>0</v>
      </c>
      <c r="F68" s="18">
        <v>0</v>
      </c>
      <c r="G68" s="18">
        <v>0</v>
      </c>
      <c r="H68" s="18">
        <v>1</v>
      </c>
      <c r="I68" s="17">
        <v>1.626</v>
      </c>
      <c r="J68" s="17">
        <v>18.046</v>
      </c>
      <c r="K68" s="21">
        <v>2</v>
      </c>
      <c r="L68" s="21">
        <v>2</v>
      </c>
      <c r="M68" s="21">
        <v>0</v>
      </c>
      <c r="N68" s="21">
        <v>1</v>
      </c>
      <c r="O68" s="21">
        <v>0</v>
      </c>
      <c r="P68" s="21">
        <v>14.772</v>
      </c>
      <c r="Q68" s="21">
        <v>0</v>
      </c>
      <c r="R68" s="21">
        <v>0</v>
      </c>
    </row>
    <row r="69" ht="16.5" spans="1:18">
      <c r="A69" s="18">
        <v>57</v>
      </c>
      <c r="B69" s="18" t="s">
        <v>143</v>
      </c>
      <c r="C69" s="18">
        <v>2691.838</v>
      </c>
      <c r="D69" s="18">
        <v>3309.407</v>
      </c>
      <c r="E69" s="18">
        <v>0</v>
      </c>
      <c r="F69" s="18">
        <v>0</v>
      </c>
      <c r="G69" s="18">
        <v>0</v>
      </c>
      <c r="H69" s="18">
        <v>1</v>
      </c>
      <c r="I69" s="17">
        <v>2.594</v>
      </c>
      <c r="J69" s="17">
        <v>20.771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10.47</v>
      </c>
      <c r="Q69" s="21">
        <v>0</v>
      </c>
      <c r="R69" s="21">
        <v>1</v>
      </c>
    </row>
    <row r="70" ht="16.5" spans="1:18">
      <c r="A70" s="18">
        <v>58</v>
      </c>
      <c r="B70" s="18" t="s">
        <v>144</v>
      </c>
      <c r="C70" s="18">
        <v>3673.239</v>
      </c>
      <c r="D70" s="18">
        <v>4286.665</v>
      </c>
      <c r="E70" s="18">
        <v>0</v>
      </c>
      <c r="F70" s="18">
        <v>0</v>
      </c>
      <c r="G70" s="18">
        <v>0</v>
      </c>
      <c r="H70" s="18">
        <v>1</v>
      </c>
      <c r="I70" s="17">
        <v>1.276</v>
      </c>
      <c r="J70" s="17">
        <v>15.403</v>
      </c>
      <c r="K70" s="21">
        <v>2</v>
      </c>
      <c r="L70" s="21">
        <v>2</v>
      </c>
      <c r="M70" s="21">
        <v>0</v>
      </c>
      <c r="N70" s="21">
        <v>1</v>
      </c>
      <c r="O70" s="21">
        <v>0</v>
      </c>
      <c r="P70" s="21">
        <v>10.79</v>
      </c>
      <c r="Q70" s="21">
        <v>0</v>
      </c>
      <c r="R70" s="21">
        <v>0</v>
      </c>
    </row>
    <row r="71" ht="16.5" spans="1:18">
      <c r="A71" s="18">
        <v>59</v>
      </c>
      <c r="B71" s="18" t="s">
        <v>145</v>
      </c>
      <c r="C71" s="18">
        <v>2215.957</v>
      </c>
      <c r="D71" s="18">
        <v>2690.888</v>
      </c>
      <c r="E71" s="18">
        <v>0</v>
      </c>
      <c r="F71" s="18">
        <v>0</v>
      </c>
      <c r="G71" s="18">
        <v>0</v>
      </c>
      <c r="H71" s="18">
        <v>1</v>
      </c>
      <c r="I71" s="17">
        <v>3.111</v>
      </c>
      <c r="J71" s="17">
        <v>20.212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8.228</v>
      </c>
      <c r="Q71" s="21">
        <v>0</v>
      </c>
      <c r="R71" s="21">
        <v>0</v>
      </c>
    </row>
    <row r="72" ht="16.5" spans="1:18">
      <c r="A72" s="18">
        <v>60</v>
      </c>
      <c r="B72" s="18" t="s">
        <v>146</v>
      </c>
      <c r="C72" s="18">
        <v>3336.144</v>
      </c>
      <c r="D72" s="18">
        <v>3870.734</v>
      </c>
      <c r="E72" s="18">
        <v>0</v>
      </c>
      <c r="F72" s="18">
        <v>0</v>
      </c>
      <c r="G72" s="18">
        <v>0</v>
      </c>
      <c r="H72" s="18">
        <v>1</v>
      </c>
      <c r="I72" s="17">
        <v>3.155</v>
      </c>
      <c r="J72" s="17">
        <v>16.53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14.359</v>
      </c>
      <c r="Q72" s="21">
        <v>0</v>
      </c>
      <c r="R72" s="21">
        <v>0</v>
      </c>
    </row>
    <row r="73" ht="16.5" spans="1:18">
      <c r="A73" s="18">
        <v>61</v>
      </c>
      <c r="B73" s="18" t="s">
        <v>147</v>
      </c>
      <c r="C73" s="18">
        <v>170.016</v>
      </c>
      <c r="D73" s="18">
        <v>173.752</v>
      </c>
      <c r="E73" s="18">
        <v>0</v>
      </c>
      <c r="F73" s="18">
        <v>0</v>
      </c>
      <c r="G73" s="18">
        <v>0</v>
      </c>
      <c r="H73" s="18">
        <v>1</v>
      </c>
      <c r="I73" s="17">
        <v>0.903</v>
      </c>
      <c r="J73" s="17">
        <v>3.034</v>
      </c>
      <c r="K73" s="21">
        <v>4</v>
      </c>
      <c r="L73" s="21">
        <v>0</v>
      </c>
      <c r="M73" s="21">
        <v>-1</v>
      </c>
      <c r="N73" s="21">
        <v>1</v>
      </c>
      <c r="O73" s="21">
        <v>0</v>
      </c>
      <c r="P73" s="21">
        <v>23.628</v>
      </c>
      <c r="Q73" s="21">
        <v>0</v>
      </c>
      <c r="R73" s="21">
        <v>0</v>
      </c>
    </row>
    <row r="74" ht="16.5" spans="1:18">
      <c r="A74" s="18">
        <v>62</v>
      </c>
      <c r="B74" s="18" t="s">
        <v>148</v>
      </c>
      <c r="C74" s="18">
        <v>1530.887</v>
      </c>
      <c r="D74" s="18">
        <v>1778.495</v>
      </c>
      <c r="E74" s="18">
        <v>0</v>
      </c>
      <c r="F74" s="18">
        <v>0</v>
      </c>
      <c r="G74" s="18">
        <v>0</v>
      </c>
      <c r="H74" s="18">
        <v>1</v>
      </c>
      <c r="I74" s="17">
        <v>4.836</v>
      </c>
      <c r="J74" s="17">
        <v>18.085</v>
      </c>
      <c r="K74" s="21">
        <v>0</v>
      </c>
      <c r="L74" s="21">
        <v>2</v>
      </c>
      <c r="M74" s="21">
        <v>0</v>
      </c>
      <c r="N74" s="21">
        <v>1</v>
      </c>
      <c r="O74" s="21">
        <v>0</v>
      </c>
      <c r="P74" s="21">
        <v>18.91</v>
      </c>
      <c r="Q74" s="21">
        <v>0</v>
      </c>
      <c r="R74" s="21">
        <v>0</v>
      </c>
    </row>
    <row r="75" ht="16.5" spans="1:18">
      <c r="A75" s="18">
        <v>63</v>
      </c>
      <c r="B75" s="18" t="s">
        <v>149</v>
      </c>
      <c r="C75" s="18">
        <v>2830.537</v>
      </c>
      <c r="D75" s="18">
        <v>3292.81</v>
      </c>
      <c r="E75" s="18">
        <v>0</v>
      </c>
      <c r="F75" s="18">
        <v>0</v>
      </c>
      <c r="G75" s="18">
        <v>0</v>
      </c>
      <c r="H75" s="18">
        <v>1</v>
      </c>
      <c r="I75" s="17">
        <v>3.934</v>
      </c>
      <c r="J75" s="17">
        <v>17.421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-5.418</v>
      </c>
      <c r="Q75" s="21">
        <v>0</v>
      </c>
      <c r="R75" s="21">
        <v>0</v>
      </c>
    </row>
    <row r="76" ht="16.5" spans="1:18">
      <c r="A76" s="18">
        <v>64</v>
      </c>
      <c r="B76" s="18" t="s">
        <v>150</v>
      </c>
      <c r="C76" s="18">
        <v>2605.127</v>
      </c>
      <c r="D76" s="18">
        <v>3112.617</v>
      </c>
      <c r="E76" s="18">
        <v>0</v>
      </c>
      <c r="F76" s="18">
        <v>0</v>
      </c>
      <c r="G76" s="18">
        <v>0</v>
      </c>
      <c r="H76" s="18">
        <v>1</v>
      </c>
      <c r="I76" s="17">
        <v>1.934</v>
      </c>
      <c r="J76" s="17">
        <v>17.923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-5.784</v>
      </c>
      <c r="Q76" s="21">
        <v>0</v>
      </c>
      <c r="R76" s="21">
        <v>0</v>
      </c>
    </row>
    <row r="77" ht="16.5" spans="1:18">
      <c r="A77" s="18">
        <v>65</v>
      </c>
      <c r="B77" s="18" t="s">
        <v>151</v>
      </c>
      <c r="C77" s="18">
        <v>2661.538</v>
      </c>
      <c r="D77" s="18">
        <v>3187.544</v>
      </c>
      <c r="E77" s="18">
        <v>0</v>
      </c>
      <c r="F77" s="18">
        <v>0</v>
      </c>
      <c r="G77" s="18">
        <v>0</v>
      </c>
      <c r="H77" s="18">
        <v>1</v>
      </c>
      <c r="I77" s="17">
        <v>3.222</v>
      </c>
      <c r="J77" s="17">
        <v>19.192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3.251</v>
      </c>
      <c r="Q77" s="21">
        <v>0</v>
      </c>
      <c r="R77" s="21">
        <v>0</v>
      </c>
    </row>
    <row r="78" ht="16.5" spans="1:18">
      <c r="A78" s="18">
        <v>67</v>
      </c>
      <c r="B78" s="18" t="s">
        <v>152</v>
      </c>
      <c r="C78" s="18">
        <v>5101.414</v>
      </c>
      <c r="D78" s="18">
        <v>6145.008</v>
      </c>
      <c r="E78" s="18">
        <v>0</v>
      </c>
      <c r="F78" s="18">
        <v>0</v>
      </c>
      <c r="G78" s="18">
        <v>0</v>
      </c>
      <c r="H78" s="18">
        <v>1</v>
      </c>
      <c r="I78" s="17">
        <v>9.117</v>
      </c>
      <c r="J78" s="17">
        <v>24.551</v>
      </c>
      <c r="K78" s="21">
        <v>1</v>
      </c>
      <c r="L78" s="21">
        <v>2</v>
      </c>
      <c r="M78" s="21">
        <v>0</v>
      </c>
      <c r="N78" s="21">
        <v>0</v>
      </c>
      <c r="O78" s="21">
        <v>0</v>
      </c>
      <c r="P78" s="21">
        <v>6.924</v>
      </c>
      <c r="Q78" s="21">
        <v>0</v>
      </c>
      <c r="R78" s="21">
        <v>0</v>
      </c>
    </row>
    <row r="79" ht="16.5" spans="1:18">
      <c r="A79" s="18">
        <v>72</v>
      </c>
      <c r="B79" s="18" t="s">
        <v>153</v>
      </c>
      <c r="C79" s="18">
        <v>2413.013</v>
      </c>
      <c r="D79" s="18">
        <v>2836.323</v>
      </c>
      <c r="E79" s="18">
        <v>0</v>
      </c>
      <c r="F79" s="18">
        <v>0</v>
      </c>
      <c r="G79" s="18">
        <v>0</v>
      </c>
      <c r="H79" s="18">
        <v>1</v>
      </c>
      <c r="I79" s="17">
        <v>3.383</v>
      </c>
      <c r="J79" s="17">
        <v>17.803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2.237</v>
      </c>
      <c r="Q79" s="21">
        <v>0</v>
      </c>
      <c r="R79" s="21">
        <v>0</v>
      </c>
    </row>
    <row r="80" ht="16.5" spans="1:18">
      <c r="A80" s="18">
        <v>73</v>
      </c>
      <c r="B80" s="18" t="s">
        <v>154</v>
      </c>
      <c r="C80" s="18">
        <v>2347.483</v>
      </c>
      <c r="D80" s="18">
        <v>2967.81</v>
      </c>
      <c r="E80" s="18">
        <v>0</v>
      </c>
      <c r="F80" s="18">
        <v>0</v>
      </c>
      <c r="G80" s="18">
        <v>0</v>
      </c>
      <c r="H80" s="18">
        <v>1</v>
      </c>
      <c r="I80" s="17">
        <v>4.062</v>
      </c>
      <c r="J80" s="17">
        <v>24.115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41.338</v>
      </c>
      <c r="Q80" s="21">
        <v>0</v>
      </c>
      <c r="R80" s="21">
        <v>0</v>
      </c>
    </row>
    <row r="81" ht="16.5" spans="1:18">
      <c r="A81" s="18">
        <v>76</v>
      </c>
      <c r="B81" s="18" t="s">
        <v>155</v>
      </c>
      <c r="C81" s="18">
        <v>4154.394</v>
      </c>
      <c r="D81" s="18">
        <v>4762.45</v>
      </c>
      <c r="E81" s="18">
        <v>0</v>
      </c>
      <c r="F81" s="18">
        <v>0</v>
      </c>
      <c r="G81" s="18">
        <v>0</v>
      </c>
      <c r="H81" s="18">
        <v>1</v>
      </c>
      <c r="I81" s="17">
        <v>6.309</v>
      </c>
      <c r="J81" s="17">
        <v>18.271</v>
      </c>
      <c r="K81" s="21">
        <v>1</v>
      </c>
      <c r="L81" s="21">
        <v>0</v>
      </c>
      <c r="M81" s="21">
        <v>0</v>
      </c>
      <c r="N81" s="21">
        <v>0</v>
      </c>
      <c r="O81" s="21">
        <v>0</v>
      </c>
      <c r="P81" s="21">
        <v>9.486</v>
      </c>
      <c r="Q81" s="21">
        <v>0</v>
      </c>
      <c r="R81" s="21">
        <v>0</v>
      </c>
    </row>
    <row r="82" ht="16.5" spans="1:18">
      <c r="A82" s="18">
        <v>77</v>
      </c>
      <c r="B82" s="18" t="s">
        <v>156</v>
      </c>
      <c r="C82" s="18">
        <v>2866.673</v>
      </c>
      <c r="D82" s="18">
        <v>3711.424</v>
      </c>
      <c r="E82" s="18">
        <v>0</v>
      </c>
      <c r="F82" s="18">
        <v>0</v>
      </c>
      <c r="G82" s="18">
        <v>0</v>
      </c>
      <c r="H82" s="18">
        <v>1</v>
      </c>
      <c r="I82" s="17">
        <v>10.025</v>
      </c>
      <c r="J82" s="17">
        <v>30.504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14.747</v>
      </c>
      <c r="Q82" s="21">
        <v>0</v>
      </c>
      <c r="R82" s="21">
        <v>0</v>
      </c>
    </row>
    <row r="83" ht="16.5" spans="1:18">
      <c r="A83" s="18">
        <v>78</v>
      </c>
      <c r="B83" s="18" t="s">
        <v>157</v>
      </c>
      <c r="C83" s="18">
        <v>2407.756</v>
      </c>
      <c r="D83" s="18">
        <v>2757.219</v>
      </c>
      <c r="E83" s="18">
        <v>0</v>
      </c>
      <c r="F83" s="18">
        <v>0</v>
      </c>
      <c r="G83" s="18">
        <v>0</v>
      </c>
      <c r="H83" s="18">
        <v>1</v>
      </c>
      <c r="I83" s="17">
        <v>2.427</v>
      </c>
      <c r="J83" s="17">
        <v>14.794</v>
      </c>
      <c r="K83" s="21">
        <v>1</v>
      </c>
      <c r="L83" s="21">
        <v>0</v>
      </c>
      <c r="M83" s="21">
        <v>0</v>
      </c>
      <c r="N83" s="21">
        <v>0</v>
      </c>
      <c r="O83" s="21">
        <v>0</v>
      </c>
      <c r="P83" s="21">
        <v>6.082</v>
      </c>
      <c r="Q83" s="21">
        <v>0</v>
      </c>
      <c r="R83" s="21">
        <v>1</v>
      </c>
    </row>
    <row r="84" ht="16.5" spans="1:18">
      <c r="A84" s="18">
        <v>90</v>
      </c>
      <c r="B84" s="18" t="s">
        <v>158</v>
      </c>
      <c r="C84" s="18">
        <v>972.695</v>
      </c>
      <c r="D84" s="18">
        <v>1155.359</v>
      </c>
      <c r="E84" s="18">
        <v>0</v>
      </c>
      <c r="F84" s="18">
        <v>0</v>
      </c>
      <c r="G84" s="18">
        <v>0</v>
      </c>
      <c r="H84" s="18">
        <v>1</v>
      </c>
      <c r="I84" s="17">
        <v>4.175</v>
      </c>
      <c r="J84" s="17">
        <v>19.325</v>
      </c>
      <c r="K84" s="21">
        <v>4</v>
      </c>
      <c r="L84" s="21">
        <v>0</v>
      </c>
      <c r="M84" s="21">
        <v>-1</v>
      </c>
      <c r="N84" s="21">
        <v>1</v>
      </c>
      <c r="O84" s="21">
        <v>0</v>
      </c>
      <c r="P84" s="21">
        <v>2.988</v>
      </c>
      <c r="Q84" s="21">
        <v>0</v>
      </c>
      <c r="R84" s="21">
        <v>0</v>
      </c>
    </row>
    <row r="85" ht="16.5" spans="1:18">
      <c r="A85" s="18">
        <v>91</v>
      </c>
      <c r="B85" s="18" t="s">
        <v>159</v>
      </c>
      <c r="C85" s="18">
        <v>8348.3</v>
      </c>
      <c r="D85" s="18">
        <v>10300.561</v>
      </c>
      <c r="E85" s="18">
        <v>0</v>
      </c>
      <c r="F85" s="18">
        <v>0</v>
      </c>
      <c r="G85" s="18">
        <v>0</v>
      </c>
      <c r="H85" s="18">
        <v>1</v>
      </c>
      <c r="I85" s="17">
        <v>3.685</v>
      </c>
      <c r="J85" s="17">
        <v>21.939</v>
      </c>
      <c r="K85" s="21">
        <v>0</v>
      </c>
      <c r="L85" s="21">
        <v>0</v>
      </c>
      <c r="M85" s="21">
        <v>0</v>
      </c>
      <c r="N85" s="21">
        <v>1</v>
      </c>
      <c r="O85" s="21">
        <v>0</v>
      </c>
      <c r="P85" s="21">
        <v>12.923</v>
      </c>
      <c r="Q85" s="21">
        <v>0</v>
      </c>
      <c r="R85" s="21">
        <v>0</v>
      </c>
    </row>
    <row r="86" ht="16.5" spans="1:18">
      <c r="A86" s="18">
        <v>93</v>
      </c>
      <c r="B86" s="18" t="s">
        <v>160</v>
      </c>
      <c r="C86" s="18">
        <v>9137.193</v>
      </c>
      <c r="D86" s="18">
        <v>10920.907</v>
      </c>
      <c r="E86" s="18">
        <v>0</v>
      </c>
      <c r="F86" s="18">
        <v>0</v>
      </c>
      <c r="G86" s="18">
        <v>0</v>
      </c>
      <c r="H86" s="18">
        <v>1</v>
      </c>
      <c r="I86" s="17">
        <v>3.126</v>
      </c>
      <c r="J86" s="17">
        <v>18.948</v>
      </c>
      <c r="K86" s="21">
        <v>4</v>
      </c>
      <c r="L86" s="21">
        <v>1</v>
      </c>
      <c r="M86" s="21">
        <v>0</v>
      </c>
      <c r="N86" s="21">
        <v>1</v>
      </c>
      <c r="O86" s="21">
        <v>0</v>
      </c>
      <c r="P86" s="21">
        <v>8.859</v>
      </c>
      <c r="Q86" s="21">
        <v>0</v>
      </c>
      <c r="R86" s="21">
        <v>0</v>
      </c>
    </row>
    <row r="87" ht="16.5" spans="1:18">
      <c r="A87" s="18">
        <v>95</v>
      </c>
      <c r="B87" s="18" t="s">
        <v>161</v>
      </c>
      <c r="C87" s="18">
        <v>2309.309</v>
      </c>
      <c r="D87" s="18">
        <v>2792.393</v>
      </c>
      <c r="E87" s="18">
        <v>0</v>
      </c>
      <c r="F87" s="18">
        <v>0</v>
      </c>
      <c r="G87" s="18">
        <v>0</v>
      </c>
      <c r="H87" s="18">
        <v>1</v>
      </c>
      <c r="I87" s="17">
        <v>7.135</v>
      </c>
      <c r="J87" s="17">
        <v>23.201</v>
      </c>
      <c r="K87" s="21">
        <v>3</v>
      </c>
      <c r="L87" s="21">
        <v>0</v>
      </c>
      <c r="M87" s="21">
        <v>0</v>
      </c>
      <c r="N87" s="21">
        <v>1</v>
      </c>
      <c r="O87" s="21">
        <v>0</v>
      </c>
      <c r="P87" s="21">
        <v>5.132</v>
      </c>
      <c r="Q87" s="21">
        <v>0</v>
      </c>
      <c r="R87" s="21">
        <v>0</v>
      </c>
    </row>
    <row r="88" ht="16.5" spans="1:18">
      <c r="A88" s="18">
        <v>97</v>
      </c>
      <c r="B88" s="18" t="s">
        <v>162</v>
      </c>
      <c r="C88" s="18">
        <v>6521.491</v>
      </c>
      <c r="D88" s="18">
        <v>7928.176</v>
      </c>
      <c r="E88" s="18">
        <v>0</v>
      </c>
      <c r="F88" s="18">
        <v>0</v>
      </c>
      <c r="G88" s="18">
        <v>0</v>
      </c>
      <c r="H88" s="18">
        <v>1</v>
      </c>
      <c r="I88" s="17">
        <v>9.431</v>
      </c>
      <c r="J88" s="17">
        <v>25.5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29.372</v>
      </c>
      <c r="Q88" s="21">
        <v>0</v>
      </c>
      <c r="R88" s="21">
        <v>0</v>
      </c>
    </row>
    <row r="89" ht="16.5" spans="1:18">
      <c r="A89" s="18">
        <v>98</v>
      </c>
      <c r="B89" s="18" t="s">
        <v>163</v>
      </c>
      <c r="C89" s="18">
        <v>4238.647</v>
      </c>
      <c r="D89" s="18">
        <v>4960.406</v>
      </c>
      <c r="E89" s="18">
        <v>0</v>
      </c>
      <c r="F89" s="18">
        <v>0</v>
      </c>
      <c r="G89" s="18">
        <v>0</v>
      </c>
      <c r="H89" s="18">
        <v>1</v>
      </c>
      <c r="I89" s="17">
        <v>2.379</v>
      </c>
      <c r="J89" s="17">
        <v>16.583</v>
      </c>
      <c r="K89" s="21">
        <v>3</v>
      </c>
      <c r="L89" s="21">
        <v>0</v>
      </c>
      <c r="M89" s="21">
        <v>-1</v>
      </c>
      <c r="N89" s="21">
        <v>1</v>
      </c>
      <c r="O89" s="21">
        <v>0</v>
      </c>
      <c r="P89" s="21">
        <v>8.208</v>
      </c>
      <c r="Q89" s="21">
        <v>0</v>
      </c>
      <c r="R89" s="21">
        <v>0</v>
      </c>
    </row>
    <row r="90" ht="16.5" spans="1:18">
      <c r="A90" s="18">
        <v>99</v>
      </c>
      <c r="B90" s="18" t="s">
        <v>164</v>
      </c>
      <c r="C90" s="18">
        <v>6266.92</v>
      </c>
      <c r="D90" s="18">
        <v>7588.201</v>
      </c>
      <c r="E90" s="18">
        <v>0</v>
      </c>
      <c r="F90" s="18">
        <v>0</v>
      </c>
      <c r="G90" s="18">
        <v>0</v>
      </c>
      <c r="H90" s="18">
        <v>1</v>
      </c>
      <c r="I90" s="17">
        <v>3.358</v>
      </c>
      <c r="J90" s="17">
        <v>20.185</v>
      </c>
      <c r="K90" s="21">
        <v>3</v>
      </c>
      <c r="L90" s="21">
        <v>0</v>
      </c>
      <c r="M90" s="21">
        <v>1</v>
      </c>
      <c r="N90" s="21">
        <v>-1</v>
      </c>
      <c r="O90" s="21">
        <v>0</v>
      </c>
      <c r="P90" s="21">
        <v>0.003</v>
      </c>
      <c r="Q90" s="21">
        <v>0</v>
      </c>
      <c r="R90" s="21">
        <v>0</v>
      </c>
    </row>
    <row r="91" ht="16.5" spans="1:18">
      <c r="A91" s="18">
        <v>100</v>
      </c>
      <c r="B91" s="18" t="s">
        <v>165</v>
      </c>
      <c r="C91" s="18">
        <v>4709.747</v>
      </c>
      <c r="D91" s="18">
        <v>5521.904</v>
      </c>
      <c r="E91" s="18">
        <v>0</v>
      </c>
      <c r="F91" s="18">
        <v>0</v>
      </c>
      <c r="G91" s="18">
        <v>0</v>
      </c>
      <c r="H91" s="18">
        <v>1</v>
      </c>
      <c r="I91" s="17">
        <v>2.659</v>
      </c>
      <c r="J91" s="17">
        <v>16.976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15.239</v>
      </c>
      <c r="Q91" s="21">
        <v>1</v>
      </c>
      <c r="R91" s="21">
        <v>0</v>
      </c>
    </row>
    <row r="92" ht="16.5" spans="1:18">
      <c r="A92" s="18">
        <v>101</v>
      </c>
      <c r="B92" s="18" t="s">
        <v>166</v>
      </c>
      <c r="C92" s="18">
        <v>239.441</v>
      </c>
      <c r="D92" s="18">
        <v>241.815</v>
      </c>
      <c r="E92" s="18">
        <v>0</v>
      </c>
      <c r="F92" s="18">
        <v>0</v>
      </c>
      <c r="G92" s="18">
        <v>0</v>
      </c>
      <c r="H92" s="18">
        <v>1</v>
      </c>
      <c r="I92" s="17">
        <v>0.385</v>
      </c>
      <c r="J92" s="17">
        <v>1.363</v>
      </c>
      <c r="K92" s="21">
        <v>0</v>
      </c>
      <c r="L92" s="21">
        <v>2</v>
      </c>
      <c r="M92" s="21">
        <v>0</v>
      </c>
      <c r="N92" s="21">
        <v>1</v>
      </c>
      <c r="O92" s="21">
        <v>0</v>
      </c>
      <c r="P92" s="21">
        <v>28.56</v>
      </c>
      <c r="Q92" s="21">
        <v>0</v>
      </c>
      <c r="R92" s="21">
        <v>0</v>
      </c>
    </row>
    <row r="93" ht="16.5" spans="1:18">
      <c r="A93" s="18">
        <v>102</v>
      </c>
      <c r="B93" s="18" t="s">
        <v>167</v>
      </c>
      <c r="C93" s="18">
        <v>5024.302</v>
      </c>
      <c r="D93" s="18">
        <v>6025.805</v>
      </c>
      <c r="E93" s="18">
        <v>0</v>
      </c>
      <c r="F93" s="18">
        <v>0</v>
      </c>
      <c r="G93" s="18">
        <v>0</v>
      </c>
      <c r="H93" s="18">
        <v>1</v>
      </c>
      <c r="I93" s="17">
        <v>2.007</v>
      </c>
      <c r="J93" s="17">
        <v>18.294</v>
      </c>
      <c r="K93" s="21">
        <v>1</v>
      </c>
      <c r="L93" s="21">
        <v>0</v>
      </c>
      <c r="M93" s="21">
        <v>0</v>
      </c>
      <c r="N93" s="21">
        <v>0</v>
      </c>
      <c r="O93" s="21">
        <v>0</v>
      </c>
      <c r="P93" s="21">
        <v>3.825</v>
      </c>
      <c r="Q93" s="21">
        <v>0</v>
      </c>
      <c r="R93" s="21">
        <v>0</v>
      </c>
    </row>
    <row r="94" ht="16.5" spans="1:18">
      <c r="A94" s="18">
        <v>110</v>
      </c>
      <c r="B94" s="18" t="s">
        <v>168</v>
      </c>
      <c r="C94" s="18">
        <v>3014.219</v>
      </c>
      <c r="D94" s="18">
        <v>3503.556</v>
      </c>
      <c r="E94" s="18">
        <v>0</v>
      </c>
      <c r="F94" s="18">
        <v>0</v>
      </c>
      <c r="G94" s="18">
        <v>0</v>
      </c>
      <c r="H94" s="18">
        <v>1</v>
      </c>
      <c r="I94" s="17">
        <v>1.356</v>
      </c>
      <c r="J94" s="17">
        <v>15.133</v>
      </c>
      <c r="K94" s="21">
        <v>2</v>
      </c>
      <c r="L94" s="21">
        <v>2</v>
      </c>
      <c r="M94" s="21">
        <v>0</v>
      </c>
      <c r="N94" s="21">
        <v>1</v>
      </c>
      <c r="O94" s="21">
        <v>0</v>
      </c>
      <c r="P94" s="21">
        <v>17.62</v>
      </c>
      <c r="Q94" s="21">
        <v>0</v>
      </c>
      <c r="R94" s="21">
        <v>0</v>
      </c>
    </row>
    <row r="95" ht="16.5" spans="1:18">
      <c r="A95" s="18">
        <v>111</v>
      </c>
      <c r="B95" s="18" t="s">
        <v>169</v>
      </c>
      <c r="C95" s="18">
        <v>5151.888</v>
      </c>
      <c r="D95" s="18">
        <v>6582.366</v>
      </c>
      <c r="E95" s="18">
        <v>0</v>
      </c>
      <c r="F95" s="18">
        <v>0</v>
      </c>
      <c r="G95" s="18">
        <v>0</v>
      </c>
      <c r="H95" s="18">
        <v>1</v>
      </c>
      <c r="I95" s="17">
        <v>9.851</v>
      </c>
      <c r="J95" s="17">
        <v>29.442</v>
      </c>
      <c r="K95" s="21">
        <v>2</v>
      </c>
      <c r="L95" s="21">
        <v>0</v>
      </c>
      <c r="M95" s="21">
        <v>0</v>
      </c>
      <c r="N95" s="21">
        <v>1</v>
      </c>
      <c r="O95" s="21">
        <v>0</v>
      </c>
      <c r="P95" s="21">
        <v>10.628</v>
      </c>
      <c r="Q95" s="21">
        <v>0</v>
      </c>
      <c r="R95" s="21">
        <v>0</v>
      </c>
    </row>
    <row r="96" ht="16.5" spans="1:18">
      <c r="A96" s="18">
        <v>115</v>
      </c>
      <c r="B96" s="18" t="s">
        <v>170</v>
      </c>
      <c r="C96" s="18">
        <v>5654.338</v>
      </c>
      <c r="D96" s="18">
        <v>7053.301</v>
      </c>
      <c r="E96" s="18">
        <v>0</v>
      </c>
      <c r="F96" s="18">
        <v>0</v>
      </c>
      <c r="G96" s="18">
        <v>0</v>
      </c>
      <c r="H96" s="18">
        <v>1</v>
      </c>
      <c r="I96" s="17">
        <v>1.988</v>
      </c>
      <c r="J96" s="17">
        <v>21.428</v>
      </c>
      <c r="K96" s="21">
        <v>3</v>
      </c>
      <c r="L96" s="21">
        <v>2</v>
      </c>
      <c r="M96" s="21">
        <v>0</v>
      </c>
      <c r="N96" s="21">
        <v>1</v>
      </c>
      <c r="O96" s="21">
        <v>0</v>
      </c>
      <c r="P96" s="21">
        <v>16.955</v>
      </c>
      <c r="Q96" s="21">
        <v>0</v>
      </c>
      <c r="R96" s="21">
        <v>0</v>
      </c>
    </row>
    <row r="97" ht="16.5" spans="1:18">
      <c r="A97" s="18">
        <v>116</v>
      </c>
      <c r="B97" s="18" t="s">
        <v>171</v>
      </c>
      <c r="C97" s="18">
        <v>190.943</v>
      </c>
      <c r="D97" s="18">
        <v>192.632</v>
      </c>
      <c r="E97" s="18">
        <v>0</v>
      </c>
      <c r="F97" s="18">
        <v>0</v>
      </c>
      <c r="G97" s="18">
        <v>0</v>
      </c>
      <c r="H97" s="18">
        <v>1</v>
      </c>
      <c r="I97" s="17">
        <v>0.223</v>
      </c>
      <c r="J97" s="17">
        <v>1.098</v>
      </c>
      <c r="K97" s="21">
        <v>3</v>
      </c>
      <c r="L97" s="21">
        <v>0</v>
      </c>
      <c r="M97" s="21">
        <v>-1</v>
      </c>
      <c r="N97" s="21">
        <v>1</v>
      </c>
      <c r="O97" s="21">
        <v>0</v>
      </c>
      <c r="P97" s="21">
        <v>49.506</v>
      </c>
      <c r="Q97" s="21">
        <v>1</v>
      </c>
      <c r="R97" s="21">
        <v>0</v>
      </c>
    </row>
    <row r="98" ht="16.5" spans="1:18">
      <c r="A98" s="18">
        <v>119</v>
      </c>
      <c r="B98" s="18" t="s">
        <v>172</v>
      </c>
      <c r="C98" s="18">
        <v>2777.833</v>
      </c>
      <c r="D98" s="18">
        <v>3502.72</v>
      </c>
      <c r="E98" s="18">
        <v>0</v>
      </c>
      <c r="F98" s="18">
        <v>0</v>
      </c>
      <c r="G98" s="18">
        <v>0</v>
      </c>
      <c r="H98" s="18">
        <v>1</v>
      </c>
      <c r="I98" s="17">
        <v>1.936</v>
      </c>
      <c r="J98" s="17">
        <v>22.23</v>
      </c>
      <c r="K98" s="21">
        <v>0</v>
      </c>
      <c r="L98" s="21">
        <v>2</v>
      </c>
      <c r="M98" s="21">
        <v>0</v>
      </c>
      <c r="N98" s="21">
        <v>1</v>
      </c>
      <c r="O98" s="21">
        <v>0</v>
      </c>
      <c r="P98" s="21">
        <v>30.13</v>
      </c>
      <c r="Q98" s="21">
        <v>0</v>
      </c>
      <c r="R98" s="21">
        <v>0</v>
      </c>
    </row>
    <row r="99" ht="16.5" spans="1:18">
      <c r="A99" s="18">
        <v>123</v>
      </c>
      <c r="B99" s="18" t="s">
        <v>173</v>
      </c>
      <c r="C99" s="18">
        <v>4393.068</v>
      </c>
      <c r="D99" s="18">
        <v>5291.445</v>
      </c>
      <c r="E99" s="18">
        <v>0</v>
      </c>
      <c r="F99" s="18">
        <v>0</v>
      </c>
      <c r="G99" s="18">
        <v>0</v>
      </c>
      <c r="H99" s="18">
        <v>1</v>
      </c>
      <c r="I99" s="17">
        <v>8.692</v>
      </c>
      <c r="J99" s="17">
        <v>24.194</v>
      </c>
      <c r="K99" s="21">
        <v>3</v>
      </c>
      <c r="L99" s="21">
        <v>0</v>
      </c>
      <c r="M99" s="21">
        <v>0</v>
      </c>
      <c r="N99" s="21">
        <v>0</v>
      </c>
      <c r="O99" s="21">
        <v>0</v>
      </c>
      <c r="P99" s="21">
        <v>-2.275</v>
      </c>
      <c r="Q99" s="21">
        <v>0</v>
      </c>
      <c r="R99" s="21">
        <v>0</v>
      </c>
    </row>
    <row r="100" ht="16.5" spans="1:18">
      <c r="A100" s="18">
        <v>129</v>
      </c>
      <c r="B100" s="18" t="s">
        <v>174</v>
      </c>
      <c r="C100" s="18">
        <v>12541.031</v>
      </c>
      <c r="D100" s="18">
        <v>14423.181</v>
      </c>
      <c r="E100" s="18">
        <v>0</v>
      </c>
      <c r="F100" s="18">
        <v>0</v>
      </c>
      <c r="G100" s="18">
        <v>0</v>
      </c>
      <c r="H100" s="18">
        <v>1</v>
      </c>
      <c r="I100" s="17">
        <v>0.896</v>
      </c>
      <c r="J100" s="17">
        <v>13.829</v>
      </c>
      <c r="K100" s="21">
        <v>4</v>
      </c>
      <c r="L100" s="21">
        <v>1</v>
      </c>
      <c r="M100" s="21">
        <v>0</v>
      </c>
      <c r="N100" s="21">
        <v>1</v>
      </c>
      <c r="O100" s="21">
        <v>0</v>
      </c>
      <c r="P100" s="21">
        <v>-1.254</v>
      </c>
      <c r="Q100" s="21">
        <v>0</v>
      </c>
      <c r="R100" s="21">
        <v>0</v>
      </c>
    </row>
    <row r="101" ht="16.5" spans="1:18">
      <c r="A101" s="18">
        <v>131</v>
      </c>
      <c r="B101" s="18" t="s">
        <v>175</v>
      </c>
      <c r="C101" s="18">
        <v>1531.746</v>
      </c>
      <c r="D101" s="18">
        <v>2006.722</v>
      </c>
      <c r="E101" s="18">
        <v>0</v>
      </c>
      <c r="F101" s="18">
        <v>0</v>
      </c>
      <c r="G101" s="18">
        <v>0</v>
      </c>
      <c r="H101" s="18">
        <v>1</v>
      </c>
      <c r="I101" s="17">
        <v>10.371</v>
      </c>
      <c r="J101" s="17">
        <v>31.585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9.869</v>
      </c>
      <c r="Q101" s="21">
        <v>0</v>
      </c>
      <c r="R101" s="21">
        <v>0</v>
      </c>
    </row>
    <row r="102" ht="16.5" spans="1:18">
      <c r="A102" s="18">
        <v>133</v>
      </c>
      <c r="B102" s="18" t="s">
        <v>176</v>
      </c>
      <c r="C102" s="18">
        <v>3325.728</v>
      </c>
      <c r="D102" s="18">
        <v>4179.34</v>
      </c>
      <c r="E102" s="18">
        <v>0</v>
      </c>
      <c r="F102" s="18">
        <v>0</v>
      </c>
      <c r="G102" s="18">
        <v>0</v>
      </c>
      <c r="H102" s="18">
        <v>1</v>
      </c>
      <c r="I102" s="17">
        <v>7.982</v>
      </c>
      <c r="J102" s="17">
        <v>26.776</v>
      </c>
      <c r="K102" s="21">
        <v>1</v>
      </c>
      <c r="L102" s="21">
        <v>1</v>
      </c>
      <c r="M102" s="21">
        <v>0</v>
      </c>
      <c r="N102" s="21">
        <v>0</v>
      </c>
      <c r="O102" s="21">
        <v>0</v>
      </c>
      <c r="P102" s="21">
        <v>8.055</v>
      </c>
      <c r="Q102" s="21">
        <v>0</v>
      </c>
      <c r="R102" s="21">
        <v>0</v>
      </c>
    </row>
    <row r="103" ht="16.5" spans="1:18">
      <c r="A103" s="18">
        <v>135</v>
      </c>
      <c r="B103" s="18" t="s">
        <v>177</v>
      </c>
      <c r="C103" s="18">
        <v>3996.696</v>
      </c>
      <c r="D103" s="18">
        <v>4912.457</v>
      </c>
      <c r="E103" s="18">
        <v>0</v>
      </c>
      <c r="F103" s="18">
        <v>0</v>
      </c>
      <c r="G103" s="18">
        <v>0</v>
      </c>
      <c r="H103" s="18">
        <v>1</v>
      </c>
      <c r="I103" s="17">
        <v>8.802</v>
      </c>
      <c r="J103" s="17">
        <v>25.803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2.76</v>
      </c>
      <c r="Q103" s="21">
        <v>0</v>
      </c>
      <c r="R103" s="21">
        <v>0</v>
      </c>
    </row>
    <row r="104" ht="16.5" spans="1:18">
      <c r="A104" s="18">
        <v>137</v>
      </c>
      <c r="B104" s="18" t="s">
        <v>178</v>
      </c>
      <c r="C104" s="18">
        <v>2953.455</v>
      </c>
      <c r="D104" s="18">
        <v>3865.344</v>
      </c>
      <c r="E104" s="18">
        <v>0</v>
      </c>
      <c r="F104" s="18">
        <v>0</v>
      </c>
      <c r="G104" s="18">
        <v>0</v>
      </c>
      <c r="H104" s="18">
        <v>1</v>
      </c>
      <c r="I104" s="17">
        <v>7.852</v>
      </c>
      <c r="J104" s="17">
        <v>29.591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19.66</v>
      </c>
      <c r="Q104" s="21">
        <v>0</v>
      </c>
      <c r="R104" s="21">
        <v>0</v>
      </c>
    </row>
    <row r="105" ht="16.5" spans="1:18">
      <c r="A105" s="18">
        <v>141</v>
      </c>
      <c r="B105" s="18" t="s">
        <v>179</v>
      </c>
      <c r="C105" s="18">
        <v>2321.365</v>
      </c>
      <c r="D105" s="18">
        <v>3000.346</v>
      </c>
      <c r="E105" s="18">
        <v>0</v>
      </c>
      <c r="F105" s="18">
        <v>0</v>
      </c>
      <c r="G105" s="18">
        <v>0</v>
      </c>
      <c r="H105" s="18">
        <v>1</v>
      </c>
      <c r="I105" s="17">
        <v>3.508</v>
      </c>
      <c r="J105" s="17">
        <v>25.344</v>
      </c>
      <c r="K105" s="21">
        <v>2</v>
      </c>
      <c r="L105" s="21">
        <v>0</v>
      </c>
      <c r="M105" s="21">
        <v>0</v>
      </c>
      <c r="N105" s="21">
        <v>0</v>
      </c>
      <c r="O105" s="21">
        <v>0</v>
      </c>
      <c r="P105" s="21">
        <v>-0.004</v>
      </c>
      <c r="Q105" s="21">
        <v>0</v>
      </c>
      <c r="R105" s="21">
        <v>0</v>
      </c>
    </row>
    <row r="106" ht="16.5" spans="1:18">
      <c r="A106" s="18">
        <v>146</v>
      </c>
      <c r="B106" s="18" t="s">
        <v>180</v>
      </c>
      <c r="C106" s="18">
        <v>5471.05</v>
      </c>
      <c r="D106" s="18">
        <v>6509.416</v>
      </c>
      <c r="E106" s="18">
        <v>0</v>
      </c>
      <c r="F106" s="18">
        <v>0</v>
      </c>
      <c r="G106" s="18">
        <v>0</v>
      </c>
      <c r="H106" s="18">
        <v>1</v>
      </c>
      <c r="I106" s="17">
        <v>6.484</v>
      </c>
      <c r="J106" s="17">
        <v>21.402</v>
      </c>
      <c r="K106" s="21">
        <v>2</v>
      </c>
      <c r="L106" s="21">
        <v>2</v>
      </c>
      <c r="M106" s="21">
        <v>0</v>
      </c>
      <c r="N106" s="21">
        <v>1</v>
      </c>
      <c r="O106" s="21">
        <v>0</v>
      </c>
      <c r="P106" s="21">
        <v>7.779</v>
      </c>
      <c r="Q106" s="21">
        <v>0</v>
      </c>
      <c r="R106" s="21">
        <v>0</v>
      </c>
    </row>
    <row r="107" ht="16.5" spans="1:18">
      <c r="A107" s="18">
        <v>148</v>
      </c>
      <c r="B107" s="18" t="s">
        <v>181</v>
      </c>
      <c r="C107" s="18">
        <v>6743.003</v>
      </c>
      <c r="D107" s="18">
        <v>8016.362</v>
      </c>
      <c r="E107" s="18">
        <v>0</v>
      </c>
      <c r="F107" s="18">
        <v>0</v>
      </c>
      <c r="G107" s="18">
        <v>0</v>
      </c>
      <c r="H107" s="18">
        <v>1</v>
      </c>
      <c r="I107" s="17">
        <v>3.402</v>
      </c>
      <c r="J107" s="17">
        <v>18.746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17.826</v>
      </c>
      <c r="Q107" s="21">
        <v>0</v>
      </c>
      <c r="R107" s="21">
        <v>0</v>
      </c>
    </row>
    <row r="108" ht="16.5" spans="1:18">
      <c r="A108" s="18">
        <v>149</v>
      </c>
      <c r="B108" s="18" t="s">
        <v>182</v>
      </c>
      <c r="C108" s="18">
        <v>3318.121</v>
      </c>
      <c r="D108" s="18">
        <v>3825.642</v>
      </c>
      <c r="E108" s="18">
        <v>0</v>
      </c>
      <c r="F108" s="18">
        <v>0</v>
      </c>
      <c r="G108" s="18">
        <v>0</v>
      </c>
      <c r="H108" s="18">
        <v>1</v>
      </c>
      <c r="I108" s="17">
        <v>1.015</v>
      </c>
      <c r="J108" s="17">
        <v>14.147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7.309</v>
      </c>
      <c r="Q108" s="21">
        <v>0</v>
      </c>
      <c r="R108" s="21">
        <v>0</v>
      </c>
    </row>
    <row r="109" ht="16.5" spans="1:18">
      <c r="A109" s="18">
        <v>155</v>
      </c>
      <c r="B109" s="18" t="s">
        <v>183</v>
      </c>
      <c r="C109" s="18">
        <v>2378.741</v>
      </c>
      <c r="D109" s="18">
        <v>2791.179</v>
      </c>
      <c r="E109" s="18">
        <v>0</v>
      </c>
      <c r="F109" s="18">
        <v>0</v>
      </c>
      <c r="G109" s="18">
        <v>0</v>
      </c>
      <c r="H109" s="18">
        <v>1</v>
      </c>
      <c r="I109" s="17">
        <v>2.765</v>
      </c>
      <c r="J109" s="17">
        <v>17.133</v>
      </c>
      <c r="K109" s="21">
        <v>2</v>
      </c>
      <c r="L109" s="21">
        <v>0</v>
      </c>
      <c r="M109" s="21">
        <v>0</v>
      </c>
      <c r="N109" s="21">
        <v>1</v>
      </c>
      <c r="O109" s="21">
        <v>0</v>
      </c>
      <c r="P109" s="21">
        <v>17.639</v>
      </c>
      <c r="Q109" s="21">
        <v>1</v>
      </c>
      <c r="R109" s="21">
        <v>0</v>
      </c>
    </row>
    <row r="110" ht="16.5" spans="1:18">
      <c r="A110" s="18">
        <v>158</v>
      </c>
      <c r="B110" s="18" t="s">
        <v>184</v>
      </c>
      <c r="C110" s="18">
        <v>988.063</v>
      </c>
      <c r="D110" s="18">
        <v>1253.098</v>
      </c>
      <c r="E110" s="18">
        <v>0</v>
      </c>
      <c r="F110" s="18">
        <v>0</v>
      </c>
      <c r="G110" s="18">
        <v>0</v>
      </c>
      <c r="H110" s="18">
        <v>1</v>
      </c>
      <c r="I110" s="17">
        <v>3.547</v>
      </c>
      <c r="J110" s="17">
        <v>23.947</v>
      </c>
      <c r="K110" s="21">
        <v>0</v>
      </c>
      <c r="L110" s="21">
        <v>2</v>
      </c>
      <c r="M110" s="21">
        <v>0</v>
      </c>
      <c r="N110" s="21">
        <v>1</v>
      </c>
      <c r="O110" s="21">
        <v>0</v>
      </c>
      <c r="P110" s="21">
        <v>23.863</v>
      </c>
      <c r="Q110" s="21">
        <v>0</v>
      </c>
      <c r="R110" s="21">
        <v>0</v>
      </c>
    </row>
    <row r="111" ht="16.5" spans="1:18">
      <c r="A111" s="18">
        <v>159</v>
      </c>
      <c r="B111" s="18" t="s">
        <v>185</v>
      </c>
      <c r="C111" s="18">
        <v>2512.679</v>
      </c>
      <c r="D111" s="18">
        <v>2981.948</v>
      </c>
      <c r="E111" s="18">
        <v>0</v>
      </c>
      <c r="F111" s="18">
        <v>0</v>
      </c>
      <c r="G111" s="18">
        <v>0</v>
      </c>
      <c r="H111" s="18">
        <v>1</v>
      </c>
      <c r="I111" s="17">
        <v>3.68</v>
      </c>
      <c r="J111" s="17">
        <v>18.838</v>
      </c>
      <c r="K111" s="21">
        <v>1</v>
      </c>
      <c r="L111" s="21">
        <v>1</v>
      </c>
      <c r="M111" s="21">
        <v>-1</v>
      </c>
      <c r="N111" s="21">
        <v>1</v>
      </c>
      <c r="O111" s="21">
        <v>0</v>
      </c>
      <c r="P111" s="21">
        <v>8.515</v>
      </c>
      <c r="Q111" s="21">
        <v>0</v>
      </c>
      <c r="R111" s="21">
        <v>0</v>
      </c>
    </row>
    <row r="112" ht="16.5" spans="1:18">
      <c r="A112" s="18">
        <v>161</v>
      </c>
      <c r="B112" s="18" t="s">
        <v>186</v>
      </c>
      <c r="C112" s="18">
        <v>1206.279</v>
      </c>
      <c r="D112" s="18">
        <v>1472.329</v>
      </c>
      <c r="E112" s="18">
        <v>0</v>
      </c>
      <c r="F112" s="18">
        <v>0</v>
      </c>
      <c r="G112" s="18">
        <v>0</v>
      </c>
      <c r="H112" s="18">
        <v>1</v>
      </c>
      <c r="I112" s="17">
        <v>5.171</v>
      </c>
      <c r="J112" s="17">
        <v>22.307</v>
      </c>
      <c r="K112" s="21">
        <v>4</v>
      </c>
      <c r="L112" s="21">
        <v>1</v>
      </c>
      <c r="M112" s="21">
        <v>0</v>
      </c>
      <c r="N112" s="21">
        <v>1</v>
      </c>
      <c r="O112" s="21">
        <v>0</v>
      </c>
      <c r="P112" s="21">
        <v>2.821</v>
      </c>
      <c r="Q112" s="21">
        <v>0</v>
      </c>
      <c r="R112" s="21">
        <v>0</v>
      </c>
    </row>
    <row r="113" ht="16.5" spans="1:18">
      <c r="A113" s="18">
        <v>162</v>
      </c>
      <c r="B113" s="18" t="s">
        <v>187</v>
      </c>
      <c r="C113" s="18">
        <v>2206.651</v>
      </c>
      <c r="D113" s="18">
        <v>2771.121</v>
      </c>
      <c r="E113" s="18">
        <v>0</v>
      </c>
      <c r="F113" s="18">
        <v>0</v>
      </c>
      <c r="G113" s="18">
        <v>0</v>
      </c>
      <c r="H113" s="18">
        <v>1</v>
      </c>
      <c r="I113" s="17">
        <v>10.665</v>
      </c>
      <c r="J113" s="17">
        <v>28.862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13.605</v>
      </c>
      <c r="Q113" s="21">
        <v>0</v>
      </c>
      <c r="R113" s="21">
        <v>0</v>
      </c>
    </row>
    <row r="114" ht="16.5" spans="1:18">
      <c r="A114" s="18">
        <v>170</v>
      </c>
      <c r="B114" s="18" t="s">
        <v>188</v>
      </c>
      <c r="C114" s="18">
        <v>4134.122</v>
      </c>
      <c r="D114" s="18">
        <v>5032.894</v>
      </c>
      <c r="E114" s="18">
        <v>0</v>
      </c>
      <c r="F114" s="18">
        <v>0</v>
      </c>
      <c r="G114" s="18">
        <v>0</v>
      </c>
      <c r="H114" s="18">
        <v>1</v>
      </c>
      <c r="I114" s="17">
        <v>0.703</v>
      </c>
      <c r="J114" s="17">
        <v>18.436</v>
      </c>
      <c r="K114" s="21">
        <v>3</v>
      </c>
      <c r="L114" s="21">
        <v>2</v>
      </c>
      <c r="M114" s="21">
        <v>0</v>
      </c>
      <c r="N114" s="21">
        <v>1</v>
      </c>
      <c r="O114" s="21">
        <v>0</v>
      </c>
      <c r="P114" s="21">
        <v>26.889</v>
      </c>
      <c r="Q114" s="21">
        <v>0</v>
      </c>
      <c r="R114" s="21">
        <v>0</v>
      </c>
    </row>
    <row r="115" ht="16.5" spans="1:18">
      <c r="A115" s="18">
        <v>171</v>
      </c>
      <c r="B115" s="18" t="s">
        <v>189</v>
      </c>
      <c r="C115" s="18">
        <v>905.075</v>
      </c>
      <c r="D115" s="18">
        <v>1144.525</v>
      </c>
      <c r="E115" s="18">
        <v>0</v>
      </c>
      <c r="F115" s="18">
        <v>0</v>
      </c>
      <c r="G115" s="18">
        <v>0</v>
      </c>
      <c r="H115" s="18">
        <v>1</v>
      </c>
      <c r="I115" s="17">
        <v>5.943</v>
      </c>
      <c r="J115" s="17">
        <v>25.621</v>
      </c>
      <c r="K115" s="21">
        <v>2</v>
      </c>
      <c r="L115" s="21">
        <v>0</v>
      </c>
      <c r="M115" s="21">
        <v>0</v>
      </c>
      <c r="N115" s="21">
        <v>1</v>
      </c>
      <c r="O115" s="21">
        <v>0</v>
      </c>
      <c r="P115" s="21">
        <v>18.985</v>
      </c>
      <c r="Q115" s="21">
        <v>0</v>
      </c>
      <c r="R115" s="21">
        <v>0</v>
      </c>
    </row>
    <row r="116" ht="16.5" spans="1:18">
      <c r="A116" s="18">
        <v>300</v>
      </c>
      <c r="B116" s="18" t="s">
        <v>190</v>
      </c>
      <c r="C116" s="18">
        <v>3218.411</v>
      </c>
      <c r="D116" s="18">
        <v>3835.115</v>
      </c>
      <c r="E116" s="18">
        <v>0</v>
      </c>
      <c r="F116" s="18">
        <v>0</v>
      </c>
      <c r="G116" s="18">
        <v>0</v>
      </c>
      <c r="H116" s="18">
        <v>1</v>
      </c>
      <c r="I116" s="17">
        <v>3.255</v>
      </c>
      <c r="J116" s="17">
        <v>18.812</v>
      </c>
      <c r="K116" s="21">
        <v>2</v>
      </c>
      <c r="L116" s="21">
        <v>0</v>
      </c>
      <c r="M116" s="21">
        <v>0</v>
      </c>
      <c r="N116" s="21">
        <v>0</v>
      </c>
      <c r="O116" s="21">
        <v>0</v>
      </c>
      <c r="P116" s="21">
        <v>19.639</v>
      </c>
      <c r="Q116" s="21">
        <v>0</v>
      </c>
      <c r="R116" s="21">
        <v>0</v>
      </c>
    </row>
    <row r="117" ht="16.5" spans="1:18">
      <c r="A117" s="18">
        <v>682</v>
      </c>
      <c r="B117" s="18" t="s">
        <v>191</v>
      </c>
      <c r="C117" s="18">
        <v>837.045</v>
      </c>
      <c r="D117" s="18">
        <v>1102.859</v>
      </c>
      <c r="E117" s="18">
        <v>0</v>
      </c>
      <c r="F117" s="18">
        <v>0</v>
      </c>
      <c r="G117" s="18">
        <v>0</v>
      </c>
      <c r="H117" s="18">
        <v>1</v>
      </c>
      <c r="I117" s="17">
        <v>13.971</v>
      </c>
      <c r="J117" s="17">
        <v>34.706</v>
      </c>
      <c r="K117" s="21">
        <v>1</v>
      </c>
      <c r="L117" s="21">
        <v>0</v>
      </c>
      <c r="M117" s="21">
        <v>0</v>
      </c>
      <c r="N117" s="21">
        <v>1</v>
      </c>
      <c r="O117" s="21">
        <v>0</v>
      </c>
      <c r="P117" s="21">
        <v>41.073</v>
      </c>
      <c r="Q117" s="21">
        <v>0</v>
      </c>
      <c r="R117" s="21">
        <v>0</v>
      </c>
    </row>
    <row r="118" ht="16.5" spans="1:18">
      <c r="A118" s="18">
        <v>685</v>
      </c>
      <c r="B118" s="18" t="s">
        <v>192</v>
      </c>
      <c r="C118" s="18">
        <v>945.824</v>
      </c>
      <c r="D118" s="18">
        <v>1299.728</v>
      </c>
      <c r="E118" s="18">
        <v>0</v>
      </c>
      <c r="F118" s="18">
        <v>0</v>
      </c>
      <c r="G118" s="18">
        <v>0</v>
      </c>
      <c r="H118" s="18">
        <v>1</v>
      </c>
      <c r="I118" s="17">
        <v>15.158</v>
      </c>
      <c r="J118" s="17">
        <v>38.26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3.077</v>
      </c>
      <c r="Q118" s="21">
        <v>0</v>
      </c>
      <c r="R118" s="21">
        <v>0</v>
      </c>
    </row>
    <row r="119" ht="16.5" spans="1:18">
      <c r="A119" s="18">
        <v>687</v>
      </c>
      <c r="B119" s="18" t="s">
        <v>193</v>
      </c>
      <c r="C119" s="18">
        <v>735.377</v>
      </c>
      <c r="D119" s="18">
        <v>964.556</v>
      </c>
      <c r="E119" s="18">
        <v>0</v>
      </c>
      <c r="F119" s="18">
        <v>0</v>
      </c>
      <c r="G119" s="18">
        <v>0</v>
      </c>
      <c r="H119" s="18">
        <v>1</v>
      </c>
      <c r="I119" s="17">
        <v>2.655</v>
      </c>
      <c r="J119" s="17">
        <v>25.784</v>
      </c>
      <c r="K119" s="21">
        <v>3</v>
      </c>
      <c r="L119" s="21">
        <v>2</v>
      </c>
      <c r="M119" s="21">
        <v>0</v>
      </c>
      <c r="N119" s="21">
        <v>1</v>
      </c>
      <c r="O119" s="21">
        <v>0</v>
      </c>
      <c r="P119" s="21">
        <v>8.485</v>
      </c>
      <c r="Q119" s="21">
        <v>0</v>
      </c>
      <c r="R119" s="21">
        <v>0</v>
      </c>
    </row>
    <row r="120" ht="16.5" spans="1:18">
      <c r="A120" s="18">
        <v>688</v>
      </c>
      <c r="B120" s="18" t="s">
        <v>194</v>
      </c>
      <c r="C120" s="18">
        <v>658.689</v>
      </c>
      <c r="D120" s="18">
        <v>851.838</v>
      </c>
      <c r="E120" s="18">
        <v>0</v>
      </c>
      <c r="F120" s="18">
        <v>0</v>
      </c>
      <c r="G120" s="18">
        <v>0</v>
      </c>
      <c r="H120" s="18">
        <v>1</v>
      </c>
      <c r="I120" s="17">
        <v>13.656</v>
      </c>
      <c r="J120" s="17">
        <v>33.234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15.984</v>
      </c>
      <c r="Q120" s="21">
        <v>0</v>
      </c>
      <c r="R120" s="21">
        <v>0</v>
      </c>
    </row>
    <row r="121" ht="16.5" spans="1:18">
      <c r="A121" s="18">
        <v>689</v>
      </c>
      <c r="B121" s="18" t="s">
        <v>195</v>
      </c>
      <c r="C121" s="18">
        <v>572.607</v>
      </c>
      <c r="D121" s="18">
        <v>766.76</v>
      </c>
      <c r="E121" s="18">
        <v>0</v>
      </c>
      <c r="F121" s="18">
        <v>0</v>
      </c>
      <c r="G121" s="18">
        <v>0</v>
      </c>
      <c r="H121" s="18">
        <v>1</v>
      </c>
      <c r="I121" s="17">
        <v>8.186</v>
      </c>
      <c r="J121" s="17">
        <v>31.435</v>
      </c>
      <c r="K121" s="21">
        <v>2</v>
      </c>
      <c r="L121" s="21">
        <v>0</v>
      </c>
      <c r="M121" s="21">
        <v>0</v>
      </c>
      <c r="N121" s="21">
        <v>-1</v>
      </c>
      <c r="O121" s="21">
        <v>0</v>
      </c>
      <c r="P121" s="21">
        <v>-0.957</v>
      </c>
      <c r="Q121" s="21">
        <v>0</v>
      </c>
      <c r="R121" s="21">
        <v>0</v>
      </c>
    </row>
    <row r="122" ht="16.5" spans="1:18">
      <c r="A122" s="18">
        <v>690</v>
      </c>
      <c r="B122" s="18" t="s">
        <v>196</v>
      </c>
      <c r="C122" s="18">
        <v>705.322</v>
      </c>
      <c r="D122" s="18">
        <v>913.996</v>
      </c>
      <c r="E122" s="18">
        <v>0</v>
      </c>
      <c r="F122" s="18">
        <v>0</v>
      </c>
      <c r="G122" s="18">
        <v>0</v>
      </c>
      <c r="H122" s="18">
        <v>1</v>
      </c>
      <c r="I122" s="17">
        <v>8.976</v>
      </c>
      <c r="J122" s="17">
        <v>29.758</v>
      </c>
      <c r="K122" s="21">
        <v>4</v>
      </c>
      <c r="L122" s="21">
        <v>0</v>
      </c>
      <c r="M122" s="21">
        <v>-1</v>
      </c>
      <c r="N122" s="21">
        <v>1</v>
      </c>
      <c r="O122" s="21">
        <v>0</v>
      </c>
      <c r="P122" s="21">
        <v>6.477</v>
      </c>
      <c r="Q122" s="21">
        <v>0</v>
      </c>
      <c r="R122" s="21">
        <v>0</v>
      </c>
    </row>
    <row r="123" ht="16.5" spans="1:18">
      <c r="A123" s="18">
        <v>691</v>
      </c>
      <c r="B123" s="18" t="s">
        <v>197</v>
      </c>
      <c r="C123" s="18">
        <v>788.294</v>
      </c>
      <c r="D123" s="18">
        <v>1024.269</v>
      </c>
      <c r="E123" s="18">
        <v>0</v>
      </c>
      <c r="F123" s="18">
        <v>0</v>
      </c>
      <c r="G123" s="18">
        <v>0</v>
      </c>
      <c r="H123" s="18">
        <v>1</v>
      </c>
      <c r="I123" s="17">
        <v>8.665</v>
      </c>
      <c r="J123" s="17">
        <v>29.707</v>
      </c>
      <c r="K123" s="21">
        <v>1</v>
      </c>
      <c r="L123" s="21">
        <v>1</v>
      </c>
      <c r="M123" s="21">
        <v>0</v>
      </c>
      <c r="N123" s="21">
        <v>0</v>
      </c>
      <c r="O123" s="21">
        <v>0</v>
      </c>
      <c r="P123" s="21">
        <v>6.965</v>
      </c>
      <c r="Q123" s="21">
        <v>0</v>
      </c>
      <c r="R123" s="21">
        <v>0</v>
      </c>
    </row>
    <row r="124" ht="16.5" spans="1:18">
      <c r="A124" s="18">
        <v>692</v>
      </c>
      <c r="B124" s="18" t="s">
        <v>198</v>
      </c>
      <c r="C124" s="18">
        <v>700.773</v>
      </c>
      <c r="D124" s="18">
        <v>973.625</v>
      </c>
      <c r="E124" s="18">
        <v>0</v>
      </c>
      <c r="F124" s="18">
        <v>0</v>
      </c>
      <c r="G124" s="18">
        <v>0</v>
      </c>
      <c r="H124" s="18">
        <v>1</v>
      </c>
      <c r="I124" s="17">
        <v>7.618</v>
      </c>
      <c r="J124" s="17">
        <v>33.508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7.103</v>
      </c>
      <c r="Q124" s="21">
        <v>0</v>
      </c>
      <c r="R124" s="21">
        <v>0</v>
      </c>
    </row>
    <row r="125" ht="16.5" spans="1:18">
      <c r="A125" s="18">
        <v>695</v>
      </c>
      <c r="B125" s="18" t="s">
        <v>199</v>
      </c>
      <c r="C125" s="18">
        <v>532.331</v>
      </c>
      <c r="D125" s="18">
        <v>701.756</v>
      </c>
      <c r="E125" s="18">
        <v>0</v>
      </c>
      <c r="F125" s="18">
        <v>0</v>
      </c>
      <c r="G125" s="18">
        <v>0</v>
      </c>
      <c r="H125" s="18">
        <v>1</v>
      </c>
      <c r="I125" s="17">
        <v>6.288</v>
      </c>
      <c r="J125" s="17">
        <v>28.913</v>
      </c>
      <c r="K125" s="21">
        <v>1</v>
      </c>
      <c r="L125" s="21">
        <v>0</v>
      </c>
      <c r="M125" s="21">
        <v>0</v>
      </c>
      <c r="N125" s="21">
        <v>0</v>
      </c>
      <c r="O125" s="21">
        <v>0</v>
      </c>
      <c r="P125" s="21">
        <v>18.055</v>
      </c>
      <c r="Q125" s="21">
        <v>0</v>
      </c>
      <c r="R125" s="21">
        <v>1</v>
      </c>
    </row>
    <row r="126" ht="16.5" spans="1:18">
      <c r="A126" s="18">
        <v>697</v>
      </c>
      <c r="B126" s="18" t="s">
        <v>200</v>
      </c>
      <c r="C126" s="18">
        <v>714.99</v>
      </c>
      <c r="D126" s="18">
        <v>935.882</v>
      </c>
      <c r="E126" s="18">
        <v>0</v>
      </c>
      <c r="F126" s="18">
        <v>0</v>
      </c>
      <c r="G126" s="18">
        <v>0</v>
      </c>
      <c r="H126" s="18">
        <v>1</v>
      </c>
      <c r="I126" s="17">
        <v>3.99</v>
      </c>
      <c r="J126" s="17">
        <v>26.651</v>
      </c>
      <c r="K126" s="21">
        <v>1</v>
      </c>
      <c r="L126" s="21">
        <v>2</v>
      </c>
      <c r="M126" s="21">
        <v>-1</v>
      </c>
      <c r="N126" s="21">
        <v>1</v>
      </c>
      <c r="O126" s="21">
        <v>0</v>
      </c>
      <c r="P126" s="21">
        <v>0.207</v>
      </c>
      <c r="Q126" s="21">
        <v>0</v>
      </c>
      <c r="R126" s="21">
        <v>0</v>
      </c>
    </row>
    <row r="127" ht="16.5" spans="1:18">
      <c r="A127" s="18">
        <v>698</v>
      </c>
      <c r="B127" s="18" t="s">
        <v>201</v>
      </c>
      <c r="C127" s="18">
        <v>682.862</v>
      </c>
      <c r="D127" s="18">
        <v>898.655</v>
      </c>
      <c r="E127" s="18">
        <v>0</v>
      </c>
      <c r="F127" s="18">
        <v>0</v>
      </c>
      <c r="G127" s="18">
        <v>0</v>
      </c>
      <c r="H127" s="18">
        <v>1</v>
      </c>
      <c r="I127" s="17">
        <v>6.509</v>
      </c>
      <c r="J127" s="17">
        <v>28.959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6.432</v>
      </c>
      <c r="Q127" s="21">
        <v>0</v>
      </c>
      <c r="R127" s="21">
        <v>0</v>
      </c>
    </row>
    <row r="128" ht="16.5" spans="1:18">
      <c r="A128" s="18">
        <v>802</v>
      </c>
      <c r="B128" s="18" t="s">
        <v>202</v>
      </c>
      <c r="C128" s="18">
        <v>4942.513</v>
      </c>
      <c r="D128" s="18">
        <v>6083.469</v>
      </c>
      <c r="E128" s="18">
        <v>0</v>
      </c>
      <c r="F128" s="18">
        <v>0</v>
      </c>
      <c r="G128" s="18">
        <v>0</v>
      </c>
      <c r="H128" s="18">
        <v>1</v>
      </c>
      <c r="I128" s="17">
        <v>3.637</v>
      </c>
      <c r="J128" s="17">
        <v>21.71</v>
      </c>
      <c r="K128" s="21">
        <v>1</v>
      </c>
      <c r="L128" s="21">
        <v>0</v>
      </c>
      <c r="M128" s="21">
        <v>0</v>
      </c>
      <c r="N128" s="21">
        <v>1</v>
      </c>
      <c r="O128" s="21">
        <v>1</v>
      </c>
      <c r="P128" s="21">
        <v>16.636</v>
      </c>
      <c r="Q128" s="21">
        <v>0</v>
      </c>
      <c r="R128" s="21">
        <v>0</v>
      </c>
    </row>
    <row r="129" ht="16.5" spans="1:18">
      <c r="A129" s="18">
        <v>806</v>
      </c>
      <c r="B129" s="18" t="s">
        <v>203</v>
      </c>
      <c r="C129" s="18">
        <v>6353.7</v>
      </c>
      <c r="D129" s="18">
        <v>7665.477</v>
      </c>
      <c r="E129" s="18">
        <v>0</v>
      </c>
      <c r="F129" s="18">
        <v>0</v>
      </c>
      <c r="G129" s="18">
        <v>0</v>
      </c>
      <c r="H129" s="18">
        <v>1</v>
      </c>
      <c r="I129" s="17">
        <v>3.762</v>
      </c>
      <c r="J129" s="17">
        <v>20.231</v>
      </c>
      <c r="K129" s="21">
        <v>1</v>
      </c>
      <c r="L129" s="21">
        <v>0</v>
      </c>
      <c r="M129" s="21">
        <v>0</v>
      </c>
      <c r="N129" s="21">
        <v>1</v>
      </c>
      <c r="O129" s="21">
        <v>0</v>
      </c>
      <c r="P129" s="21">
        <v>13.754</v>
      </c>
      <c r="Q129" s="21">
        <v>0</v>
      </c>
      <c r="R129" s="21">
        <v>0</v>
      </c>
    </row>
    <row r="130" ht="16.5" spans="1:18">
      <c r="A130" s="18">
        <v>812</v>
      </c>
      <c r="B130" s="18" t="s">
        <v>204</v>
      </c>
      <c r="C130" s="18">
        <v>4847.935</v>
      </c>
      <c r="D130" s="18">
        <v>5974.045</v>
      </c>
      <c r="E130" s="18">
        <v>0</v>
      </c>
      <c r="F130" s="18">
        <v>0</v>
      </c>
      <c r="G130" s="18">
        <v>0</v>
      </c>
      <c r="H130" s="18">
        <v>1</v>
      </c>
      <c r="I130" s="17">
        <v>5.688</v>
      </c>
      <c r="J130" s="17">
        <v>23.466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17.813</v>
      </c>
      <c r="Q130" s="21">
        <v>0</v>
      </c>
      <c r="R130" s="21">
        <v>0</v>
      </c>
    </row>
    <row r="131" ht="16.5" spans="1:18">
      <c r="A131" s="18">
        <v>827</v>
      </c>
      <c r="B131" s="18" t="s">
        <v>205</v>
      </c>
      <c r="C131" s="18">
        <v>1230.278</v>
      </c>
      <c r="D131" s="18">
        <v>1503.145</v>
      </c>
      <c r="E131" s="18">
        <v>0</v>
      </c>
      <c r="F131" s="18">
        <v>0</v>
      </c>
      <c r="G131" s="18">
        <v>0</v>
      </c>
      <c r="H131" s="18">
        <v>1</v>
      </c>
      <c r="I131" s="17">
        <v>5.512</v>
      </c>
      <c r="J131" s="17">
        <v>22.664</v>
      </c>
      <c r="K131" s="21">
        <v>1</v>
      </c>
      <c r="L131" s="21">
        <v>0</v>
      </c>
      <c r="M131" s="21">
        <v>0</v>
      </c>
      <c r="N131" s="21">
        <v>1</v>
      </c>
      <c r="O131" s="21">
        <v>0</v>
      </c>
      <c r="P131" s="21">
        <v>22.477</v>
      </c>
      <c r="Q131" s="21">
        <v>0</v>
      </c>
      <c r="R131" s="21">
        <v>0</v>
      </c>
    </row>
    <row r="132" ht="16.5" spans="1:18">
      <c r="A132" s="18">
        <v>828</v>
      </c>
      <c r="B132" s="18" t="s">
        <v>206</v>
      </c>
      <c r="C132" s="18">
        <v>1768.549</v>
      </c>
      <c r="D132" s="18">
        <v>2272.467</v>
      </c>
      <c r="E132" s="18">
        <v>0</v>
      </c>
      <c r="F132" s="18">
        <v>0</v>
      </c>
      <c r="G132" s="18">
        <v>0</v>
      </c>
      <c r="H132" s="18">
        <v>1</v>
      </c>
      <c r="I132" s="17">
        <v>8.223</v>
      </c>
      <c r="J132" s="17">
        <v>28.574</v>
      </c>
      <c r="K132" s="21">
        <v>3</v>
      </c>
      <c r="L132" s="21">
        <v>0</v>
      </c>
      <c r="M132" s="21">
        <v>0</v>
      </c>
      <c r="N132" s="21">
        <v>1</v>
      </c>
      <c r="O132" s="21">
        <v>0</v>
      </c>
      <c r="P132" s="21">
        <v>14.83</v>
      </c>
      <c r="Q132" s="21">
        <v>0</v>
      </c>
      <c r="R132" s="21">
        <v>0</v>
      </c>
    </row>
    <row r="133" ht="16.5" spans="1:18">
      <c r="A133" s="18">
        <v>841</v>
      </c>
      <c r="B133" s="18" t="s">
        <v>207</v>
      </c>
      <c r="C133" s="18">
        <v>6472.339</v>
      </c>
      <c r="D133" s="18">
        <v>7883.469</v>
      </c>
      <c r="E133" s="18">
        <v>0</v>
      </c>
      <c r="F133" s="18">
        <v>0</v>
      </c>
      <c r="G133" s="18">
        <v>0</v>
      </c>
      <c r="H133" s="18">
        <v>1</v>
      </c>
      <c r="I133" s="17">
        <v>1.389</v>
      </c>
      <c r="J133" s="17">
        <v>19.041</v>
      </c>
      <c r="K133" s="21">
        <v>2</v>
      </c>
      <c r="L133" s="21">
        <v>0</v>
      </c>
      <c r="M133" s="21">
        <v>0</v>
      </c>
      <c r="N133" s="21">
        <v>0</v>
      </c>
      <c r="O133" s="21">
        <v>0</v>
      </c>
      <c r="P133" s="21">
        <v>1.421</v>
      </c>
      <c r="Q133" s="21">
        <v>0</v>
      </c>
      <c r="R133" s="21">
        <v>0</v>
      </c>
    </row>
    <row r="134" ht="16.5" spans="1:18">
      <c r="A134" s="18">
        <v>846</v>
      </c>
      <c r="B134" s="18" t="s">
        <v>208</v>
      </c>
      <c r="C134" s="18">
        <v>1043.791</v>
      </c>
      <c r="D134" s="18">
        <v>1263.539</v>
      </c>
      <c r="E134" s="18">
        <v>0</v>
      </c>
      <c r="F134" s="18">
        <v>0</v>
      </c>
      <c r="G134" s="18">
        <v>0</v>
      </c>
      <c r="H134" s="18">
        <v>1</v>
      </c>
      <c r="I134" s="17">
        <v>2.327</v>
      </c>
      <c r="J134" s="17">
        <v>19.314</v>
      </c>
      <c r="K134" s="21">
        <v>1</v>
      </c>
      <c r="L134" s="21">
        <v>0</v>
      </c>
      <c r="M134" s="21">
        <v>0</v>
      </c>
      <c r="N134" s="21">
        <v>0</v>
      </c>
      <c r="O134" s="21">
        <v>0</v>
      </c>
      <c r="P134" s="21">
        <v>29.811</v>
      </c>
      <c r="Q134" s="21">
        <v>0</v>
      </c>
      <c r="R134" s="21">
        <v>0</v>
      </c>
    </row>
    <row r="135" ht="16.5" spans="1:18">
      <c r="A135" s="18">
        <v>849</v>
      </c>
      <c r="B135" s="18" t="s">
        <v>209</v>
      </c>
      <c r="C135" s="18">
        <v>6872.725</v>
      </c>
      <c r="D135" s="18">
        <v>8621.139</v>
      </c>
      <c r="E135" s="18">
        <v>0</v>
      </c>
      <c r="F135" s="18">
        <v>0</v>
      </c>
      <c r="G135" s="18">
        <v>0</v>
      </c>
      <c r="H135" s="18">
        <v>1</v>
      </c>
      <c r="I135" s="17">
        <v>15.229</v>
      </c>
      <c r="J135" s="17">
        <v>32.421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1.51</v>
      </c>
      <c r="Q135" s="21">
        <v>0</v>
      </c>
      <c r="R135" s="21">
        <v>0</v>
      </c>
    </row>
    <row r="136" ht="16.5" spans="1:18">
      <c r="A136" s="18">
        <v>851</v>
      </c>
      <c r="B136" s="18" t="s">
        <v>210</v>
      </c>
      <c r="C136" s="18">
        <v>11834.618</v>
      </c>
      <c r="D136" s="18">
        <v>14023.333</v>
      </c>
      <c r="E136" s="18">
        <v>0</v>
      </c>
      <c r="F136" s="18">
        <v>0</v>
      </c>
      <c r="G136" s="18">
        <v>0</v>
      </c>
      <c r="H136" s="18">
        <v>1</v>
      </c>
      <c r="I136" s="17">
        <v>3.29</v>
      </c>
      <c r="J136" s="17">
        <v>18.384</v>
      </c>
      <c r="K136" s="21">
        <v>1</v>
      </c>
      <c r="L136" s="21">
        <v>0</v>
      </c>
      <c r="M136" s="21">
        <v>0</v>
      </c>
      <c r="N136" s="21">
        <v>0</v>
      </c>
      <c r="O136" s="21">
        <v>0</v>
      </c>
      <c r="P136" s="21">
        <v>4.668</v>
      </c>
      <c r="Q136" s="21">
        <v>0</v>
      </c>
      <c r="R136" s="21">
        <v>0</v>
      </c>
    </row>
    <row r="137" ht="16.5" spans="1:18">
      <c r="A137" s="18">
        <v>852</v>
      </c>
      <c r="B137" s="18" t="s">
        <v>211</v>
      </c>
      <c r="C137" s="18">
        <v>4432.242</v>
      </c>
      <c r="D137" s="18">
        <v>5558.068</v>
      </c>
      <c r="E137" s="18">
        <v>0</v>
      </c>
      <c r="F137" s="18">
        <v>0</v>
      </c>
      <c r="G137" s="18">
        <v>0</v>
      </c>
      <c r="H137" s="18">
        <v>1</v>
      </c>
      <c r="I137" s="17">
        <v>8.616</v>
      </c>
      <c r="J137" s="17">
        <v>27.126</v>
      </c>
      <c r="K137" s="21">
        <v>1</v>
      </c>
      <c r="L137" s="21">
        <v>2</v>
      </c>
      <c r="M137" s="21">
        <v>0</v>
      </c>
      <c r="N137" s="21">
        <v>0</v>
      </c>
      <c r="O137" s="21">
        <v>1</v>
      </c>
      <c r="P137" s="21">
        <v>9.661</v>
      </c>
      <c r="Q137" s="21">
        <v>0</v>
      </c>
      <c r="R137" s="21">
        <v>1</v>
      </c>
    </row>
    <row r="138" ht="16.5" spans="1:18">
      <c r="A138" s="18">
        <v>855</v>
      </c>
      <c r="B138" s="18" t="s">
        <v>212</v>
      </c>
      <c r="C138" s="18">
        <v>1132.631</v>
      </c>
      <c r="D138" s="18">
        <v>1355.093</v>
      </c>
      <c r="E138" s="18">
        <v>0</v>
      </c>
      <c r="F138" s="18">
        <v>0</v>
      </c>
      <c r="G138" s="18">
        <v>0</v>
      </c>
      <c r="H138" s="18">
        <v>1</v>
      </c>
      <c r="I138" s="17">
        <v>3.152</v>
      </c>
      <c r="J138" s="17">
        <v>19.051</v>
      </c>
      <c r="K138" s="21">
        <v>3</v>
      </c>
      <c r="L138" s="21">
        <v>0</v>
      </c>
      <c r="M138" s="21">
        <v>0</v>
      </c>
      <c r="N138" s="21">
        <v>1</v>
      </c>
      <c r="O138" s="21">
        <v>0</v>
      </c>
      <c r="P138" s="21">
        <v>2.428</v>
      </c>
      <c r="Q138" s="21">
        <v>0</v>
      </c>
      <c r="R138" s="21">
        <v>0</v>
      </c>
    </row>
    <row r="139" ht="16.5" spans="1:18">
      <c r="A139" s="18">
        <v>856</v>
      </c>
      <c r="B139" s="18" t="s">
        <v>213</v>
      </c>
      <c r="C139" s="18">
        <v>4350.96</v>
      </c>
      <c r="D139" s="18">
        <v>5362.72</v>
      </c>
      <c r="E139" s="18">
        <v>0</v>
      </c>
      <c r="F139" s="18">
        <v>0</v>
      </c>
      <c r="G139" s="18">
        <v>0</v>
      </c>
      <c r="H139" s="18">
        <v>1</v>
      </c>
      <c r="I139" s="17">
        <v>7.389</v>
      </c>
      <c r="J139" s="17">
        <v>24.861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4.724</v>
      </c>
      <c r="Q139" s="21">
        <v>0</v>
      </c>
      <c r="R139" s="21">
        <v>0</v>
      </c>
    </row>
    <row r="140" ht="16.5" spans="1:18">
      <c r="A140" s="18">
        <v>858</v>
      </c>
      <c r="B140" s="18" t="s">
        <v>214</v>
      </c>
      <c r="C140" s="18">
        <v>4772.011</v>
      </c>
      <c r="D140" s="18">
        <v>6135.074</v>
      </c>
      <c r="E140" s="18">
        <v>0</v>
      </c>
      <c r="F140" s="18">
        <v>0</v>
      </c>
      <c r="G140" s="18">
        <v>0</v>
      </c>
      <c r="H140" s="18">
        <v>1</v>
      </c>
      <c r="I140" s="17">
        <v>11.37</v>
      </c>
      <c r="J140" s="17">
        <v>31.062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5.187</v>
      </c>
      <c r="Q140" s="21">
        <v>0</v>
      </c>
      <c r="R140" s="21">
        <v>0</v>
      </c>
    </row>
    <row r="141" ht="16.5" spans="1:18">
      <c r="A141" s="18">
        <v>863</v>
      </c>
      <c r="B141" s="18" t="s">
        <v>215</v>
      </c>
      <c r="C141" s="18">
        <v>1700.892</v>
      </c>
      <c r="D141" s="18">
        <v>2158.448</v>
      </c>
      <c r="E141" s="18">
        <v>0</v>
      </c>
      <c r="F141" s="18">
        <v>0</v>
      </c>
      <c r="G141" s="18">
        <v>0</v>
      </c>
      <c r="H141" s="18">
        <v>1</v>
      </c>
      <c r="I141" s="17">
        <v>5.008</v>
      </c>
      <c r="J141" s="17">
        <v>25.145</v>
      </c>
      <c r="K141" s="21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5.102</v>
      </c>
      <c r="Q141" s="21">
        <v>0</v>
      </c>
      <c r="R141" s="21">
        <v>1</v>
      </c>
    </row>
    <row r="142" ht="16.5" spans="1:18">
      <c r="A142" s="18">
        <v>865</v>
      </c>
      <c r="B142" s="18" t="s">
        <v>216</v>
      </c>
      <c r="C142" s="18">
        <v>1077.262</v>
      </c>
      <c r="D142" s="18">
        <v>1262.235</v>
      </c>
      <c r="E142" s="18">
        <v>0</v>
      </c>
      <c r="F142" s="18">
        <v>0</v>
      </c>
      <c r="G142" s="18">
        <v>0</v>
      </c>
      <c r="H142" s="18">
        <v>1</v>
      </c>
      <c r="I142" s="17">
        <v>6.364</v>
      </c>
      <c r="J142" s="17">
        <v>20.086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4.212</v>
      </c>
      <c r="Q142" s="21">
        <v>0</v>
      </c>
      <c r="R142" s="21">
        <v>0</v>
      </c>
    </row>
    <row r="143" ht="16.5" spans="1:18">
      <c r="A143" s="18">
        <v>888</v>
      </c>
      <c r="B143" s="18" t="s">
        <v>217</v>
      </c>
      <c r="C143" s="18">
        <v>3059.411</v>
      </c>
      <c r="D143" s="18">
        <v>3500.578</v>
      </c>
      <c r="E143" s="18">
        <v>0</v>
      </c>
      <c r="F143" s="18">
        <v>0</v>
      </c>
      <c r="G143" s="18">
        <v>0</v>
      </c>
      <c r="H143" s="18">
        <v>1</v>
      </c>
      <c r="I143" s="17">
        <v>5.271</v>
      </c>
      <c r="J143" s="17">
        <v>17.21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9.948</v>
      </c>
      <c r="Q143" s="21">
        <v>0</v>
      </c>
      <c r="R143" s="21">
        <v>0</v>
      </c>
    </row>
    <row r="144" ht="16.5" spans="1:18">
      <c r="A144" s="18">
        <v>891</v>
      </c>
      <c r="B144" s="18" t="s">
        <v>218</v>
      </c>
      <c r="C144" s="18">
        <v>1031.327</v>
      </c>
      <c r="D144" s="18">
        <v>1270.901</v>
      </c>
      <c r="E144" s="18">
        <v>0</v>
      </c>
      <c r="F144" s="18">
        <v>0</v>
      </c>
      <c r="G144" s="18">
        <v>0</v>
      </c>
      <c r="H144" s="18">
        <v>1</v>
      </c>
      <c r="I144" s="17">
        <v>9.748</v>
      </c>
      <c r="J144" s="17">
        <v>26.761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14.116</v>
      </c>
      <c r="Q144" s="21">
        <v>0</v>
      </c>
      <c r="R144" s="21">
        <v>0</v>
      </c>
    </row>
    <row r="145" ht="16.5" spans="1:18">
      <c r="A145" s="18">
        <v>901</v>
      </c>
      <c r="B145" s="18" t="s">
        <v>219</v>
      </c>
      <c r="C145" s="18">
        <v>4972.523</v>
      </c>
      <c r="D145" s="18">
        <v>5862.049</v>
      </c>
      <c r="E145" s="18">
        <v>0</v>
      </c>
      <c r="F145" s="18">
        <v>0</v>
      </c>
      <c r="G145" s="18">
        <v>0</v>
      </c>
      <c r="H145" s="18">
        <v>1</v>
      </c>
      <c r="I145" s="17">
        <v>1.876</v>
      </c>
      <c r="J145" s="17">
        <v>16.765</v>
      </c>
      <c r="K145" s="21">
        <v>4</v>
      </c>
      <c r="L145" s="21">
        <v>1</v>
      </c>
      <c r="M145" s="21">
        <v>0</v>
      </c>
      <c r="N145" s="21">
        <v>1</v>
      </c>
      <c r="O145" s="21">
        <v>0</v>
      </c>
      <c r="P145" s="21">
        <v>0.206</v>
      </c>
      <c r="Q145" s="21">
        <v>0</v>
      </c>
      <c r="R145" s="21">
        <v>0</v>
      </c>
    </row>
    <row r="146" ht="16.5" spans="1:18">
      <c r="A146" s="18">
        <v>902</v>
      </c>
      <c r="B146" s="18" t="s">
        <v>220</v>
      </c>
      <c r="C146" s="18">
        <v>3952.501</v>
      </c>
      <c r="D146" s="18">
        <v>4784.729</v>
      </c>
      <c r="E146" s="18">
        <v>0</v>
      </c>
      <c r="F146" s="18">
        <v>0</v>
      </c>
      <c r="G146" s="18">
        <v>0</v>
      </c>
      <c r="H146" s="18">
        <v>1</v>
      </c>
      <c r="I146" s="17">
        <v>6.41</v>
      </c>
      <c r="J146" s="17">
        <v>22.688</v>
      </c>
      <c r="K146" s="21">
        <v>4</v>
      </c>
      <c r="L146" s="21">
        <v>0</v>
      </c>
      <c r="M146" s="21">
        <v>0</v>
      </c>
      <c r="N146" s="21">
        <v>1</v>
      </c>
      <c r="O146" s="21">
        <v>0</v>
      </c>
      <c r="P146" s="21">
        <v>3.843</v>
      </c>
      <c r="Q146" s="21">
        <v>0</v>
      </c>
      <c r="R146" s="21">
        <v>0</v>
      </c>
    </row>
    <row r="147" ht="16.5" spans="1:18">
      <c r="A147" s="18">
        <v>903</v>
      </c>
      <c r="B147" s="18" t="s">
        <v>221</v>
      </c>
      <c r="C147" s="18">
        <v>3087.871</v>
      </c>
      <c r="D147" s="18">
        <v>3676.85</v>
      </c>
      <c r="E147" s="18">
        <v>0</v>
      </c>
      <c r="F147" s="18">
        <v>0</v>
      </c>
      <c r="G147" s="18">
        <v>0</v>
      </c>
      <c r="H147" s="18">
        <v>1</v>
      </c>
      <c r="I147" s="17">
        <v>2.911</v>
      </c>
      <c r="J147" s="17">
        <v>18.464</v>
      </c>
      <c r="K147" s="21">
        <v>1</v>
      </c>
      <c r="L147" s="21">
        <v>0</v>
      </c>
      <c r="M147" s="21">
        <v>0</v>
      </c>
      <c r="N147" s="21">
        <v>1</v>
      </c>
      <c r="O147" s="21">
        <v>0</v>
      </c>
      <c r="P147" s="21">
        <v>6.015</v>
      </c>
      <c r="Q147" s="21">
        <v>0</v>
      </c>
      <c r="R147" s="21">
        <v>0</v>
      </c>
    </row>
    <row r="148" ht="16.5" spans="1:18">
      <c r="A148" s="18">
        <v>904</v>
      </c>
      <c r="B148" s="18" t="s">
        <v>222</v>
      </c>
      <c r="C148" s="18">
        <v>3650.456</v>
      </c>
      <c r="D148" s="18">
        <v>4409.716</v>
      </c>
      <c r="E148" s="18">
        <v>0</v>
      </c>
      <c r="F148" s="18">
        <v>0</v>
      </c>
      <c r="G148" s="18">
        <v>0</v>
      </c>
      <c r="H148" s="18">
        <v>1</v>
      </c>
      <c r="I148" s="17">
        <v>4.241</v>
      </c>
      <c r="J148" s="17">
        <v>20.729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-3.038</v>
      </c>
      <c r="Q148" s="21">
        <v>0</v>
      </c>
      <c r="R148" s="21">
        <v>0</v>
      </c>
    </row>
    <row r="149" ht="16.5" spans="1:18">
      <c r="A149" s="18">
        <v>905</v>
      </c>
      <c r="B149" s="18" t="s">
        <v>223</v>
      </c>
      <c r="C149" s="18">
        <v>4479.685</v>
      </c>
      <c r="D149" s="18">
        <v>5553.908</v>
      </c>
      <c r="E149" s="18">
        <v>0</v>
      </c>
      <c r="F149" s="18">
        <v>0</v>
      </c>
      <c r="G149" s="18">
        <v>0</v>
      </c>
      <c r="H149" s="18">
        <v>1</v>
      </c>
      <c r="I149" s="17">
        <v>5.606</v>
      </c>
      <c r="J149" s="17">
        <v>23.863</v>
      </c>
      <c r="K149" s="21">
        <v>0</v>
      </c>
      <c r="L149" s="21">
        <v>2</v>
      </c>
      <c r="M149" s="21">
        <v>0</v>
      </c>
      <c r="N149" s="21">
        <v>1</v>
      </c>
      <c r="O149" s="21">
        <v>0</v>
      </c>
      <c r="P149" s="21">
        <v>3.635</v>
      </c>
      <c r="Q149" s="21">
        <v>0</v>
      </c>
      <c r="R149" s="21">
        <v>0</v>
      </c>
    </row>
    <row r="150" ht="16.5" spans="1:18">
      <c r="A150" s="18">
        <v>906</v>
      </c>
      <c r="B150" s="18" t="s">
        <v>224</v>
      </c>
      <c r="C150" s="18">
        <v>3423.044</v>
      </c>
      <c r="D150" s="18">
        <v>4107.76</v>
      </c>
      <c r="E150" s="18">
        <v>0</v>
      </c>
      <c r="F150" s="18">
        <v>0</v>
      </c>
      <c r="G150" s="18">
        <v>0</v>
      </c>
      <c r="H150" s="18">
        <v>1</v>
      </c>
      <c r="I150" s="17">
        <v>4.011</v>
      </c>
      <c r="J150" s="17">
        <v>20.012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-5.206</v>
      </c>
      <c r="Q150" s="21">
        <v>0</v>
      </c>
      <c r="R150" s="21">
        <v>0</v>
      </c>
    </row>
    <row r="151" ht="16.5" spans="1:18">
      <c r="A151" s="18">
        <v>907</v>
      </c>
      <c r="B151" s="18" t="s">
        <v>225</v>
      </c>
      <c r="C151" s="18">
        <v>4037.222</v>
      </c>
      <c r="D151" s="18">
        <v>4930.635</v>
      </c>
      <c r="E151" s="18">
        <v>0</v>
      </c>
      <c r="F151" s="18">
        <v>0</v>
      </c>
      <c r="G151" s="18">
        <v>0</v>
      </c>
      <c r="H151" s="18">
        <v>1</v>
      </c>
      <c r="I151" s="17">
        <v>4.931</v>
      </c>
      <c r="J151" s="17">
        <v>22.157</v>
      </c>
      <c r="K151" s="21">
        <v>2</v>
      </c>
      <c r="L151" s="21">
        <v>2</v>
      </c>
      <c r="M151" s="21">
        <v>0</v>
      </c>
      <c r="N151" s="21">
        <v>1</v>
      </c>
      <c r="O151" s="21">
        <v>0</v>
      </c>
      <c r="P151" s="21">
        <v>1.451</v>
      </c>
      <c r="Q151" s="21">
        <v>0</v>
      </c>
      <c r="R151" s="21">
        <v>0</v>
      </c>
    </row>
    <row r="152" ht="16.5" spans="1:18">
      <c r="A152" s="18">
        <v>910</v>
      </c>
      <c r="B152" s="18" t="s">
        <v>226</v>
      </c>
      <c r="C152" s="18">
        <v>1791.825</v>
      </c>
      <c r="D152" s="18">
        <v>2166.832</v>
      </c>
      <c r="E152" s="18">
        <v>0</v>
      </c>
      <c r="F152" s="18">
        <v>0</v>
      </c>
      <c r="G152" s="18">
        <v>0</v>
      </c>
      <c r="H152" s="18">
        <v>1</v>
      </c>
      <c r="I152" s="17">
        <v>3.73</v>
      </c>
      <c r="J152" s="17">
        <v>20.391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-1.055</v>
      </c>
      <c r="Q152" s="21">
        <v>0</v>
      </c>
      <c r="R152" s="21">
        <v>0</v>
      </c>
    </row>
    <row r="153" ht="16.5" spans="1:18">
      <c r="A153" s="18">
        <v>911</v>
      </c>
      <c r="B153" s="18" t="s">
        <v>227</v>
      </c>
      <c r="C153" s="18">
        <v>5165.406</v>
      </c>
      <c r="D153" s="18">
        <v>6160.54</v>
      </c>
      <c r="E153" s="18">
        <v>0</v>
      </c>
      <c r="F153" s="18">
        <v>0</v>
      </c>
      <c r="G153" s="18">
        <v>0</v>
      </c>
      <c r="H153" s="18">
        <v>1</v>
      </c>
      <c r="I153" s="17">
        <v>3.088</v>
      </c>
      <c r="J153" s="17">
        <v>18.743</v>
      </c>
      <c r="K153" s="21">
        <v>3</v>
      </c>
      <c r="L153" s="21">
        <v>2</v>
      </c>
      <c r="M153" s="21">
        <v>0</v>
      </c>
      <c r="N153" s="21">
        <v>1</v>
      </c>
      <c r="O153" s="21">
        <v>0</v>
      </c>
      <c r="P153" s="21">
        <v>1.604</v>
      </c>
      <c r="Q153" s="21">
        <v>0</v>
      </c>
      <c r="R153" s="21">
        <v>0</v>
      </c>
    </row>
    <row r="154" ht="16.5" spans="1:18">
      <c r="A154" s="18">
        <v>914</v>
      </c>
      <c r="B154" s="18" t="s">
        <v>228</v>
      </c>
      <c r="C154" s="18">
        <v>4828.66</v>
      </c>
      <c r="D154" s="18">
        <v>5630.681</v>
      </c>
      <c r="E154" s="18">
        <v>0</v>
      </c>
      <c r="F154" s="18">
        <v>0</v>
      </c>
      <c r="G154" s="18">
        <v>0</v>
      </c>
      <c r="H154" s="18">
        <v>1</v>
      </c>
      <c r="I154" s="17">
        <v>8.207</v>
      </c>
      <c r="J154" s="17">
        <v>21.282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-1.666</v>
      </c>
      <c r="Q154" s="21">
        <v>0</v>
      </c>
      <c r="R154" s="21">
        <v>0</v>
      </c>
    </row>
    <row r="155" ht="16.5" spans="1:18">
      <c r="A155" s="18">
        <v>915</v>
      </c>
      <c r="B155" s="18" t="s">
        <v>229</v>
      </c>
      <c r="C155" s="18">
        <v>1669.006</v>
      </c>
      <c r="D155" s="18">
        <v>2106.813</v>
      </c>
      <c r="E155" s="18">
        <v>0</v>
      </c>
      <c r="F155" s="18">
        <v>0</v>
      </c>
      <c r="G155" s="18">
        <v>0</v>
      </c>
      <c r="H155" s="18">
        <v>1</v>
      </c>
      <c r="I155" s="17">
        <v>8.445</v>
      </c>
      <c r="J155" s="17">
        <v>27.47</v>
      </c>
      <c r="K155" s="21">
        <v>3</v>
      </c>
      <c r="L155" s="21">
        <v>2</v>
      </c>
      <c r="M155" s="21">
        <v>0</v>
      </c>
      <c r="N155" s="21">
        <v>0</v>
      </c>
      <c r="O155" s="21">
        <v>0</v>
      </c>
      <c r="P155" s="21">
        <v>-0.404</v>
      </c>
      <c r="Q155" s="21">
        <v>0</v>
      </c>
      <c r="R155" s="21">
        <v>0</v>
      </c>
    </row>
    <row r="156" ht="16.5" spans="1:18">
      <c r="A156" s="18">
        <v>916</v>
      </c>
      <c r="B156" s="18" t="s">
        <v>230</v>
      </c>
      <c r="C156" s="18">
        <v>2401.969</v>
      </c>
      <c r="D156" s="18">
        <v>2936.405</v>
      </c>
      <c r="E156" s="18">
        <v>0</v>
      </c>
      <c r="F156" s="18">
        <v>0</v>
      </c>
      <c r="G156" s="18">
        <v>0</v>
      </c>
      <c r="H156" s="18">
        <v>1</v>
      </c>
      <c r="I156" s="17">
        <v>1.344</v>
      </c>
      <c r="J156" s="17">
        <v>19.3</v>
      </c>
      <c r="K156" s="21">
        <v>3</v>
      </c>
      <c r="L156" s="21">
        <v>2</v>
      </c>
      <c r="M156" s="21">
        <v>0</v>
      </c>
      <c r="N156" s="21">
        <v>1</v>
      </c>
      <c r="O156" s="21">
        <v>0</v>
      </c>
      <c r="P156" s="21">
        <v>4.24</v>
      </c>
      <c r="Q156" s="21">
        <v>0</v>
      </c>
      <c r="R156" s="21">
        <v>0</v>
      </c>
    </row>
    <row r="157" ht="16.5" spans="1:18">
      <c r="A157" s="18">
        <v>918</v>
      </c>
      <c r="B157" s="18" t="s">
        <v>231</v>
      </c>
      <c r="C157" s="18">
        <v>3207.515</v>
      </c>
      <c r="D157" s="18">
        <v>3966.381</v>
      </c>
      <c r="E157" s="18">
        <v>0</v>
      </c>
      <c r="F157" s="18">
        <v>0</v>
      </c>
      <c r="G157" s="18">
        <v>0</v>
      </c>
      <c r="H157" s="18">
        <v>1</v>
      </c>
      <c r="I157" s="17">
        <v>3.395</v>
      </c>
      <c r="J157" s="17">
        <v>21.878</v>
      </c>
      <c r="K157" s="21">
        <v>1</v>
      </c>
      <c r="L157" s="21">
        <v>2</v>
      </c>
      <c r="M157" s="21">
        <v>0</v>
      </c>
      <c r="N157" s="21">
        <v>0</v>
      </c>
      <c r="O157" s="21">
        <v>0</v>
      </c>
      <c r="P157" s="21">
        <v>1.124</v>
      </c>
      <c r="Q157" s="21">
        <v>0</v>
      </c>
      <c r="R157" s="21">
        <v>0</v>
      </c>
    </row>
    <row r="158" ht="16.5" spans="1:18">
      <c r="A158" s="18">
        <v>919</v>
      </c>
      <c r="B158" s="18" t="s">
        <v>232</v>
      </c>
      <c r="C158" s="18">
        <v>4179.397</v>
      </c>
      <c r="D158" s="18">
        <v>4863.755</v>
      </c>
      <c r="E158" s="18">
        <v>0</v>
      </c>
      <c r="F158" s="18">
        <v>0</v>
      </c>
      <c r="G158" s="18">
        <v>0</v>
      </c>
      <c r="H158" s="18">
        <v>1</v>
      </c>
      <c r="I158" s="17">
        <v>1.889</v>
      </c>
      <c r="J158" s="17">
        <v>15.694</v>
      </c>
      <c r="K158" s="21">
        <v>3</v>
      </c>
      <c r="L158" s="21">
        <v>2</v>
      </c>
      <c r="M158" s="21">
        <v>0</v>
      </c>
      <c r="N158" s="21">
        <v>0</v>
      </c>
      <c r="O158" s="21">
        <v>0</v>
      </c>
      <c r="P158" s="21">
        <v>-0.167</v>
      </c>
      <c r="Q158" s="21">
        <v>0</v>
      </c>
      <c r="R158" s="21">
        <v>0</v>
      </c>
    </row>
    <row r="159" ht="16.5" spans="1:18">
      <c r="A159" s="18">
        <v>923</v>
      </c>
      <c r="B159" s="18" t="s">
        <v>233</v>
      </c>
      <c r="C159" s="18">
        <v>241.844</v>
      </c>
      <c r="D159" s="18">
        <v>244.366</v>
      </c>
      <c r="E159" s="18">
        <v>0</v>
      </c>
      <c r="F159" s="18">
        <v>0</v>
      </c>
      <c r="G159" s="18">
        <v>0</v>
      </c>
      <c r="H159" s="18">
        <v>1</v>
      </c>
      <c r="I159" s="17">
        <v>0.346</v>
      </c>
      <c r="J159" s="17">
        <v>1.374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1.041</v>
      </c>
      <c r="Q159" s="21">
        <v>0</v>
      </c>
      <c r="R159" s="21">
        <v>0</v>
      </c>
    </row>
    <row r="160" ht="16.5" spans="1:18">
      <c r="A160" s="18">
        <v>925</v>
      </c>
      <c r="B160" s="18" t="s">
        <v>234</v>
      </c>
      <c r="C160" s="18">
        <v>3763.324</v>
      </c>
      <c r="D160" s="18">
        <v>4391.464</v>
      </c>
      <c r="E160" s="18">
        <v>0</v>
      </c>
      <c r="F160" s="18">
        <v>0</v>
      </c>
      <c r="G160" s="18">
        <v>0</v>
      </c>
      <c r="H160" s="18">
        <v>1</v>
      </c>
      <c r="I160" s="17">
        <v>2.146</v>
      </c>
      <c r="J160" s="17">
        <v>16.143</v>
      </c>
      <c r="K160" s="21">
        <v>3</v>
      </c>
      <c r="L160" s="21">
        <v>0</v>
      </c>
      <c r="M160" s="21">
        <v>0</v>
      </c>
      <c r="N160" s="21">
        <v>0</v>
      </c>
      <c r="O160" s="21">
        <v>0</v>
      </c>
      <c r="P160" s="21">
        <v>0.363</v>
      </c>
      <c r="Q160" s="21">
        <v>0</v>
      </c>
      <c r="R160" s="21">
        <v>0</v>
      </c>
    </row>
    <row r="161" ht="16.5" spans="1:18">
      <c r="A161" s="18">
        <v>926</v>
      </c>
      <c r="B161" s="18" t="s">
        <v>235</v>
      </c>
      <c r="C161" s="18">
        <v>1813.635</v>
      </c>
      <c r="D161" s="18">
        <v>2093.164</v>
      </c>
      <c r="E161" s="18">
        <v>0</v>
      </c>
      <c r="F161" s="18">
        <v>0</v>
      </c>
      <c r="G161" s="18">
        <v>0</v>
      </c>
      <c r="H161" s="18">
        <v>1</v>
      </c>
      <c r="I161" s="17">
        <v>3.294</v>
      </c>
      <c r="J161" s="17">
        <v>16.208</v>
      </c>
      <c r="K161" s="21">
        <v>1</v>
      </c>
      <c r="L161" s="21">
        <v>2</v>
      </c>
      <c r="M161" s="21">
        <v>-1</v>
      </c>
      <c r="N161" s="21">
        <v>1</v>
      </c>
      <c r="O161" s="21">
        <v>0</v>
      </c>
      <c r="P161" s="21">
        <v>1.539</v>
      </c>
      <c r="Q161" s="21">
        <v>0</v>
      </c>
      <c r="R161" s="21">
        <v>0</v>
      </c>
    </row>
    <row r="162" ht="16.5" spans="1:18">
      <c r="A162" s="18">
        <v>927</v>
      </c>
      <c r="B162" s="18" t="s">
        <v>236</v>
      </c>
      <c r="C162" s="18">
        <v>1646.966</v>
      </c>
      <c r="D162" s="18">
        <v>1891.988</v>
      </c>
      <c r="E162" s="18">
        <v>0</v>
      </c>
      <c r="F162" s="18">
        <v>0</v>
      </c>
      <c r="G162" s="18">
        <v>0</v>
      </c>
      <c r="H162" s="18">
        <v>1</v>
      </c>
      <c r="I162" s="17">
        <v>0.652</v>
      </c>
      <c r="J162" s="17">
        <v>13.518</v>
      </c>
      <c r="K162" s="21">
        <v>4</v>
      </c>
      <c r="L162" s="21">
        <v>0</v>
      </c>
      <c r="M162" s="21">
        <v>-1</v>
      </c>
      <c r="N162" s="21">
        <v>1</v>
      </c>
      <c r="O162" s="21">
        <v>0</v>
      </c>
      <c r="P162" s="21">
        <v>15.265</v>
      </c>
      <c r="Q162" s="21">
        <v>0</v>
      </c>
      <c r="R162" s="21">
        <v>0</v>
      </c>
    </row>
    <row r="163" ht="16.5" spans="1:18">
      <c r="A163" s="18">
        <v>930</v>
      </c>
      <c r="B163" s="18" t="s">
        <v>237</v>
      </c>
      <c r="C163" s="18">
        <v>2330.382</v>
      </c>
      <c r="D163" s="18">
        <v>2827.275</v>
      </c>
      <c r="E163" s="18">
        <v>0</v>
      </c>
      <c r="F163" s="18">
        <v>0</v>
      </c>
      <c r="G163" s="18">
        <v>0</v>
      </c>
      <c r="H163" s="18">
        <v>1</v>
      </c>
      <c r="I163" s="17">
        <v>4.926</v>
      </c>
      <c r="J163" s="17">
        <v>21.635</v>
      </c>
      <c r="K163" s="21">
        <v>2</v>
      </c>
      <c r="L163" s="21">
        <v>0</v>
      </c>
      <c r="M163" s="21">
        <v>0</v>
      </c>
      <c r="N163" s="21">
        <v>1</v>
      </c>
      <c r="O163" s="21">
        <v>0</v>
      </c>
      <c r="P163" s="21">
        <v>15.352</v>
      </c>
      <c r="Q163" s="21">
        <v>1</v>
      </c>
      <c r="R163" s="21">
        <v>0</v>
      </c>
    </row>
    <row r="164" ht="16.5" spans="1:18">
      <c r="A164" s="18">
        <v>931</v>
      </c>
      <c r="B164" s="18" t="s">
        <v>238</v>
      </c>
      <c r="C164" s="18">
        <v>4575.576</v>
      </c>
      <c r="D164" s="18">
        <v>5584.412</v>
      </c>
      <c r="E164" s="18">
        <v>0</v>
      </c>
      <c r="F164" s="18">
        <v>0</v>
      </c>
      <c r="G164" s="18">
        <v>0</v>
      </c>
      <c r="H164" s="18">
        <v>1</v>
      </c>
      <c r="I164" s="17">
        <v>3.238</v>
      </c>
      <c r="J164" s="17">
        <v>20.718</v>
      </c>
      <c r="K164" s="21">
        <v>4</v>
      </c>
      <c r="L164" s="21">
        <v>0</v>
      </c>
      <c r="M164" s="21">
        <v>0</v>
      </c>
      <c r="N164" s="21">
        <v>1</v>
      </c>
      <c r="O164" s="21">
        <v>0</v>
      </c>
      <c r="P164" s="21">
        <v>11.887</v>
      </c>
      <c r="Q164" s="21">
        <v>0</v>
      </c>
      <c r="R164" s="21">
        <v>0</v>
      </c>
    </row>
    <row r="165" ht="16.5" spans="1:18">
      <c r="A165" s="18">
        <v>934</v>
      </c>
      <c r="B165" s="18" t="s">
        <v>239</v>
      </c>
      <c r="C165" s="18">
        <v>4515.324</v>
      </c>
      <c r="D165" s="18">
        <v>5281.555</v>
      </c>
      <c r="E165" s="18">
        <v>0</v>
      </c>
      <c r="F165" s="18">
        <v>0</v>
      </c>
      <c r="G165" s="18">
        <v>0</v>
      </c>
      <c r="H165" s="18">
        <v>1</v>
      </c>
      <c r="I165" s="17">
        <v>8.658</v>
      </c>
      <c r="J165" s="17">
        <v>21.909</v>
      </c>
      <c r="K165" s="21">
        <v>2</v>
      </c>
      <c r="L165" s="21">
        <v>1</v>
      </c>
      <c r="M165" s="21">
        <v>0</v>
      </c>
      <c r="N165" s="21">
        <v>1</v>
      </c>
      <c r="O165" s="21">
        <v>0</v>
      </c>
      <c r="P165" s="21">
        <v>88.466</v>
      </c>
      <c r="Q165" s="21">
        <v>1</v>
      </c>
      <c r="R165" s="21">
        <v>0</v>
      </c>
    </row>
    <row r="166" ht="16.5" spans="1:18">
      <c r="A166" s="18">
        <v>935</v>
      </c>
      <c r="B166" s="18" t="s">
        <v>240</v>
      </c>
      <c r="C166" s="18">
        <v>3173.512</v>
      </c>
      <c r="D166" s="18">
        <v>4026.765</v>
      </c>
      <c r="E166" s="18">
        <v>0</v>
      </c>
      <c r="F166" s="18">
        <v>0</v>
      </c>
      <c r="G166" s="18">
        <v>0</v>
      </c>
      <c r="H166" s="18">
        <v>1</v>
      </c>
      <c r="I166" s="17">
        <v>9.285</v>
      </c>
      <c r="J166" s="17">
        <v>28.507</v>
      </c>
      <c r="K166" s="21">
        <v>0</v>
      </c>
      <c r="L166" s="21">
        <v>2</v>
      </c>
      <c r="M166" s="21">
        <v>0</v>
      </c>
      <c r="N166" s="21">
        <v>1</v>
      </c>
      <c r="O166" s="21">
        <v>1</v>
      </c>
      <c r="P166" s="21">
        <v>28.351</v>
      </c>
      <c r="Q166" s="21">
        <v>0</v>
      </c>
      <c r="R166" s="21">
        <v>0</v>
      </c>
    </row>
    <row r="167" ht="16.5" spans="1:18">
      <c r="A167" s="18">
        <v>936</v>
      </c>
      <c r="B167" s="18" t="s">
        <v>241</v>
      </c>
      <c r="C167" s="18">
        <v>4376.019</v>
      </c>
      <c r="D167" s="18">
        <v>5362.302</v>
      </c>
      <c r="E167" s="18">
        <v>0</v>
      </c>
      <c r="F167" s="18">
        <v>0</v>
      </c>
      <c r="G167" s="18">
        <v>0</v>
      </c>
      <c r="H167" s="18">
        <v>1</v>
      </c>
      <c r="I167" s="17">
        <v>4.829</v>
      </c>
      <c r="J167" s="17">
        <v>22.333</v>
      </c>
      <c r="K167" s="21">
        <v>2</v>
      </c>
      <c r="L167" s="21">
        <v>2</v>
      </c>
      <c r="M167" s="21">
        <v>0</v>
      </c>
      <c r="N167" s="21">
        <v>0</v>
      </c>
      <c r="O167" s="21">
        <v>0</v>
      </c>
      <c r="P167" s="21">
        <v>11.292</v>
      </c>
      <c r="Q167" s="21">
        <v>0</v>
      </c>
      <c r="R167" s="21">
        <v>0</v>
      </c>
    </row>
    <row r="168" ht="16.5" spans="1:18">
      <c r="A168" s="18">
        <v>941</v>
      </c>
      <c r="B168" s="18" t="s">
        <v>242</v>
      </c>
      <c r="C168" s="18">
        <v>1471.979</v>
      </c>
      <c r="D168" s="18">
        <v>1876.198</v>
      </c>
      <c r="E168" s="18">
        <v>0</v>
      </c>
      <c r="F168" s="18">
        <v>0</v>
      </c>
      <c r="G168" s="18">
        <v>0</v>
      </c>
      <c r="H168" s="18">
        <v>1</v>
      </c>
      <c r="I168" s="17">
        <v>7.074</v>
      </c>
      <c r="J168" s="17">
        <v>27.094</v>
      </c>
      <c r="K168" s="21">
        <v>4</v>
      </c>
      <c r="L168" s="21">
        <v>2</v>
      </c>
      <c r="M168" s="21">
        <v>0</v>
      </c>
      <c r="N168" s="21">
        <v>1</v>
      </c>
      <c r="O168" s="21">
        <v>0</v>
      </c>
      <c r="P168" s="21">
        <v>17.818</v>
      </c>
      <c r="Q168" s="21">
        <v>0</v>
      </c>
      <c r="R168" s="21">
        <v>0</v>
      </c>
    </row>
    <row r="169" ht="16.5" spans="1:18">
      <c r="A169" s="18">
        <v>948</v>
      </c>
      <c r="B169" s="18" t="s">
        <v>243</v>
      </c>
      <c r="C169" s="18">
        <v>2161.012</v>
      </c>
      <c r="D169" s="18">
        <v>2865.139</v>
      </c>
      <c r="E169" s="18">
        <v>0</v>
      </c>
      <c r="F169" s="18">
        <v>0</v>
      </c>
      <c r="G169" s="18">
        <v>0</v>
      </c>
      <c r="H169" s="18">
        <v>1</v>
      </c>
      <c r="I169" s="17">
        <v>3.56</v>
      </c>
      <c r="J169" s="17">
        <v>27.261</v>
      </c>
      <c r="K169" s="21">
        <v>2</v>
      </c>
      <c r="L169" s="21">
        <v>2</v>
      </c>
      <c r="M169" s="21">
        <v>0</v>
      </c>
      <c r="N169" s="21">
        <v>1</v>
      </c>
      <c r="O169" s="21">
        <v>0</v>
      </c>
      <c r="P169" s="21">
        <v>11.546</v>
      </c>
      <c r="Q169" s="21">
        <v>0</v>
      </c>
      <c r="R169" s="21">
        <v>0</v>
      </c>
    </row>
    <row r="170" ht="16.5" spans="1:18">
      <c r="A170" s="18">
        <v>959</v>
      </c>
      <c r="B170" s="18" t="s">
        <v>244</v>
      </c>
      <c r="C170" s="18">
        <v>5843.265</v>
      </c>
      <c r="D170" s="18">
        <v>6832.602</v>
      </c>
      <c r="E170" s="18">
        <v>0</v>
      </c>
      <c r="F170" s="18">
        <v>0</v>
      </c>
      <c r="G170" s="18">
        <v>0</v>
      </c>
      <c r="H170" s="18">
        <v>1</v>
      </c>
      <c r="I170" s="17">
        <v>3.489</v>
      </c>
      <c r="J170" s="17">
        <v>17.463</v>
      </c>
      <c r="K170" s="21">
        <v>1</v>
      </c>
      <c r="L170" s="21">
        <v>2</v>
      </c>
      <c r="M170" s="21">
        <v>0</v>
      </c>
      <c r="N170" s="21">
        <v>1</v>
      </c>
      <c r="O170" s="21">
        <v>1</v>
      </c>
      <c r="P170" s="21">
        <v>23.193</v>
      </c>
      <c r="Q170" s="21">
        <v>0</v>
      </c>
      <c r="R170" s="21">
        <v>0</v>
      </c>
    </row>
    <row r="171" ht="16.5" spans="1:18">
      <c r="A171" s="18">
        <v>964</v>
      </c>
      <c r="B171" s="18" t="s">
        <v>245</v>
      </c>
      <c r="C171" s="18">
        <v>6305.167</v>
      </c>
      <c r="D171" s="18">
        <v>7679.037</v>
      </c>
      <c r="E171" s="18">
        <v>0</v>
      </c>
      <c r="F171" s="18">
        <v>0</v>
      </c>
      <c r="G171" s="18">
        <v>0</v>
      </c>
      <c r="H171" s="18">
        <v>1</v>
      </c>
      <c r="I171" s="17">
        <v>6.733</v>
      </c>
      <c r="J171" s="17">
        <v>23.419</v>
      </c>
      <c r="K171" s="21">
        <v>2</v>
      </c>
      <c r="L171" s="21">
        <v>1</v>
      </c>
      <c r="M171" s="21">
        <v>0</v>
      </c>
      <c r="N171" s="21">
        <v>1</v>
      </c>
      <c r="O171" s="21">
        <v>0</v>
      </c>
      <c r="P171" s="21">
        <v>88.497</v>
      </c>
      <c r="Q171" s="21">
        <v>0</v>
      </c>
      <c r="R171" s="21">
        <v>0</v>
      </c>
    </row>
    <row r="172" ht="16.5" spans="1:18">
      <c r="A172" s="18">
        <v>965</v>
      </c>
      <c r="B172" s="18" t="s">
        <v>246</v>
      </c>
      <c r="C172" s="18">
        <v>4346.761</v>
      </c>
      <c r="D172" s="18">
        <v>5116.524</v>
      </c>
      <c r="E172" s="18">
        <v>0</v>
      </c>
      <c r="F172" s="18">
        <v>0</v>
      </c>
      <c r="G172" s="18">
        <v>0</v>
      </c>
      <c r="H172" s="18">
        <v>1</v>
      </c>
      <c r="I172" s="17">
        <v>2.103</v>
      </c>
      <c r="J172" s="17">
        <v>16.832</v>
      </c>
      <c r="K172" s="21">
        <v>3</v>
      </c>
      <c r="L172" s="21">
        <v>2</v>
      </c>
      <c r="M172" s="21">
        <v>0</v>
      </c>
      <c r="N172" s="21">
        <v>1</v>
      </c>
      <c r="O172" s="21">
        <v>0</v>
      </c>
      <c r="P172" s="21">
        <v>10.734</v>
      </c>
      <c r="Q172" s="21">
        <v>0</v>
      </c>
      <c r="R172" s="21">
        <v>0</v>
      </c>
    </row>
    <row r="173" ht="16.5" spans="1:18">
      <c r="A173" s="18">
        <v>966</v>
      </c>
      <c r="B173" s="18" t="s">
        <v>247</v>
      </c>
      <c r="C173" s="18">
        <v>5781.768</v>
      </c>
      <c r="D173" s="18">
        <v>7069.32</v>
      </c>
      <c r="E173" s="18">
        <v>0</v>
      </c>
      <c r="F173" s="18">
        <v>0</v>
      </c>
      <c r="G173" s="18">
        <v>0</v>
      </c>
      <c r="H173" s="18">
        <v>1</v>
      </c>
      <c r="I173" s="17">
        <v>4.403</v>
      </c>
      <c r="J173" s="17">
        <v>21.814</v>
      </c>
      <c r="K173" s="21">
        <v>1</v>
      </c>
      <c r="L173" s="21">
        <v>0</v>
      </c>
      <c r="M173" s="21">
        <v>0</v>
      </c>
      <c r="N173" s="21">
        <v>0</v>
      </c>
      <c r="O173" s="21">
        <v>0</v>
      </c>
      <c r="P173" s="21">
        <v>15.465</v>
      </c>
      <c r="Q173" s="21">
        <v>0</v>
      </c>
      <c r="R173" s="21">
        <v>0</v>
      </c>
    </row>
    <row r="174" ht="16.5" spans="1:18">
      <c r="A174" s="18">
        <v>967</v>
      </c>
      <c r="B174" s="18" t="s">
        <v>248</v>
      </c>
      <c r="C174" s="18">
        <v>4850.128</v>
      </c>
      <c r="D174" s="18">
        <v>5743.895</v>
      </c>
      <c r="E174" s="18">
        <v>0</v>
      </c>
      <c r="F174" s="18">
        <v>0</v>
      </c>
      <c r="G174" s="18">
        <v>0</v>
      </c>
      <c r="H174" s="18">
        <v>1</v>
      </c>
      <c r="I174" s="17">
        <v>2.76</v>
      </c>
      <c r="J174" s="17">
        <v>17.891</v>
      </c>
      <c r="K174" s="21">
        <v>3</v>
      </c>
      <c r="L174" s="21">
        <v>0</v>
      </c>
      <c r="M174" s="21">
        <v>0</v>
      </c>
      <c r="N174" s="21">
        <v>0</v>
      </c>
      <c r="O174" s="21">
        <v>0</v>
      </c>
      <c r="P174" s="21">
        <v>3.48</v>
      </c>
      <c r="Q174" s="21">
        <v>-1</v>
      </c>
      <c r="R174" s="21">
        <v>0</v>
      </c>
    </row>
    <row r="175" ht="16.5" spans="1:18">
      <c r="A175" s="18">
        <v>969</v>
      </c>
      <c r="B175" s="18" t="s">
        <v>249</v>
      </c>
      <c r="C175" s="18">
        <v>3668.929</v>
      </c>
      <c r="D175" s="18">
        <v>4442.887</v>
      </c>
      <c r="E175" s="18">
        <v>0</v>
      </c>
      <c r="F175" s="18">
        <v>0</v>
      </c>
      <c r="G175" s="18">
        <v>0</v>
      </c>
      <c r="H175" s="18">
        <v>1</v>
      </c>
      <c r="I175" s="17">
        <v>2.161</v>
      </c>
      <c r="J175" s="17">
        <v>19.205</v>
      </c>
      <c r="K175" s="21">
        <v>2</v>
      </c>
      <c r="L175" s="21">
        <v>2</v>
      </c>
      <c r="M175" s="21">
        <v>0</v>
      </c>
      <c r="N175" s="21">
        <v>0</v>
      </c>
      <c r="O175" s="21">
        <v>0</v>
      </c>
      <c r="P175" s="21">
        <v>13.15</v>
      </c>
      <c r="Q175" s="21">
        <v>1</v>
      </c>
      <c r="R175" s="21">
        <v>0</v>
      </c>
    </row>
    <row r="176" ht="16.5" spans="1:18">
      <c r="A176" s="18">
        <v>971</v>
      </c>
      <c r="B176" s="18" t="s">
        <v>250</v>
      </c>
      <c r="C176" s="18">
        <v>2126.867</v>
      </c>
      <c r="D176" s="18">
        <v>2580.738</v>
      </c>
      <c r="E176" s="18">
        <v>0</v>
      </c>
      <c r="F176" s="18">
        <v>0</v>
      </c>
      <c r="G176" s="18">
        <v>0</v>
      </c>
      <c r="H176" s="18">
        <v>1</v>
      </c>
      <c r="I176" s="17">
        <v>4.874</v>
      </c>
      <c r="J176" s="17">
        <v>21.604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4.862</v>
      </c>
      <c r="Q176" s="21">
        <v>0</v>
      </c>
      <c r="R176" s="21">
        <v>0</v>
      </c>
    </row>
    <row r="177" ht="16.5" spans="1:18">
      <c r="A177" s="18">
        <v>974</v>
      </c>
      <c r="B177" s="18" t="s">
        <v>251</v>
      </c>
      <c r="C177" s="18">
        <v>5015.486</v>
      </c>
      <c r="D177" s="18">
        <v>5844.228</v>
      </c>
      <c r="E177" s="18">
        <v>0</v>
      </c>
      <c r="F177" s="18">
        <v>0</v>
      </c>
      <c r="G177" s="18">
        <v>0</v>
      </c>
      <c r="H177" s="18">
        <v>1</v>
      </c>
      <c r="I177" s="17">
        <v>8.725</v>
      </c>
      <c r="J177" s="17">
        <v>21.668</v>
      </c>
      <c r="K177" s="21">
        <v>1</v>
      </c>
      <c r="L177" s="21">
        <v>0</v>
      </c>
      <c r="M177" s="21">
        <v>0</v>
      </c>
      <c r="N177" s="21">
        <v>0</v>
      </c>
      <c r="O177" s="21">
        <v>0</v>
      </c>
      <c r="P177" s="21">
        <v>5</v>
      </c>
      <c r="Q177" s="21">
        <v>0</v>
      </c>
      <c r="R177" s="21">
        <v>0</v>
      </c>
    </row>
    <row r="178" ht="16.5" spans="1:18">
      <c r="A178" s="18">
        <v>977</v>
      </c>
      <c r="B178" s="18" t="s">
        <v>252</v>
      </c>
      <c r="C178" s="18">
        <v>1378.724</v>
      </c>
      <c r="D178" s="18">
        <v>1661.739</v>
      </c>
      <c r="E178" s="18">
        <v>0</v>
      </c>
      <c r="F178" s="18">
        <v>0</v>
      </c>
      <c r="G178" s="18">
        <v>0</v>
      </c>
      <c r="H178" s="18">
        <v>1</v>
      </c>
      <c r="I178" s="17">
        <v>4.754</v>
      </c>
      <c r="J178" s="17">
        <v>20.975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3.619</v>
      </c>
      <c r="Q178" s="21">
        <v>0</v>
      </c>
      <c r="R178" s="21">
        <v>0</v>
      </c>
    </row>
    <row r="179" ht="16.5" spans="1:18">
      <c r="A179" s="18">
        <v>980</v>
      </c>
      <c r="B179" s="18" t="s">
        <v>253</v>
      </c>
      <c r="C179" s="18">
        <v>2509.04</v>
      </c>
      <c r="D179" s="18">
        <v>2974.769</v>
      </c>
      <c r="E179" s="18">
        <v>0</v>
      </c>
      <c r="F179" s="18">
        <v>0</v>
      </c>
      <c r="G179" s="18">
        <v>0</v>
      </c>
      <c r="H179" s="18">
        <v>1</v>
      </c>
      <c r="I179" s="17">
        <v>2.275</v>
      </c>
      <c r="J179" s="17">
        <v>17.575</v>
      </c>
      <c r="K179" s="21">
        <v>4</v>
      </c>
      <c r="L179" s="21">
        <v>1</v>
      </c>
      <c r="M179" s="21">
        <v>-1</v>
      </c>
      <c r="N179" s="21">
        <v>1</v>
      </c>
      <c r="O179" s="21">
        <v>0</v>
      </c>
      <c r="P179" s="21">
        <v>3.032</v>
      </c>
      <c r="Q179" s="21">
        <v>0</v>
      </c>
      <c r="R179" s="21">
        <v>0</v>
      </c>
    </row>
    <row r="180" ht="16.5" spans="1:18">
      <c r="A180" s="18">
        <v>982</v>
      </c>
      <c r="B180" s="18" t="s">
        <v>254</v>
      </c>
      <c r="C180" s="18">
        <v>5507.197</v>
      </c>
      <c r="D180" s="18">
        <v>6865.389</v>
      </c>
      <c r="E180" s="18">
        <v>0</v>
      </c>
      <c r="F180" s="18">
        <v>0</v>
      </c>
      <c r="G180" s="18">
        <v>0</v>
      </c>
      <c r="H180" s="18">
        <v>1</v>
      </c>
      <c r="I180" s="17">
        <v>5.515</v>
      </c>
      <c r="J180" s="17">
        <v>24.207</v>
      </c>
      <c r="K180" s="21">
        <v>1</v>
      </c>
      <c r="L180" s="21">
        <v>2</v>
      </c>
      <c r="M180" s="21">
        <v>-1</v>
      </c>
      <c r="N180" s="21">
        <v>1</v>
      </c>
      <c r="O180" s="21">
        <v>0</v>
      </c>
      <c r="P180" s="21">
        <v>0.356</v>
      </c>
      <c r="Q180" s="21">
        <v>0</v>
      </c>
      <c r="R180" s="21">
        <v>0</v>
      </c>
    </row>
    <row r="181" ht="16.5" spans="1:18">
      <c r="A181" s="18">
        <v>984</v>
      </c>
      <c r="B181" s="18" t="s">
        <v>255</v>
      </c>
      <c r="C181" s="18">
        <v>3207.405</v>
      </c>
      <c r="D181" s="18">
        <v>3870.661</v>
      </c>
      <c r="E181" s="18">
        <v>0</v>
      </c>
      <c r="F181" s="18">
        <v>0</v>
      </c>
      <c r="G181" s="18">
        <v>0</v>
      </c>
      <c r="H181" s="18">
        <v>1</v>
      </c>
      <c r="I181" s="17">
        <v>3.62</v>
      </c>
      <c r="J181" s="17">
        <v>20.135</v>
      </c>
      <c r="K181" s="21">
        <v>0</v>
      </c>
      <c r="L181" s="21">
        <v>2</v>
      </c>
      <c r="M181" s="21">
        <v>0</v>
      </c>
      <c r="N181" s="21">
        <v>1</v>
      </c>
      <c r="O181" s="21">
        <v>1</v>
      </c>
      <c r="P181" s="21">
        <v>24.806</v>
      </c>
      <c r="Q181" s="21">
        <v>0</v>
      </c>
      <c r="R181" s="21">
        <v>0</v>
      </c>
    </row>
    <row r="182" ht="16.5" spans="1:18">
      <c r="A182" s="18">
        <v>985</v>
      </c>
      <c r="B182" s="18" t="s">
        <v>256</v>
      </c>
      <c r="C182" s="18">
        <v>3733.373</v>
      </c>
      <c r="D182" s="18">
        <v>4518.525</v>
      </c>
      <c r="E182" s="18">
        <v>0</v>
      </c>
      <c r="F182" s="18">
        <v>0</v>
      </c>
      <c r="G182" s="18">
        <v>0</v>
      </c>
      <c r="H182" s="18">
        <v>1</v>
      </c>
      <c r="I182" s="17">
        <v>6.303</v>
      </c>
      <c r="J182" s="17">
        <v>22.584</v>
      </c>
      <c r="K182" s="21">
        <v>4</v>
      </c>
      <c r="L182" s="21">
        <v>0</v>
      </c>
      <c r="M182" s="21">
        <v>0</v>
      </c>
      <c r="N182" s="21">
        <v>1</v>
      </c>
      <c r="O182" s="21">
        <v>0</v>
      </c>
      <c r="P182" s="21">
        <v>2.144</v>
      </c>
      <c r="Q182" s="21">
        <v>0</v>
      </c>
      <c r="R182" s="21">
        <v>0</v>
      </c>
    </row>
    <row r="183" ht="16.5" spans="1:18">
      <c r="A183" s="18">
        <v>988</v>
      </c>
      <c r="B183" s="18" t="s">
        <v>257</v>
      </c>
      <c r="C183" s="18">
        <v>2708.553</v>
      </c>
      <c r="D183" s="18">
        <v>3292.206</v>
      </c>
      <c r="E183" s="18">
        <v>0</v>
      </c>
      <c r="F183" s="18">
        <v>0</v>
      </c>
      <c r="G183" s="18">
        <v>0</v>
      </c>
      <c r="H183" s="18">
        <v>1</v>
      </c>
      <c r="I183" s="17">
        <v>4.947</v>
      </c>
      <c r="J183" s="17">
        <v>21.798</v>
      </c>
      <c r="K183" s="21">
        <v>3</v>
      </c>
      <c r="L183" s="21">
        <v>0</v>
      </c>
      <c r="M183" s="21">
        <v>0</v>
      </c>
      <c r="N183" s="21">
        <v>1</v>
      </c>
      <c r="O183" s="21">
        <v>0</v>
      </c>
      <c r="P183" s="21">
        <v>6.953</v>
      </c>
      <c r="Q183" s="21">
        <v>0</v>
      </c>
      <c r="R183" s="21">
        <v>0</v>
      </c>
    </row>
    <row r="184" ht="16.5" spans="1:18">
      <c r="A184" s="18">
        <v>989</v>
      </c>
      <c r="B184" s="18" t="s">
        <v>258</v>
      </c>
      <c r="C184" s="18">
        <v>4033.074</v>
      </c>
      <c r="D184" s="18">
        <v>4896.622</v>
      </c>
      <c r="E184" s="18">
        <v>0</v>
      </c>
      <c r="F184" s="18">
        <v>0</v>
      </c>
      <c r="G184" s="18">
        <v>0</v>
      </c>
      <c r="H184" s="18">
        <v>1</v>
      </c>
      <c r="I184" s="17">
        <v>4.073</v>
      </c>
      <c r="J184" s="17">
        <v>20.99</v>
      </c>
      <c r="K184" s="21">
        <v>4</v>
      </c>
      <c r="L184" s="21">
        <v>0</v>
      </c>
      <c r="M184" s="21">
        <v>0</v>
      </c>
      <c r="N184" s="21">
        <v>1</v>
      </c>
      <c r="O184" s="21">
        <v>0</v>
      </c>
      <c r="P184" s="21">
        <v>-12.714</v>
      </c>
      <c r="Q184" s="21">
        <v>0</v>
      </c>
      <c r="R184" s="21">
        <v>0</v>
      </c>
    </row>
    <row r="185" ht="16.5" spans="1:18">
      <c r="A185" s="18">
        <v>992</v>
      </c>
      <c r="B185" s="18" t="s">
        <v>259</v>
      </c>
      <c r="C185" s="18">
        <v>4293.747</v>
      </c>
      <c r="D185" s="18">
        <v>5040.785</v>
      </c>
      <c r="E185" s="18">
        <v>0</v>
      </c>
      <c r="F185" s="18">
        <v>0</v>
      </c>
      <c r="G185" s="18">
        <v>0</v>
      </c>
      <c r="H185" s="18">
        <v>1</v>
      </c>
      <c r="I185" s="17">
        <v>8.834</v>
      </c>
      <c r="J185" s="17">
        <v>22.345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26.521</v>
      </c>
      <c r="Q185" s="21">
        <v>0</v>
      </c>
      <c r="R185" s="21">
        <v>0</v>
      </c>
    </row>
    <row r="186" ht="16.5" spans="1:18">
      <c r="A186" s="18">
        <v>993</v>
      </c>
      <c r="B186" s="18" t="s">
        <v>260</v>
      </c>
      <c r="C186" s="18">
        <v>4132.918</v>
      </c>
      <c r="D186" s="18">
        <v>5263.821</v>
      </c>
      <c r="E186" s="18">
        <v>0</v>
      </c>
      <c r="F186" s="18">
        <v>0</v>
      </c>
      <c r="G186" s="18">
        <v>0</v>
      </c>
      <c r="H186" s="18">
        <v>1</v>
      </c>
      <c r="I186" s="17">
        <v>10.304</v>
      </c>
      <c r="J186" s="17">
        <v>29.575</v>
      </c>
      <c r="K186" s="21">
        <v>4</v>
      </c>
      <c r="L186" s="21">
        <v>0</v>
      </c>
      <c r="M186" s="21">
        <v>-1</v>
      </c>
      <c r="N186" s="21">
        <v>1</v>
      </c>
      <c r="O186" s="21">
        <v>0</v>
      </c>
      <c r="P186" s="21">
        <v>13.92</v>
      </c>
      <c r="Q186" s="21">
        <v>0</v>
      </c>
      <c r="R186" s="21">
        <v>0</v>
      </c>
    </row>
    <row r="187" ht="16.5" spans="1:18">
      <c r="A187" s="18">
        <v>994</v>
      </c>
      <c r="B187" s="18" t="s">
        <v>261</v>
      </c>
      <c r="C187" s="18">
        <v>5098.634</v>
      </c>
      <c r="D187" s="18">
        <v>6239.092</v>
      </c>
      <c r="E187" s="18">
        <v>0</v>
      </c>
      <c r="F187" s="18">
        <v>0</v>
      </c>
      <c r="G187" s="18">
        <v>0</v>
      </c>
      <c r="H187" s="18">
        <v>1</v>
      </c>
      <c r="I187" s="17">
        <v>5.637</v>
      </c>
      <c r="J187" s="17">
        <v>22.886</v>
      </c>
      <c r="K187" s="21">
        <v>3</v>
      </c>
      <c r="L187" s="21">
        <v>1</v>
      </c>
      <c r="M187" s="21">
        <v>0</v>
      </c>
      <c r="N187" s="21">
        <v>1</v>
      </c>
      <c r="O187" s="21">
        <v>0</v>
      </c>
      <c r="P187" s="21">
        <v>1.842</v>
      </c>
      <c r="Q187" s="21">
        <v>0</v>
      </c>
      <c r="R187" s="21">
        <v>0</v>
      </c>
    </row>
    <row r="188" ht="16.5" spans="1:18">
      <c r="A188" s="18">
        <v>998</v>
      </c>
      <c r="B188" s="18" t="s">
        <v>262</v>
      </c>
      <c r="C188" s="18">
        <v>1428.13</v>
      </c>
      <c r="D188" s="18">
        <v>1796.575</v>
      </c>
      <c r="E188" s="18">
        <v>0</v>
      </c>
      <c r="F188" s="18">
        <v>0</v>
      </c>
      <c r="G188" s="18">
        <v>0</v>
      </c>
      <c r="H188" s="18">
        <v>1</v>
      </c>
      <c r="I188" s="17">
        <v>9.191</v>
      </c>
      <c r="J188" s="17">
        <v>27.814</v>
      </c>
      <c r="K188" s="21">
        <v>3</v>
      </c>
      <c r="L188" s="21">
        <v>2</v>
      </c>
      <c r="M188" s="21">
        <v>0</v>
      </c>
      <c r="N188" s="21">
        <v>1</v>
      </c>
      <c r="O188" s="21">
        <v>0</v>
      </c>
      <c r="P188" s="21">
        <v>14.787</v>
      </c>
      <c r="Q188" s="21">
        <v>0</v>
      </c>
      <c r="R188" s="21">
        <v>0</v>
      </c>
    </row>
    <row r="189" ht="16.5" spans="1:18">
      <c r="A189" s="18">
        <v>399001</v>
      </c>
      <c r="B189" s="18" t="s">
        <v>263</v>
      </c>
      <c r="C189" s="18">
        <v>8055.95</v>
      </c>
      <c r="D189" s="18">
        <v>10024.056</v>
      </c>
      <c r="E189" s="18">
        <v>0</v>
      </c>
      <c r="F189" s="18">
        <v>0</v>
      </c>
      <c r="G189" s="18">
        <v>0</v>
      </c>
      <c r="H189" s="18">
        <v>1</v>
      </c>
      <c r="I189" s="17">
        <v>6.194</v>
      </c>
      <c r="J189" s="17">
        <v>24.611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1.53</v>
      </c>
      <c r="Q189" s="21">
        <v>0</v>
      </c>
      <c r="R189" s="21">
        <v>0</v>
      </c>
    </row>
    <row r="190" ht="16.5" spans="1:18">
      <c r="A190" s="18">
        <v>399002</v>
      </c>
      <c r="B190" s="18" t="s">
        <v>264</v>
      </c>
      <c r="C190" s="18">
        <v>10579.386</v>
      </c>
      <c r="D190" s="18">
        <v>13104.925</v>
      </c>
      <c r="E190" s="18">
        <v>0</v>
      </c>
      <c r="F190" s="18">
        <v>0</v>
      </c>
      <c r="G190" s="18">
        <v>0</v>
      </c>
      <c r="H190" s="18">
        <v>1</v>
      </c>
      <c r="I190" s="17">
        <v>6.809</v>
      </c>
      <c r="J190" s="17">
        <v>24.768</v>
      </c>
      <c r="K190" s="21">
        <v>4</v>
      </c>
      <c r="L190" s="21">
        <v>1</v>
      </c>
      <c r="M190" s="21">
        <v>0</v>
      </c>
      <c r="N190" s="21">
        <v>1</v>
      </c>
      <c r="O190" s="21">
        <v>0</v>
      </c>
      <c r="P190" s="21">
        <v>9.172</v>
      </c>
      <c r="Q190" s="21">
        <v>0</v>
      </c>
      <c r="R190" s="21">
        <v>0</v>
      </c>
    </row>
    <row r="191" ht="16.5" spans="1:18">
      <c r="A191" s="18">
        <v>399004</v>
      </c>
      <c r="B191" s="18" t="s">
        <v>265</v>
      </c>
      <c r="C191" s="18">
        <v>5092.023</v>
      </c>
      <c r="D191" s="18">
        <v>6293.287</v>
      </c>
      <c r="E191" s="18">
        <v>0</v>
      </c>
      <c r="F191" s="18">
        <v>0</v>
      </c>
      <c r="G191" s="18">
        <v>0</v>
      </c>
      <c r="H191" s="18">
        <v>1</v>
      </c>
      <c r="I191" s="17">
        <v>5.236</v>
      </c>
      <c r="J191" s="17">
        <v>23.325</v>
      </c>
      <c r="K191" s="21">
        <v>0</v>
      </c>
      <c r="L191" s="21">
        <v>2</v>
      </c>
      <c r="M191" s="21">
        <v>0</v>
      </c>
      <c r="N191" s="21">
        <v>1</v>
      </c>
      <c r="O191" s="21">
        <v>0</v>
      </c>
      <c r="P191" s="21">
        <v>35.28</v>
      </c>
      <c r="Q191" s="21">
        <v>0</v>
      </c>
      <c r="R191" s="21">
        <v>0</v>
      </c>
    </row>
    <row r="192" ht="16.5" spans="1:18">
      <c r="A192" s="18">
        <v>399005</v>
      </c>
      <c r="B192" s="18" t="s">
        <v>266</v>
      </c>
      <c r="C192" s="18">
        <v>5180.668</v>
      </c>
      <c r="D192" s="18">
        <v>6243.236</v>
      </c>
      <c r="E192" s="18">
        <v>0</v>
      </c>
      <c r="F192" s="18">
        <v>0</v>
      </c>
      <c r="G192" s="18">
        <v>0</v>
      </c>
      <c r="H192" s="18">
        <v>1</v>
      </c>
      <c r="I192" s="17">
        <v>5.475</v>
      </c>
      <c r="J192" s="17">
        <v>21.563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-5.144</v>
      </c>
      <c r="Q192" s="21">
        <v>0</v>
      </c>
      <c r="R192" s="21">
        <v>0</v>
      </c>
    </row>
    <row r="193" ht="16.5" spans="1:18">
      <c r="A193" s="18">
        <v>399006</v>
      </c>
      <c r="B193" s="18" t="s">
        <v>267</v>
      </c>
      <c r="C193" s="18">
        <v>1533.906</v>
      </c>
      <c r="D193" s="18">
        <v>2026.403</v>
      </c>
      <c r="E193" s="18">
        <v>0</v>
      </c>
      <c r="F193" s="18">
        <v>0</v>
      </c>
      <c r="G193" s="18">
        <v>0</v>
      </c>
      <c r="H193" s="18">
        <v>1</v>
      </c>
      <c r="I193" s="17">
        <v>9.094</v>
      </c>
      <c r="J193" s="17">
        <v>31.188</v>
      </c>
      <c r="K193" s="21">
        <v>2</v>
      </c>
      <c r="L193" s="21">
        <v>0</v>
      </c>
      <c r="M193" s="21">
        <v>0</v>
      </c>
      <c r="N193" s="21">
        <v>1</v>
      </c>
      <c r="O193" s="21">
        <v>0</v>
      </c>
      <c r="P193" s="21">
        <v>2.565</v>
      </c>
      <c r="Q193" s="21">
        <v>0</v>
      </c>
      <c r="R193" s="21">
        <v>0</v>
      </c>
    </row>
    <row r="194" ht="16.5" spans="1:18">
      <c r="A194" s="18">
        <v>399007</v>
      </c>
      <c r="B194" s="18" t="s">
        <v>268</v>
      </c>
      <c r="C194" s="18">
        <v>3430.221</v>
      </c>
      <c r="D194" s="18">
        <v>4267.407</v>
      </c>
      <c r="E194" s="18">
        <v>0</v>
      </c>
      <c r="F194" s="18">
        <v>0</v>
      </c>
      <c r="G194" s="18">
        <v>0</v>
      </c>
      <c r="H194" s="18">
        <v>1</v>
      </c>
      <c r="I194" s="17">
        <v>5.379</v>
      </c>
      <c r="J194" s="17">
        <v>23.942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1.351</v>
      </c>
      <c r="Q194" s="21">
        <v>0</v>
      </c>
      <c r="R194" s="21">
        <v>0</v>
      </c>
    </row>
    <row r="195" ht="16.5" spans="1:18">
      <c r="A195" s="18">
        <v>399008</v>
      </c>
      <c r="B195" s="18" t="s">
        <v>269</v>
      </c>
      <c r="C195" s="18">
        <v>1007.339</v>
      </c>
      <c r="D195" s="18">
        <v>1220.599</v>
      </c>
      <c r="E195" s="18">
        <v>0</v>
      </c>
      <c r="F195" s="18">
        <v>0</v>
      </c>
      <c r="G195" s="18">
        <v>0</v>
      </c>
      <c r="H195" s="18">
        <v>1</v>
      </c>
      <c r="I195" s="17">
        <v>6.269</v>
      </c>
      <c r="J195" s="17">
        <v>22.646</v>
      </c>
      <c r="K195" s="21">
        <v>1</v>
      </c>
      <c r="L195" s="21">
        <v>0</v>
      </c>
      <c r="M195" s="21">
        <v>0</v>
      </c>
      <c r="N195" s="21">
        <v>0</v>
      </c>
      <c r="O195" s="21">
        <v>0</v>
      </c>
      <c r="P195" s="21">
        <v>2.85</v>
      </c>
      <c r="Q195" s="21">
        <v>1</v>
      </c>
      <c r="R195" s="21">
        <v>0</v>
      </c>
    </row>
    <row r="196" ht="16.5" spans="1:18">
      <c r="A196" s="18">
        <v>399009</v>
      </c>
      <c r="B196" s="18" t="s">
        <v>270</v>
      </c>
      <c r="C196" s="18">
        <v>2889.425</v>
      </c>
      <c r="D196" s="18">
        <v>3627.965</v>
      </c>
      <c r="E196" s="18">
        <v>0</v>
      </c>
      <c r="F196" s="18">
        <v>0</v>
      </c>
      <c r="G196" s="18">
        <v>0</v>
      </c>
      <c r="H196" s="18">
        <v>1</v>
      </c>
      <c r="I196" s="17">
        <v>6.818</v>
      </c>
      <c r="J196" s="17">
        <v>25.787</v>
      </c>
      <c r="K196" s="21">
        <v>2</v>
      </c>
      <c r="L196" s="21">
        <v>2</v>
      </c>
      <c r="M196" s="21">
        <v>0</v>
      </c>
      <c r="N196" s="21">
        <v>1</v>
      </c>
      <c r="O196" s="21">
        <v>0</v>
      </c>
      <c r="P196" s="21">
        <v>9.066</v>
      </c>
      <c r="Q196" s="21">
        <v>1</v>
      </c>
      <c r="R196" s="21">
        <v>0</v>
      </c>
    </row>
    <row r="197" ht="16.5" spans="1:18">
      <c r="A197" s="18">
        <v>399010</v>
      </c>
      <c r="B197" s="18" t="s">
        <v>271</v>
      </c>
      <c r="C197" s="18">
        <v>4898.561</v>
      </c>
      <c r="D197" s="18">
        <v>6175.835</v>
      </c>
      <c r="E197" s="18">
        <v>0</v>
      </c>
      <c r="F197" s="18">
        <v>0</v>
      </c>
      <c r="G197" s="18">
        <v>0</v>
      </c>
      <c r="H197" s="18">
        <v>1</v>
      </c>
      <c r="I197" s="17">
        <v>12.326</v>
      </c>
      <c r="J197" s="17">
        <v>30.459</v>
      </c>
      <c r="K197" s="21">
        <v>3</v>
      </c>
      <c r="L197" s="21">
        <v>2</v>
      </c>
      <c r="M197" s="21">
        <v>-1</v>
      </c>
      <c r="N197" s="21">
        <v>1</v>
      </c>
      <c r="O197" s="21">
        <v>0</v>
      </c>
      <c r="P197" s="21">
        <v>4.571</v>
      </c>
      <c r="Q197" s="21">
        <v>1</v>
      </c>
      <c r="R197" s="21">
        <v>0</v>
      </c>
    </row>
    <row r="198" ht="16.5" spans="1:18">
      <c r="A198" s="18">
        <v>399011</v>
      </c>
      <c r="B198" s="18" t="s">
        <v>272</v>
      </c>
      <c r="C198" s="18">
        <v>3855.549</v>
      </c>
      <c r="D198" s="18">
        <v>4801.026</v>
      </c>
      <c r="E198" s="18">
        <v>0</v>
      </c>
      <c r="F198" s="18">
        <v>0</v>
      </c>
      <c r="G198" s="18">
        <v>0</v>
      </c>
      <c r="H198" s="18">
        <v>1</v>
      </c>
      <c r="I198" s="17">
        <v>7.646</v>
      </c>
      <c r="J198" s="17">
        <v>25.834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11.975</v>
      </c>
      <c r="Q198" s="21">
        <v>0</v>
      </c>
      <c r="R198" s="21">
        <v>0</v>
      </c>
    </row>
    <row r="199" ht="16.5" spans="1:18">
      <c r="A199" s="18">
        <v>399012</v>
      </c>
      <c r="B199" s="18" t="s">
        <v>273</v>
      </c>
      <c r="C199" s="18">
        <v>2198.607</v>
      </c>
      <c r="D199" s="18">
        <v>2886.613</v>
      </c>
      <c r="E199" s="18">
        <v>0</v>
      </c>
      <c r="F199" s="18">
        <v>0</v>
      </c>
      <c r="G199" s="18">
        <v>0</v>
      </c>
      <c r="H199" s="18">
        <v>1</v>
      </c>
      <c r="I199" s="17">
        <v>12.201</v>
      </c>
      <c r="J199" s="17">
        <v>33.127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5.648</v>
      </c>
      <c r="Q199" s="21">
        <v>0</v>
      </c>
      <c r="R199" s="21">
        <v>0</v>
      </c>
    </row>
    <row r="200" ht="16.5" spans="1:18">
      <c r="A200" s="18">
        <v>399013</v>
      </c>
      <c r="B200" s="18" t="s">
        <v>274</v>
      </c>
      <c r="C200" s="18">
        <v>3646.925</v>
      </c>
      <c r="D200" s="18">
        <v>4438.336</v>
      </c>
      <c r="E200" s="18">
        <v>0</v>
      </c>
      <c r="F200" s="18">
        <v>0</v>
      </c>
      <c r="G200" s="18">
        <v>0</v>
      </c>
      <c r="H200" s="18">
        <v>1</v>
      </c>
      <c r="I200" s="17">
        <v>4.194</v>
      </c>
      <c r="J200" s="17">
        <v>21.278</v>
      </c>
      <c r="K200" s="21">
        <v>1</v>
      </c>
      <c r="L200" s="21">
        <v>0</v>
      </c>
      <c r="M200" s="21">
        <v>0</v>
      </c>
      <c r="N200" s="21">
        <v>1</v>
      </c>
      <c r="O200" s="21">
        <v>0</v>
      </c>
      <c r="P200" s="21">
        <v>6.188</v>
      </c>
      <c r="Q200" s="21">
        <v>0</v>
      </c>
      <c r="R200" s="21">
        <v>0</v>
      </c>
    </row>
    <row r="201" ht="16.5" spans="1:18">
      <c r="A201" s="18">
        <v>399015</v>
      </c>
      <c r="B201" s="18" t="s">
        <v>275</v>
      </c>
      <c r="C201" s="18">
        <v>1630.927</v>
      </c>
      <c r="D201" s="18">
        <v>2065.602</v>
      </c>
      <c r="E201" s="18">
        <v>0</v>
      </c>
      <c r="F201" s="18">
        <v>0</v>
      </c>
      <c r="G201" s="18">
        <v>0</v>
      </c>
      <c r="H201" s="18">
        <v>1</v>
      </c>
      <c r="I201" s="17">
        <v>13.65</v>
      </c>
      <c r="J201" s="17">
        <v>31.821</v>
      </c>
      <c r="K201" s="21">
        <v>4</v>
      </c>
      <c r="L201" s="21">
        <v>1</v>
      </c>
      <c r="M201" s="21">
        <v>-1</v>
      </c>
      <c r="N201" s="21">
        <v>1</v>
      </c>
      <c r="O201" s="21">
        <v>0</v>
      </c>
      <c r="P201" s="21">
        <v>1.873</v>
      </c>
      <c r="Q201" s="21">
        <v>0</v>
      </c>
      <c r="R201" s="21">
        <v>0</v>
      </c>
    </row>
    <row r="202" ht="16.5" spans="1:18">
      <c r="A202" s="18">
        <v>399016</v>
      </c>
      <c r="B202" s="18" t="s">
        <v>276</v>
      </c>
      <c r="C202" s="18">
        <v>3025.654</v>
      </c>
      <c r="D202" s="18">
        <v>3834.196</v>
      </c>
      <c r="E202" s="18">
        <v>0</v>
      </c>
      <c r="F202" s="18">
        <v>0</v>
      </c>
      <c r="G202" s="18">
        <v>0</v>
      </c>
      <c r="H202" s="18">
        <v>1</v>
      </c>
      <c r="I202" s="17">
        <v>9.35</v>
      </c>
      <c r="J202" s="17">
        <v>28.466</v>
      </c>
      <c r="K202" s="21">
        <v>3</v>
      </c>
      <c r="L202" s="21">
        <v>1</v>
      </c>
      <c r="M202" s="21">
        <v>-1</v>
      </c>
      <c r="N202" s="21">
        <v>1</v>
      </c>
      <c r="O202" s="21">
        <v>0</v>
      </c>
      <c r="P202" s="21">
        <v>9.696</v>
      </c>
      <c r="Q202" s="21">
        <v>0</v>
      </c>
      <c r="R202" s="21">
        <v>0</v>
      </c>
    </row>
    <row r="203" ht="16.5" spans="1:18">
      <c r="A203" s="18">
        <v>399017</v>
      </c>
      <c r="B203" s="18" t="s">
        <v>277</v>
      </c>
      <c r="C203" s="18">
        <v>2662.606</v>
      </c>
      <c r="D203" s="18">
        <v>3244.237</v>
      </c>
      <c r="E203" s="18">
        <v>0</v>
      </c>
      <c r="F203" s="18">
        <v>0</v>
      </c>
      <c r="G203" s="18">
        <v>0</v>
      </c>
      <c r="H203" s="18">
        <v>1</v>
      </c>
      <c r="I203" s="17">
        <v>6.655</v>
      </c>
      <c r="J203" s="17">
        <v>23.39</v>
      </c>
      <c r="K203" s="21">
        <v>4</v>
      </c>
      <c r="L203" s="21">
        <v>1</v>
      </c>
      <c r="M203" s="21">
        <v>-1</v>
      </c>
      <c r="N203" s="21">
        <v>1</v>
      </c>
      <c r="O203" s="21">
        <v>0</v>
      </c>
      <c r="P203" s="21">
        <v>9.399</v>
      </c>
      <c r="Q203" s="21">
        <v>0</v>
      </c>
      <c r="R203" s="21">
        <v>0</v>
      </c>
    </row>
    <row r="204" ht="16.5" spans="1:18">
      <c r="A204" s="18">
        <v>399018</v>
      </c>
      <c r="B204" s="18" t="s">
        <v>278</v>
      </c>
      <c r="C204" s="18">
        <v>2955.591</v>
      </c>
      <c r="D204" s="18">
        <v>3903.302</v>
      </c>
      <c r="E204" s="18">
        <v>0</v>
      </c>
      <c r="F204" s="18">
        <v>0</v>
      </c>
      <c r="G204" s="18">
        <v>0</v>
      </c>
      <c r="H204" s="18">
        <v>1</v>
      </c>
      <c r="I204" s="17">
        <v>10.91</v>
      </c>
      <c r="J204" s="17">
        <v>32.541</v>
      </c>
      <c r="K204" s="21">
        <v>3</v>
      </c>
      <c r="L204" s="21">
        <v>1</v>
      </c>
      <c r="M204" s="21">
        <v>0</v>
      </c>
      <c r="N204" s="21">
        <v>1</v>
      </c>
      <c r="O204" s="21">
        <v>0</v>
      </c>
      <c r="P204" s="21">
        <v>4.32</v>
      </c>
      <c r="Q204" s="21">
        <v>0</v>
      </c>
      <c r="R204" s="21">
        <v>0</v>
      </c>
    </row>
    <row r="205" ht="16.5" spans="1:18">
      <c r="A205" s="18">
        <v>399019</v>
      </c>
      <c r="B205" s="18" t="s">
        <v>279</v>
      </c>
      <c r="C205" s="18">
        <v>2316.122</v>
      </c>
      <c r="D205" s="18">
        <v>3030.03</v>
      </c>
      <c r="E205" s="18">
        <v>0</v>
      </c>
      <c r="F205" s="18">
        <v>0</v>
      </c>
      <c r="G205" s="18">
        <v>0</v>
      </c>
      <c r="H205" s="18">
        <v>1</v>
      </c>
      <c r="I205" s="17">
        <v>18.568</v>
      </c>
      <c r="J205" s="17">
        <v>37.754</v>
      </c>
      <c r="K205" s="21">
        <v>4</v>
      </c>
      <c r="L205" s="21">
        <v>1</v>
      </c>
      <c r="M205" s="21">
        <v>-1</v>
      </c>
      <c r="N205" s="21">
        <v>1</v>
      </c>
      <c r="O205" s="21">
        <v>0</v>
      </c>
      <c r="P205" s="21">
        <v>3.883</v>
      </c>
      <c r="Q205" s="21">
        <v>0</v>
      </c>
      <c r="R205" s="21">
        <v>0</v>
      </c>
    </row>
    <row r="206" ht="16.5" spans="1:18">
      <c r="A206" s="18">
        <v>399020</v>
      </c>
      <c r="B206" s="18" t="s">
        <v>280</v>
      </c>
      <c r="C206" s="18">
        <v>921.265</v>
      </c>
      <c r="D206" s="18">
        <v>1184.522</v>
      </c>
      <c r="E206" s="18">
        <v>0</v>
      </c>
      <c r="F206" s="18">
        <v>0</v>
      </c>
      <c r="G206" s="18">
        <v>0</v>
      </c>
      <c r="H206" s="18">
        <v>1</v>
      </c>
      <c r="I206" s="17">
        <v>18.009</v>
      </c>
      <c r="J206" s="17">
        <v>36.232</v>
      </c>
      <c r="K206" s="21">
        <v>4</v>
      </c>
      <c r="L206" s="21">
        <v>0</v>
      </c>
      <c r="M206" s="21">
        <v>-1</v>
      </c>
      <c r="N206" s="21">
        <v>1</v>
      </c>
      <c r="O206" s="21">
        <v>0</v>
      </c>
      <c r="P206" s="21">
        <v>12.758</v>
      </c>
      <c r="Q206" s="21">
        <v>0</v>
      </c>
      <c r="R206" s="21">
        <v>0</v>
      </c>
    </row>
    <row r="207" ht="16.5" spans="1:18">
      <c r="A207" s="18">
        <v>399030</v>
      </c>
      <c r="B207" s="18" t="s">
        <v>281</v>
      </c>
      <c r="C207" s="18">
        <v>2182.341</v>
      </c>
      <c r="D207" s="18">
        <v>2944.993</v>
      </c>
      <c r="E207" s="18">
        <v>0</v>
      </c>
      <c r="F207" s="18">
        <v>0</v>
      </c>
      <c r="G207" s="18">
        <v>0</v>
      </c>
      <c r="H207" s="18">
        <v>1</v>
      </c>
      <c r="I207" s="17">
        <v>8.591</v>
      </c>
      <c r="J207" s="17">
        <v>32.263</v>
      </c>
      <c r="K207" s="21">
        <v>4</v>
      </c>
      <c r="L207" s="21">
        <v>0</v>
      </c>
      <c r="M207" s="21">
        <v>0</v>
      </c>
      <c r="N207" s="21">
        <v>1</v>
      </c>
      <c r="O207" s="21">
        <v>0</v>
      </c>
      <c r="P207" s="21">
        <v>5.476</v>
      </c>
      <c r="Q207" s="21">
        <v>0</v>
      </c>
      <c r="R207" s="21">
        <v>0</v>
      </c>
    </row>
    <row r="208" ht="16.5" spans="1:18">
      <c r="A208" s="18">
        <v>399050</v>
      </c>
      <c r="B208" s="18" t="s">
        <v>282</v>
      </c>
      <c r="C208" s="18">
        <v>2050.472</v>
      </c>
      <c r="D208" s="18">
        <v>2495.27</v>
      </c>
      <c r="E208" s="18">
        <v>0</v>
      </c>
      <c r="F208" s="18">
        <v>0</v>
      </c>
      <c r="G208" s="18">
        <v>0</v>
      </c>
      <c r="H208" s="18">
        <v>1</v>
      </c>
      <c r="I208" s="17">
        <v>3.751</v>
      </c>
      <c r="J208" s="17">
        <v>20.908</v>
      </c>
      <c r="K208" s="21">
        <v>4</v>
      </c>
      <c r="L208" s="21">
        <v>0</v>
      </c>
      <c r="M208" s="21">
        <v>-1</v>
      </c>
      <c r="N208" s="21">
        <v>1</v>
      </c>
      <c r="O208" s="21">
        <v>0</v>
      </c>
      <c r="P208" s="21">
        <v>7.601</v>
      </c>
      <c r="Q208" s="21">
        <v>0</v>
      </c>
      <c r="R208" s="21">
        <v>0</v>
      </c>
    </row>
    <row r="209" ht="16.5" spans="1:18">
      <c r="A209" s="18">
        <v>399060</v>
      </c>
      <c r="B209" s="18" t="s">
        <v>283</v>
      </c>
      <c r="C209" s="18">
        <v>2033.651</v>
      </c>
      <c r="D209" s="18">
        <v>2523.329</v>
      </c>
      <c r="E209" s="18">
        <v>0</v>
      </c>
      <c r="F209" s="18">
        <v>0</v>
      </c>
      <c r="G209" s="18">
        <v>0</v>
      </c>
      <c r="H209" s="18">
        <v>1</v>
      </c>
      <c r="I209" s="17">
        <v>5.718</v>
      </c>
      <c r="J209" s="17">
        <v>24.014</v>
      </c>
      <c r="K209" s="21">
        <v>1</v>
      </c>
      <c r="L209" s="21">
        <v>0</v>
      </c>
      <c r="M209" s="21">
        <v>0</v>
      </c>
      <c r="N209" s="21">
        <v>-1</v>
      </c>
      <c r="O209" s="21">
        <v>0</v>
      </c>
      <c r="P209" s="21">
        <v>4.518</v>
      </c>
      <c r="Q209" s="21">
        <v>0</v>
      </c>
      <c r="R209" s="21">
        <v>0</v>
      </c>
    </row>
    <row r="210" ht="16.5" spans="1:18">
      <c r="A210" s="18">
        <v>399088</v>
      </c>
      <c r="B210" s="18" t="s">
        <v>284</v>
      </c>
      <c r="C210" s="18">
        <v>2707.57</v>
      </c>
      <c r="D210" s="18">
        <v>3345.445</v>
      </c>
      <c r="E210" s="18">
        <v>0</v>
      </c>
      <c r="F210" s="18">
        <v>0</v>
      </c>
      <c r="G210" s="18">
        <v>0</v>
      </c>
      <c r="H210" s="18">
        <v>1</v>
      </c>
      <c r="I210" s="17">
        <v>7.801</v>
      </c>
      <c r="J210" s="17">
        <v>25.38</v>
      </c>
      <c r="K210" s="21">
        <v>1</v>
      </c>
      <c r="L210" s="21">
        <v>2</v>
      </c>
      <c r="M210" s="21">
        <v>0</v>
      </c>
      <c r="N210" s="21">
        <v>1</v>
      </c>
      <c r="O210" s="21">
        <v>0</v>
      </c>
      <c r="P210" s="21">
        <v>8.28</v>
      </c>
      <c r="Q210" s="21">
        <v>0</v>
      </c>
      <c r="R210" s="21">
        <v>0</v>
      </c>
    </row>
    <row r="211" ht="16.5" spans="1:18">
      <c r="A211" s="18">
        <v>399100</v>
      </c>
      <c r="B211" s="18" t="s">
        <v>285</v>
      </c>
      <c r="C211" s="18">
        <v>7015.508</v>
      </c>
      <c r="D211" s="18">
        <v>8641.593</v>
      </c>
      <c r="E211" s="18">
        <v>0</v>
      </c>
      <c r="F211" s="18">
        <v>0</v>
      </c>
      <c r="G211" s="18">
        <v>0</v>
      </c>
      <c r="H211" s="18">
        <v>1</v>
      </c>
      <c r="I211" s="17">
        <v>8.587</v>
      </c>
      <c r="J211" s="17">
        <v>25.788</v>
      </c>
      <c r="K211" s="21">
        <v>4</v>
      </c>
      <c r="L211" s="21">
        <v>0</v>
      </c>
      <c r="M211" s="21">
        <v>0</v>
      </c>
      <c r="N211" s="21">
        <v>1</v>
      </c>
      <c r="O211" s="21">
        <v>0</v>
      </c>
      <c r="P211" s="21">
        <v>4.89</v>
      </c>
      <c r="Q211" s="21">
        <v>0</v>
      </c>
      <c r="R211" s="21">
        <v>0</v>
      </c>
    </row>
    <row r="212" ht="16.5" spans="1:18">
      <c r="A212" s="18">
        <v>399101</v>
      </c>
      <c r="B212" s="18" t="s">
        <v>7</v>
      </c>
      <c r="C212" s="18">
        <v>8613.06</v>
      </c>
      <c r="D212" s="18">
        <v>10345.668</v>
      </c>
      <c r="E212" s="18">
        <v>0</v>
      </c>
      <c r="F212" s="18">
        <v>0</v>
      </c>
      <c r="G212" s="18">
        <v>0</v>
      </c>
      <c r="H212" s="18">
        <v>1</v>
      </c>
      <c r="I212" s="17">
        <v>6.981</v>
      </c>
      <c r="J212" s="17">
        <v>22.559</v>
      </c>
      <c r="K212" s="21">
        <v>3</v>
      </c>
      <c r="L212" s="21">
        <v>0</v>
      </c>
      <c r="M212" s="21">
        <v>0</v>
      </c>
      <c r="N212" s="21">
        <v>0</v>
      </c>
      <c r="O212" s="21">
        <v>0</v>
      </c>
      <c r="P212" s="21">
        <v>-2.327</v>
      </c>
      <c r="Q212" s="21">
        <v>0</v>
      </c>
      <c r="R212" s="21">
        <v>0</v>
      </c>
    </row>
    <row r="213" ht="16.5" spans="1:18">
      <c r="A213" s="18">
        <v>399102</v>
      </c>
      <c r="B213" s="18" t="s">
        <v>286</v>
      </c>
      <c r="C213" s="18">
        <v>1961.004</v>
      </c>
      <c r="D213" s="18">
        <v>2529.645</v>
      </c>
      <c r="E213" s="18">
        <v>0</v>
      </c>
      <c r="F213" s="18">
        <v>0</v>
      </c>
      <c r="G213" s="18">
        <v>0</v>
      </c>
      <c r="H213" s="18">
        <v>1</v>
      </c>
      <c r="I213" s="17">
        <v>13.168</v>
      </c>
      <c r="J213" s="17">
        <v>32.687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94.606</v>
      </c>
      <c r="Q213" s="21">
        <v>0</v>
      </c>
      <c r="R213" s="21">
        <v>0</v>
      </c>
    </row>
    <row r="214" ht="16.5" spans="1:18">
      <c r="A214" s="18">
        <v>399103</v>
      </c>
      <c r="B214" s="18" t="s">
        <v>287</v>
      </c>
      <c r="C214" s="18">
        <v>5791.43</v>
      </c>
      <c r="D214" s="18">
        <v>6865.149</v>
      </c>
      <c r="E214" s="18">
        <v>0</v>
      </c>
      <c r="F214" s="18">
        <v>0</v>
      </c>
      <c r="G214" s="18">
        <v>0</v>
      </c>
      <c r="H214" s="18">
        <v>1</v>
      </c>
      <c r="I214" s="17">
        <v>5.904</v>
      </c>
      <c r="J214" s="17">
        <v>20.621</v>
      </c>
      <c r="K214" s="21">
        <v>0</v>
      </c>
      <c r="L214" s="21">
        <v>2</v>
      </c>
      <c r="M214" s="21">
        <v>0</v>
      </c>
      <c r="N214" s="21">
        <v>1</v>
      </c>
      <c r="O214" s="21">
        <v>1</v>
      </c>
      <c r="P214" s="21">
        <v>31.428</v>
      </c>
      <c r="Q214" s="21">
        <v>0</v>
      </c>
      <c r="R214" s="21">
        <v>0</v>
      </c>
    </row>
    <row r="215" ht="16.5" spans="1:18">
      <c r="A215" s="18">
        <v>399106</v>
      </c>
      <c r="B215" s="18" t="s">
        <v>288</v>
      </c>
      <c r="C215" s="18">
        <v>1484.855</v>
      </c>
      <c r="D215" s="18">
        <v>1834.327</v>
      </c>
      <c r="E215" s="18">
        <v>0</v>
      </c>
      <c r="F215" s="18">
        <v>0</v>
      </c>
      <c r="G215" s="18">
        <v>0</v>
      </c>
      <c r="H215" s="18">
        <v>1</v>
      </c>
      <c r="I215" s="17">
        <v>8.402</v>
      </c>
      <c r="J215" s="17">
        <v>25.853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-6.157</v>
      </c>
      <c r="Q215" s="21">
        <v>0</v>
      </c>
      <c r="R215" s="21">
        <v>0</v>
      </c>
    </row>
    <row r="216" ht="16.5" spans="1:18">
      <c r="A216" s="18">
        <v>399107</v>
      </c>
      <c r="B216" s="18" t="s">
        <v>289</v>
      </c>
      <c r="C216" s="18">
        <v>1552.803</v>
      </c>
      <c r="D216" s="18">
        <v>1918.556</v>
      </c>
      <c r="E216" s="18">
        <v>0</v>
      </c>
      <c r="F216" s="18">
        <v>0</v>
      </c>
      <c r="G216" s="18">
        <v>0</v>
      </c>
      <c r="H216" s="18">
        <v>1</v>
      </c>
      <c r="I216" s="17">
        <v>8.407</v>
      </c>
      <c r="J216" s="17">
        <v>25.868</v>
      </c>
      <c r="K216" s="21">
        <v>4</v>
      </c>
      <c r="L216" s="21">
        <v>1</v>
      </c>
      <c r="M216" s="21">
        <v>0</v>
      </c>
      <c r="N216" s="21">
        <v>0</v>
      </c>
      <c r="O216" s="21">
        <v>0</v>
      </c>
      <c r="P216" s="21">
        <v>-3.413</v>
      </c>
      <c r="Q216" s="21">
        <v>0</v>
      </c>
      <c r="R216" s="21">
        <v>0</v>
      </c>
    </row>
    <row r="217" ht="16.5" spans="1:18">
      <c r="A217" s="18">
        <v>399108</v>
      </c>
      <c r="B217" s="18" t="s">
        <v>290</v>
      </c>
      <c r="C217" s="18">
        <v>1045.291</v>
      </c>
      <c r="D217" s="18">
        <v>1205.206</v>
      </c>
      <c r="E217" s="18">
        <v>0</v>
      </c>
      <c r="F217" s="18">
        <v>0</v>
      </c>
      <c r="G217" s="18">
        <v>0</v>
      </c>
      <c r="H217" s="18">
        <v>1</v>
      </c>
      <c r="I217" s="17">
        <v>4.221</v>
      </c>
      <c r="J217" s="17">
        <v>16.929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-3.029</v>
      </c>
      <c r="Q217" s="21">
        <v>0</v>
      </c>
      <c r="R217" s="21">
        <v>0</v>
      </c>
    </row>
    <row r="218" ht="16.5" spans="1:18">
      <c r="A218" s="18">
        <v>399233</v>
      </c>
      <c r="B218" s="18" t="s">
        <v>291</v>
      </c>
      <c r="C218" s="18">
        <v>1931.67</v>
      </c>
      <c r="D218" s="18">
        <v>2377.598</v>
      </c>
      <c r="E218" s="18">
        <v>0</v>
      </c>
      <c r="F218" s="18">
        <v>0</v>
      </c>
      <c r="G218" s="18">
        <v>0</v>
      </c>
      <c r="H218" s="18">
        <v>1</v>
      </c>
      <c r="I218" s="17">
        <v>7.928</v>
      </c>
      <c r="J218" s="17">
        <v>25.197</v>
      </c>
      <c r="K218" s="21">
        <v>1</v>
      </c>
      <c r="L218" s="21">
        <v>2</v>
      </c>
      <c r="M218" s="21">
        <v>0</v>
      </c>
      <c r="N218" s="21">
        <v>-1</v>
      </c>
      <c r="O218" s="21">
        <v>0</v>
      </c>
      <c r="P218" s="21">
        <v>2.806</v>
      </c>
      <c r="Q218" s="21">
        <v>0</v>
      </c>
      <c r="R218" s="21">
        <v>0</v>
      </c>
    </row>
    <row r="219" ht="16.5" spans="1:18">
      <c r="A219" s="18">
        <v>399235</v>
      </c>
      <c r="B219" s="18" t="s">
        <v>292</v>
      </c>
      <c r="C219" s="18">
        <v>675.734</v>
      </c>
      <c r="D219" s="18">
        <v>841.019</v>
      </c>
      <c r="E219" s="18">
        <v>0</v>
      </c>
      <c r="F219" s="18">
        <v>0</v>
      </c>
      <c r="G219" s="18">
        <v>0</v>
      </c>
      <c r="H219" s="18">
        <v>1</v>
      </c>
      <c r="I219" s="17">
        <v>12.483</v>
      </c>
      <c r="J219" s="17">
        <v>29.683</v>
      </c>
      <c r="K219" s="21">
        <v>4</v>
      </c>
      <c r="L219" s="21">
        <v>2</v>
      </c>
      <c r="M219" s="21">
        <v>0</v>
      </c>
      <c r="N219" s="21">
        <v>1</v>
      </c>
      <c r="O219" s="21">
        <v>0</v>
      </c>
      <c r="P219" s="21">
        <v>6.887</v>
      </c>
      <c r="Q219" s="21">
        <v>0</v>
      </c>
      <c r="R219" s="21">
        <v>0</v>
      </c>
    </row>
    <row r="220" ht="16.5" spans="1:18">
      <c r="A220" s="18">
        <v>399236</v>
      </c>
      <c r="B220" s="18" t="s">
        <v>293</v>
      </c>
      <c r="C220" s="18">
        <v>895.722</v>
      </c>
      <c r="D220" s="18">
        <v>1122.632</v>
      </c>
      <c r="E220" s="18">
        <v>0</v>
      </c>
      <c r="F220" s="18">
        <v>0</v>
      </c>
      <c r="G220" s="18">
        <v>0</v>
      </c>
      <c r="H220" s="18">
        <v>1</v>
      </c>
      <c r="I220" s="17">
        <v>10.7</v>
      </c>
      <c r="J220" s="17">
        <v>28.75</v>
      </c>
      <c r="K220" s="21">
        <v>3</v>
      </c>
      <c r="L220" s="21">
        <v>0</v>
      </c>
      <c r="M220" s="21">
        <v>0</v>
      </c>
      <c r="N220" s="21">
        <v>0</v>
      </c>
      <c r="O220" s="21">
        <v>0</v>
      </c>
      <c r="P220" s="21">
        <v>1.163</v>
      </c>
      <c r="Q220" s="21">
        <v>0</v>
      </c>
      <c r="R220" s="21">
        <v>0</v>
      </c>
    </row>
    <row r="221" ht="16.5" spans="1:18">
      <c r="A221" s="18">
        <v>399237</v>
      </c>
      <c r="B221" s="18" t="s">
        <v>294</v>
      </c>
      <c r="C221" s="18">
        <v>880.819</v>
      </c>
      <c r="D221" s="18">
        <v>1039.454</v>
      </c>
      <c r="E221" s="18">
        <v>0</v>
      </c>
      <c r="F221" s="18">
        <v>0</v>
      </c>
      <c r="G221" s="18">
        <v>0</v>
      </c>
      <c r="H221" s="18">
        <v>1</v>
      </c>
      <c r="I221" s="17">
        <v>5.304</v>
      </c>
      <c r="J221" s="17">
        <v>19.756</v>
      </c>
      <c r="K221" s="21">
        <v>1</v>
      </c>
      <c r="L221" s="21">
        <v>0</v>
      </c>
      <c r="M221" s="21">
        <v>0</v>
      </c>
      <c r="N221" s="21">
        <v>0</v>
      </c>
      <c r="O221" s="21">
        <v>0</v>
      </c>
      <c r="P221" s="21">
        <v>12.356</v>
      </c>
      <c r="Q221" s="21">
        <v>0</v>
      </c>
      <c r="R221" s="21">
        <v>1</v>
      </c>
    </row>
    <row r="222" ht="16.5" spans="1:18">
      <c r="A222" s="18">
        <v>399239</v>
      </c>
      <c r="B222" s="18" t="s">
        <v>295</v>
      </c>
      <c r="C222" s="18">
        <v>1072.545</v>
      </c>
      <c r="D222" s="18">
        <v>1420.066</v>
      </c>
      <c r="E222" s="18">
        <v>0</v>
      </c>
      <c r="F222" s="18">
        <v>0</v>
      </c>
      <c r="G222" s="18">
        <v>0</v>
      </c>
      <c r="H222" s="18">
        <v>1</v>
      </c>
      <c r="I222" s="17">
        <v>19.805</v>
      </c>
      <c r="J222" s="17">
        <v>39.43</v>
      </c>
      <c r="K222" s="21">
        <v>4</v>
      </c>
      <c r="L222" s="21">
        <v>0</v>
      </c>
      <c r="M222" s="21">
        <v>0</v>
      </c>
      <c r="N222" s="21">
        <v>1</v>
      </c>
      <c r="O222" s="21">
        <v>0</v>
      </c>
      <c r="P222" s="21">
        <v>-0.002</v>
      </c>
      <c r="Q222" s="21">
        <v>0</v>
      </c>
      <c r="R222" s="21">
        <v>0</v>
      </c>
    </row>
    <row r="223" ht="16.5" spans="1:18">
      <c r="A223" s="18">
        <v>399240</v>
      </c>
      <c r="B223" s="18" t="s">
        <v>296</v>
      </c>
      <c r="C223" s="18">
        <v>910.615</v>
      </c>
      <c r="D223" s="18">
        <v>1205.938</v>
      </c>
      <c r="E223" s="18">
        <v>0</v>
      </c>
      <c r="F223" s="18">
        <v>0</v>
      </c>
      <c r="G223" s="18">
        <v>0</v>
      </c>
      <c r="H223" s="18">
        <v>1</v>
      </c>
      <c r="I223" s="17">
        <v>15.481</v>
      </c>
      <c r="J223" s="17">
        <v>36.179</v>
      </c>
      <c r="K223" s="21">
        <v>3</v>
      </c>
      <c r="L223" s="21">
        <v>0</v>
      </c>
      <c r="M223" s="21">
        <v>0</v>
      </c>
      <c r="N223" s="21">
        <v>0</v>
      </c>
      <c r="O223" s="21">
        <v>0</v>
      </c>
      <c r="P223" s="21">
        <v>1.719</v>
      </c>
      <c r="Q223" s="21">
        <v>0</v>
      </c>
      <c r="R223" s="21">
        <v>0</v>
      </c>
    </row>
    <row r="224" ht="16.5" spans="1:18">
      <c r="A224" s="18">
        <v>399241</v>
      </c>
      <c r="B224" s="18" t="s">
        <v>108</v>
      </c>
      <c r="C224" s="18">
        <v>957.982</v>
      </c>
      <c r="D224" s="18">
        <v>1290.574</v>
      </c>
      <c r="E224" s="18">
        <v>0</v>
      </c>
      <c r="F224" s="18">
        <v>0</v>
      </c>
      <c r="G224" s="18">
        <v>0</v>
      </c>
      <c r="H224" s="18">
        <v>1</v>
      </c>
      <c r="I224" s="17">
        <v>7.594</v>
      </c>
      <c r="J224" s="17">
        <v>31.408</v>
      </c>
      <c r="K224" s="21">
        <v>4</v>
      </c>
      <c r="L224" s="21">
        <v>0</v>
      </c>
      <c r="M224" s="21">
        <v>0</v>
      </c>
      <c r="N224" s="21">
        <v>0</v>
      </c>
      <c r="O224" s="21">
        <v>0</v>
      </c>
      <c r="P224" s="21">
        <v>2.495</v>
      </c>
      <c r="Q224" s="21">
        <v>0</v>
      </c>
      <c r="R224" s="21">
        <v>0</v>
      </c>
    </row>
    <row r="225" ht="16.5" spans="1:18">
      <c r="A225" s="18">
        <v>399242</v>
      </c>
      <c r="B225" s="18" t="s">
        <v>297</v>
      </c>
      <c r="C225" s="18">
        <v>780.339</v>
      </c>
      <c r="D225" s="18">
        <v>973.27</v>
      </c>
      <c r="E225" s="18">
        <v>0</v>
      </c>
      <c r="F225" s="18">
        <v>0</v>
      </c>
      <c r="G225" s="18">
        <v>0</v>
      </c>
      <c r="H225" s="18">
        <v>1</v>
      </c>
      <c r="I225" s="17">
        <v>15.877</v>
      </c>
      <c r="J225" s="17">
        <v>32.553</v>
      </c>
      <c r="K225" s="21">
        <v>3</v>
      </c>
      <c r="L225" s="21">
        <v>0</v>
      </c>
      <c r="M225" s="21">
        <v>0</v>
      </c>
      <c r="N225" s="21">
        <v>0</v>
      </c>
      <c r="O225" s="21">
        <v>0</v>
      </c>
      <c r="P225" s="21">
        <v>0.514</v>
      </c>
      <c r="Q225" s="21">
        <v>0</v>
      </c>
      <c r="R225" s="21">
        <v>0</v>
      </c>
    </row>
    <row r="226" ht="16.5" spans="1:18">
      <c r="A226" s="18">
        <v>399243</v>
      </c>
      <c r="B226" s="18" t="s">
        <v>298</v>
      </c>
      <c r="C226" s="18">
        <v>992.107</v>
      </c>
      <c r="D226" s="18">
        <v>1288.055</v>
      </c>
      <c r="E226" s="18">
        <v>0</v>
      </c>
      <c r="F226" s="18">
        <v>0</v>
      </c>
      <c r="G226" s="18">
        <v>0</v>
      </c>
      <c r="H226" s="18">
        <v>1</v>
      </c>
      <c r="I226" s="17">
        <v>13.789</v>
      </c>
      <c r="J226" s="17">
        <v>33.597</v>
      </c>
      <c r="K226" s="21">
        <v>1</v>
      </c>
      <c r="L226" s="21">
        <v>0</v>
      </c>
      <c r="M226" s="21">
        <v>0</v>
      </c>
      <c r="N226" s="21">
        <v>0</v>
      </c>
      <c r="O226" s="21">
        <v>0</v>
      </c>
      <c r="P226" s="21">
        <v>9.017</v>
      </c>
      <c r="Q226" s="21">
        <v>0</v>
      </c>
      <c r="R226" s="21">
        <v>0</v>
      </c>
    </row>
    <row r="227" ht="16.5" spans="1:18">
      <c r="A227" s="18">
        <v>399244</v>
      </c>
      <c r="B227" s="18" t="s">
        <v>299</v>
      </c>
      <c r="C227" s="18">
        <v>386.144</v>
      </c>
      <c r="D227" s="18">
        <v>480.54</v>
      </c>
      <c r="E227" s="18">
        <v>0</v>
      </c>
      <c r="F227" s="18">
        <v>0</v>
      </c>
      <c r="G227" s="18">
        <v>0</v>
      </c>
      <c r="H227" s="18">
        <v>1</v>
      </c>
      <c r="I227" s="17">
        <v>11.978</v>
      </c>
      <c r="J227" s="17">
        <v>29.269</v>
      </c>
      <c r="K227" s="21">
        <v>1</v>
      </c>
      <c r="L227" s="21">
        <v>2</v>
      </c>
      <c r="M227" s="21">
        <v>0</v>
      </c>
      <c r="N227" s="21">
        <v>1</v>
      </c>
      <c r="O227" s="21">
        <v>0</v>
      </c>
      <c r="P227" s="21">
        <v>9.723</v>
      </c>
      <c r="Q227" s="21">
        <v>0</v>
      </c>
      <c r="R227" s="21">
        <v>0</v>
      </c>
    </row>
    <row r="228" ht="16.5" spans="1:18">
      <c r="A228" s="18">
        <v>399248</v>
      </c>
      <c r="B228" s="18" t="s">
        <v>300</v>
      </c>
      <c r="C228" s="18">
        <v>582.847</v>
      </c>
      <c r="D228" s="18">
        <v>785.382</v>
      </c>
      <c r="E228" s="18">
        <v>0</v>
      </c>
      <c r="F228" s="18">
        <v>0</v>
      </c>
      <c r="G228" s="18">
        <v>0</v>
      </c>
      <c r="H228" s="18">
        <v>1</v>
      </c>
      <c r="I228" s="17">
        <v>10.498</v>
      </c>
      <c r="J228" s="17">
        <v>33.579</v>
      </c>
      <c r="K228" s="21">
        <v>4</v>
      </c>
      <c r="L228" s="21">
        <v>0</v>
      </c>
      <c r="M228" s="21">
        <v>0</v>
      </c>
      <c r="N228" s="21">
        <v>1</v>
      </c>
      <c r="O228" s="21">
        <v>0</v>
      </c>
      <c r="P228" s="21">
        <v>5.892</v>
      </c>
      <c r="Q228" s="21">
        <v>0</v>
      </c>
      <c r="R228" s="21">
        <v>0</v>
      </c>
    </row>
    <row r="229" ht="16.5" spans="1:18">
      <c r="A229" s="18">
        <v>399249</v>
      </c>
      <c r="B229" s="18" t="s">
        <v>301</v>
      </c>
      <c r="C229" s="18">
        <v>1177.818</v>
      </c>
      <c r="D229" s="18">
        <v>1497.373</v>
      </c>
      <c r="E229" s="18">
        <v>0</v>
      </c>
      <c r="F229" s="18">
        <v>0</v>
      </c>
      <c r="G229" s="18">
        <v>0</v>
      </c>
      <c r="H229" s="18">
        <v>1</v>
      </c>
      <c r="I229" s="17">
        <v>8.258</v>
      </c>
      <c r="J229" s="17">
        <v>27.836</v>
      </c>
      <c r="K229" s="21">
        <v>4</v>
      </c>
      <c r="L229" s="21">
        <v>1</v>
      </c>
      <c r="M229" s="21">
        <v>0</v>
      </c>
      <c r="N229" s="21">
        <v>0</v>
      </c>
      <c r="O229" s="21">
        <v>0</v>
      </c>
      <c r="P229" s="21">
        <v>7.67</v>
      </c>
      <c r="Q229" s="21">
        <v>0</v>
      </c>
      <c r="R229" s="21">
        <v>0</v>
      </c>
    </row>
    <row r="230" ht="16.5" spans="1:18">
      <c r="A230" s="18">
        <v>399258</v>
      </c>
      <c r="B230" s="18" t="s">
        <v>302</v>
      </c>
      <c r="C230" s="18">
        <v>2598</v>
      </c>
      <c r="D230" s="18">
        <v>3184.648</v>
      </c>
      <c r="E230" s="18">
        <v>0</v>
      </c>
      <c r="F230" s="18">
        <v>0</v>
      </c>
      <c r="G230" s="18">
        <v>0</v>
      </c>
      <c r="H230" s="18">
        <v>1</v>
      </c>
      <c r="I230" s="17">
        <v>6.937</v>
      </c>
      <c r="J230" s="17">
        <v>24.08</v>
      </c>
      <c r="K230" s="21">
        <v>0</v>
      </c>
      <c r="L230" s="21">
        <v>0</v>
      </c>
      <c r="M230" s="21">
        <v>0</v>
      </c>
      <c r="N230" s="21">
        <v>1</v>
      </c>
      <c r="O230" s="21">
        <v>0</v>
      </c>
      <c r="P230" s="21">
        <v>71.125</v>
      </c>
      <c r="Q230" s="21">
        <v>0</v>
      </c>
      <c r="R230" s="21">
        <v>0</v>
      </c>
    </row>
    <row r="231" ht="16.5" spans="1:18">
      <c r="A231" s="18">
        <v>399259</v>
      </c>
      <c r="B231" s="18" t="s">
        <v>303</v>
      </c>
      <c r="C231" s="18">
        <v>2333.296</v>
      </c>
      <c r="D231" s="18">
        <v>3113.124</v>
      </c>
      <c r="E231" s="18">
        <v>0</v>
      </c>
      <c r="F231" s="18">
        <v>0</v>
      </c>
      <c r="G231" s="18">
        <v>0</v>
      </c>
      <c r="H231" s="18">
        <v>1</v>
      </c>
      <c r="I231" s="17">
        <v>14.093</v>
      </c>
      <c r="J231" s="17">
        <v>35.613</v>
      </c>
      <c r="K231" s="21">
        <v>0</v>
      </c>
      <c r="L231" s="21">
        <v>2</v>
      </c>
      <c r="M231" s="21">
        <v>0</v>
      </c>
      <c r="N231" s="21">
        <v>1</v>
      </c>
      <c r="O231" s="21">
        <v>1</v>
      </c>
      <c r="P231" s="21">
        <v>29.985</v>
      </c>
      <c r="Q231" s="21">
        <v>0</v>
      </c>
      <c r="R231" s="21">
        <v>0</v>
      </c>
    </row>
    <row r="232" ht="16.5" spans="1:18">
      <c r="A232" s="18">
        <v>399260</v>
      </c>
      <c r="B232" s="18" t="s">
        <v>304</v>
      </c>
      <c r="C232" s="18">
        <v>2225.004</v>
      </c>
      <c r="D232" s="18">
        <v>2726.304</v>
      </c>
      <c r="E232" s="18">
        <v>0</v>
      </c>
      <c r="F232" s="18">
        <v>0</v>
      </c>
      <c r="G232" s="18">
        <v>0</v>
      </c>
      <c r="H232" s="18">
        <v>1</v>
      </c>
      <c r="I232" s="17">
        <v>3.818</v>
      </c>
      <c r="J232" s="17">
        <v>21.504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-3.494</v>
      </c>
      <c r="Q232" s="21">
        <v>0</v>
      </c>
      <c r="R232" s="21">
        <v>0</v>
      </c>
    </row>
    <row r="233" ht="16.5" spans="1:18">
      <c r="A233" s="18">
        <v>399261</v>
      </c>
      <c r="B233" s="18" t="s">
        <v>305</v>
      </c>
      <c r="C233" s="18">
        <v>2658.202</v>
      </c>
      <c r="D233" s="18">
        <v>3510.968</v>
      </c>
      <c r="E233" s="18">
        <v>0</v>
      </c>
      <c r="F233" s="18">
        <v>0</v>
      </c>
      <c r="G233" s="18">
        <v>0</v>
      </c>
      <c r="H233" s="18">
        <v>1</v>
      </c>
      <c r="I233" s="17">
        <v>5.478</v>
      </c>
      <c r="J233" s="17">
        <v>28.436</v>
      </c>
      <c r="K233" s="21">
        <v>4</v>
      </c>
      <c r="L233" s="21">
        <v>0</v>
      </c>
      <c r="M233" s="21">
        <v>0</v>
      </c>
      <c r="N233" s="21">
        <v>0</v>
      </c>
      <c r="O233" s="21">
        <v>0</v>
      </c>
      <c r="P233" s="21">
        <v>-5.467</v>
      </c>
      <c r="Q233" s="21">
        <v>0</v>
      </c>
      <c r="R233" s="21">
        <v>0</v>
      </c>
    </row>
    <row r="234" ht="16.5" spans="1:18">
      <c r="A234" s="18">
        <v>399262</v>
      </c>
      <c r="B234" s="18" t="s">
        <v>306</v>
      </c>
      <c r="C234" s="18">
        <v>1278.435</v>
      </c>
      <c r="D234" s="18">
        <v>1683.64</v>
      </c>
      <c r="E234" s="18">
        <v>0</v>
      </c>
      <c r="F234" s="18">
        <v>0</v>
      </c>
      <c r="G234" s="18">
        <v>0</v>
      </c>
      <c r="H234" s="18">
        <v>1</v>
      </c>
      <c r="I234" s="17">
        <v>8.012</v>
      </c>
      <c r="J234" s="17">
        <v>30.151</v>
      </c>
      <c r="K234" s="21">
        <v>4</v>
      </c>
      <c r="L234" s="21">
        <v>0</v>
      </c>
      <c r="M234" s="21">
        <v>-1</v>
      </c>
      <c r="N234" s="21">
        <v>1</v>
      </c>
      <c r="O234" s="21">
        <v>0</v>
      </c>
      <c r="P234" s="21">
        <v>-4.548</v>
      </c>
      <c r="Q234" s="21">
        <v>0</v>
      </c>
      <c r="R234" s="21">
        <v>0</v>
      </c>
    </row>
    <row r="235" ht="16.5" spans="1:18">
      <c r="A235" s="18">
        <v>399263</v>
      </c>
      <c r="B235" s="18" t="s">
        <v>307</v>
      </c>
      <c r="C235" s="18">
        <v>1196.319</v>
      </c>
      <c r="D235" s="18">
        <v>1677.625</v>
      </c>
      <c r="E235" s="18">
        <v>0</v>
      </c>
      <c r="F235" s="18">
        <v>0</v>
      </c>
      <c r="G235" s="18">
        <v>0</v>
      </c>
      <c r="H235" s="18">
        <v>1</v>
      </c>
      <c r="I235" s="17">
        <v>14.722</v>
      </c>
      <c r="J235" s="17">
        <v>39.188</v>
      </c>
      <c r="K235" s="21">
        <v>1</v>
      </c>
      <c r="L235" s="21">
        <v>2</v>
      </c>
      <c r="M235" s="21">
        <v>0</v>
      </c>
      <c r="N235" s="21">
        <v>0</v>
      </c>
      <c r="O235" s="21">
        <v>0</v>
      </c>
      <c r="P235" s="21">
        <v>4.59</v>
      </c>
      <c r="Q235" s="21">
        <v>0</v>
      </c>
      <c r="R235" s="21">
        <v>0</v>
      </c>
    </row>
    <row r="236" ht="16.5" spans="1:18">
      <c r="A236" s="18">
        <v>399264</v>
      </c>
      <c r="B236" s="18" t="s">
        <v>308</v>
      </c>
      <c r="C236" s="18">
        <v>818.031</v>
      </c>
      <c r="D236" s="18">
        <v>1144.836</v>
      </c>
      <c r="E236" s="18">
        <v>0</v>
      </c>
      <c r="F236" s="18">
        <v>0</v>
      </c>
      <c r="G236" s="18">
        <v>0</v>
      </c>
      <c r="H236" s="18">
        <v>1</v>
      </c>
      <c r="I236" s="17">
        <v>19.761</v>
      </c>
      <c r="J236" s="17">
        <v>42.666</v>
      </c>
      <c r="K236" s="21">
        <v>4</v>
      </c>
      <c r="L236" s="21">
        <v>2</v>
      </c>
      <c r="M236" s="21">
        <v>0</v>
      </c>
      <c r="N236" s="21">
        <v>1</v>
      </c>
      <c r="O236" s="21">
        <v>0</v>
      </c>
      <c r="P236" s="21">
        <v>4.38</v>
      </c>
      <c r="Q236" s="21">
        <v>0</v>
      </c>
      <c r="R236" s="21">
        <v>0</v>
      </c>
    </row>
    <row r="237" ht="16.5" spans="1:18">
      <c r="A237" s="18">
        <v>399266</v>
      </c>
      <c r="B237" s="18" t="s">
        <v>309</v>
      </c>
      <c r="C237" s="18">
        <v>1678.671</v>
      </c>
      <c r="D237" s="18">
        <v>2263.735</v>
      </c>
      <c r="E237" s="18">
        <v>0</v>
      </c>
      <c r="F237" s="18">
        <v>0</v>
      </c>
      <c r="G237" s="18">
        <v>0</v>
      </c>
      <c r="H237" s="18">
        <v>1</v>
      </c>
      <c r="I237" s="17">
        <v>8.796</v>
      </c>
      <c r="J237" s="17">
        <v>32.368</v>
      </c>
      <c r="K237" s="21">
        <v>3</v>
      </c>
      <c r="L237" s="21">
        <v>0</v>
      </c>
      <c r="M237" s="21">
        <v>0</v>
      </c>
      <c r="N237" s="21">
        <v>0</v>
      </c>
      <c r="O237" s="21">
        <v>0</v>
      </c>
      <c r="P237" s="21">
        <v>24.741</v>
      </c>
      <c r="Q237" s="21">
        <v>0</v>
      </c>
      <c r="R237" s="21">
        <v>0</v>
      </c>
    </row>
    <row r="238" ht="16.5" spans="1:18">
      <c r="A238" s="18">
        <v>399269</v>
      </c>
      <c r="B238" s="18" t="s">
        <v>310</v>
      </c>
      <c r="C238" s="18">
        <v>3202.15</v>
      </c>
      <c r="D238" s="18">
        <v>4292.164</v>
      </c>
      <c r="E238" s="18">
        <v>0</v>
      </c>
      <c r="F238" s="18">
        <v>0</v>
      </c>
      <c r="G238" s="18">
        <v>0</v>
      </c>
      <c r="H238" s="18">
        <v>1</v>
      </c>
      <c r="I238" s="17">
        <v>6.247</v>
      </c>
      <c r="J238" s="17">
        <v>30.056</v>
      </c>
      <c r="K238" s="21">
        <v>1</v>
      </c>
      <c r="L238" s="21">
        <v>1</v>
      </c>
      <c r="M238" s="21">
        <v>0</v>
      </c>
      <c r="N238" s="21">
        <v>0</v>
      </c>
      <c r="O238" s="21">
        <v>0</v>
      </c>
      <c r="P238" s="21">
        <v>7.489</v>
      </c>
      <c r="Q238" s="21">
        <v>0</v>
      </c>
      <c r="R238" s="21">
        <v>0</v>
      </c>
    </row>
    <row r="239" ht="16.5" spans="1:18">
      <c r="A239" s="18">
        <v>399274</v>
      </c>
      <c r="B239" s="18" t="s">
        <v>311</v>
      </c>
      <c r="C239" s="18">
        <v>2854.353</v>
      </c>
      <c r="D239" s="18">
        <v>3607.454</v>
      </c>
      <c r="E239" s="18">
        <v>0</v>
      </c>
      <c r="F239" s="18">
        <v>0</v>
      </c>
      <c r="G239" s="18">
        <v>0</v>
      </c>
      <c r="H239" s="18">
        <v>1</v>
      </c>
      <c r="I239" s="17">
        <v>5.478</v>
      </c>
      <c r="J239" s="17">
        <v>25.211</v>
      </c>
      <c r="K239" s="21">
        <v>1</v>
      </c>
      <c r="L239" s="21">
        <v>0</v>
      </c>
      <c r="M239" s="21">
        <v>0</v>
      </c>
      <c r="N239" s="21">
        <v>0</v>
      </c>
      <c r="O239" s="21">
        <v>0</v>
      </c>
      <c r="P239" s="21">
        <v>3.121</v>
      </c>
      <c r="Q239" s="21">
        <v>0</v>
      </c>
      <c r="R239" s="21">
        <v>0</v>
      </c>
    </row>
    <row r="240" ht="16.5" spans="1:18">
      <c r="A240" s="18">
        <v>399276</v>
      </c>
      <c r="B240" s="18" t="s">
        <v>312</v>
      </c>
      <c r="C240" s="18">
        <v>3601.92</v>
      </c>
      <c r="D240" s="18">
        <v>4805.261</v>
      </c>
      <c r="E240" s="18">
        <v>0</v>
      </c>
      <c r="F240" s="18">
        <v>0</v>
      </c>
      <c r="G240" s="18">
        <v>0</v>
      </c>
      <c r="H240" s="18">
        <v>1</v>
      </c>
      <c r="I240" s="17">
        <v>7.502</v>
      </c>
      <c r="J240" s="17">
        <v>30.665</v>
      </c>
      <c r="K240" s="21">
        <v>3</v>
      </c>
      <c r="L240" s="21">
        <v>0</v>
      </c>
      <c r="M240" s="21">
        <v>0</v>
      </c>
      <c r="N240" s="21">
        <v>0</v>
      </c>
      <c r="O240" s="21">
        <v>0</v>
      </c>
      <c r="P240" s="21">
        <v>9.707</v>
      </c>
      <c r="Q240" s="21">
        <v>0</v>
      </c>
      <c r="R240" s="21">
        <v>0</v>
      </c>
    </row>
    <row r="241" ht="16.5" spans="1:18">
      <c r="A241" s="18">
        <v>399277</v>
      </c>
      <c r="B241" s="18" t="s">
        <v>313</v>
      </c>
      <c r="C241" s="18">
        <v>2007.147</v>
      </c>
      <c r="D241" s="18">
        <v>2500.867</v>
      </c>
      <c r="E241" s="18">
        <v>0</v>
      </c>
      <c r="F241" s="18">
        <v>0</v>
      </c>
      <c r="G241" s="18">
        <v>0</v>
      </c>
      <c r="H241" s="18">
        <v>1</v>
      </c>
      <c r="I241" s="17">
        <v>3.04</v>
      </c>
      <c r="J241" s="17">
        <v>22.181</v>
      </c>
      <c r="K241" s="21">
        <v>0</v>
      </c>
      <c r="L241" s="21">
        <v>1</v>
      </c>
      <c r="M241" s="21">
        <v>0</v>
      </c>
      <c r="N241" s="21">
        <v>1</v>
      </c>
      <c r="O241" s="21">
        <v>0</v>
      </c>
      <c r="P241" s="21">
        <v>24.461</v>
      </c>
      <c r="Q241" s="21">
        <v>0</v>
      </c>
      <c r="R241" s="21">
        <v>0</v>
      </c>
    </row>
    <row r="242" ht="16.5" spans="1:18">
      <c r="A242" s="18">
        <v>399278</v>
      </c>
      <c r="B242" s="18" t="s">
        <v>314</v>
      </c>
      <c r="C242" s="18">
        <v>1216.307</v>
      </c>
      <c r="D242" s="18">
        <v>1559.577</v>
      </c>
      <c r="E242" s="18">
        <v>0</v>
      </c>
      <c r="F242" s="18">
        <v>0</v>
      </c>
      <c r="G242" s="18">
        <v>0</v>
      </c>
      <c r="H242" s="18">
        <v>1</v>
      </c>
      <c r="I242" s="17">
        <v>5.466</v>
      </c>
      <c r="J242" s="17">
        <v>26.274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8.964</v>
      </c>
      <c r="Q242" s="21">
        <v>0</v>
      </c>
      <c r="R242" s="21">
        <v>0</v>
      </c>
    </row>
    <row r="243" ht="16.5" spans="1:18">
      <c r="A243" s="18">
        <v>399279</v>
      </c>
      <c r="B243" s="18" t="s">
        <v>315</v>
      </c>
      <c r="C243" s="18">
        <v>2226.299</v>
      </c>
      <c r="D243" s="18">
        <v>2874.742</v>
      </c>
      <c r="E243" s="18">
        <v>0</v>
      </c>
      <c r="F243" s="18">
        <v>0</v>
      </c>
      <c r="G243" s="18">
        <v>0</v>
      </c>
      <c r="H243" s="18">
        <v>1</v>
      </c>
      <c r="I243" s="17">
        <v>6.009</v>
      </c>
      <c r="J243" s="17">
        <v>27.21</v>
      </c>
      <c r="K243" s="21">
        <v>3</v>
      </c>
      <c r="L243" s="21">
        <v>0</v>
      </c>
      <c r="M243" s="21">
        <v>0</v>
      </c>
      <c r="N243" s="21">
        <v>1</v>
      </c>
      <c r="O243" s="21">
        <v>0</v>
      </c>
      <c r="P243" s="21">
        <v>2.666</v>
      </c>
      <c r="Q243" s="21">
        <v>0</v>
      </c>
      <c r="R243" s="21">
        <v>0</v>
      </c>
    </row>
    <row r="244" ht="16.5" spans="1:18">
      <c r="A244" s="18">
        <v>399281</v>
      </c>
      <c r="B244" s="18" t="s">
        <v>316</v>
      </c>
      <c r="C244" s="18">
        <v>2410.32</v>
      </c>
      <c r="D244" s="18">
        <v>3051.406</v>
      </c>
      <c r="E244" s="18">
        <v>0</v>
      </c>
      <c r="F244" s="18">
        <v>0</v>
      </c>
      <c r="G244" s="18">
        <v>0</v>
      </c>
      <c r="H244" s="18">
        <v>1</v>
      </c>
      <c r="I244" s="17">
        <v>5.403</v>
      </c>
      <c r="J244" s="17">
        <v>25.278</v>
      </c>
      <c r="K244" s="21">
        <v>1</v>
      </c>
      <c r="L244" s="21">
        <v>1</v>
      </c>
      <c r="M244" s="21">
        <v>0</v>
      </c>
      <c r="N244" s="21">
        <v>0</v>
      </c>
      <c r="O244" s="21">
        <v>0</v>
      </c>
      <c r="P244" s="21">
        <v>7.375</v>
      </c>
      <c r="Q244" s="21">
        <v>0</v>
      </c>
      <c r="R244" s="21">
        <v>0</v>
      </c>
    </row>
    <row r="245" ht="16.5" spans="1:18">
      <c r="A245" s="18">
        <v>399282</v>
      </c>
      <c r="B245" s="18" t="s">
        <v>317</v>
      </c>
      <c r="C245" s="18">
        <v>2696.887</v>
      </c>
      <c r="D245" s="18">
        <v>3589.2</v>
      </c>
      <c r="E245" s="18">
        <v>0</v>
      </c>
      <c r="F245" s="18">
        <v>0</v>
      </c>
      <c r="G245" s="18">
        <v>0</v>
      </c>
      <c r="H245" s="18">
        <v>1</v>
      </c>
      <c r="I245" s="17">
        <v>15.088</v>
      </c>
      <c r="J245" s="17">
        <v>36.198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399283</v>
      </c>
      <c r="B246" s="18" t="s">
        <v>318</v>
      </c>
      <c r="C246" s="18">
        <v>2311.143</v>
      </c>
      <c r="D246" s="18">
        <v>2870.87</v>
      </c>
      <c r="E246" s="18">
        <v>0</v>
      </c>
      <c r="F246" s="18">
        <v>0</v>
      </c>
      <c r="G246" s="18">
        <v>0</v>
      </c>
      <c r="H246" s="18">
        <v>1</v>
      </c>
      <c r="I246" s="17">
        <v>7.363</v>
      </c>
      <c r="J246" s="17">
        <v>25.425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4.538</v>
      </c>
      <c r="Q246" s="21">
        <v>0</v>
      </c>
      <c r="R246" s="21">
        <v>0</v>
      </c>
    </row>
    <row r="247" ht="16.5" spans="1:18">
      <c r="A247" s="18">
        <v>399284</v>
      </c>
      <c r="B247" s="18" t="s">
        <v>319</v>
      </c>
      <c r="C247" s="18">
        <v>2272.513</v>
      </c>
      <c r="D247" s="18">
        <v>2897.797</v>
      </c>
      <c r="E247" s="18">
        <v>0</v>
      </c>
      <c r="F247" s="18">
        <v>0</v>
      </c>
      <c r="G247" s="18">
        <v>0</v>
      </c>
      <c r="H247" s="18">
        <v>1</v>
      </c>
      <c r="I247" s="17">
        <v>7.798</v>
      </c>
      <c r="J247" s="17">
        <v>27.693</v>
      </c>
      <c r="K247" s="21">
        <v>3</v>
      </c>
      <c r="L247" s="21">
        <v>0</v>
      </c>
      <c r="M247" s="21">
        <v>0</v>
      </c>
      <c r="N247" s="21">
        <v>1</v>
      </c>
      <c r="O247" s="21">
        <v>0</v>
      </c>
      <c r="P247" s="21">
        <v>4.624</v>
      </c>
      <c r="Q247" s="21">
        <v>0</v>
      </c>
      <c r="R247" s="21">
        <v>0</v>
      </c>
    </row>
    <row r="248" ht="16.5" spans="1:18">
      <c r="A248" s="18">
        <v>399285</v>
      </c>
      <c r="B248" s="18" t="s">
        <v>320</v>
      </c>
      <c r="C248" s="18">
        <v>2966.401</v>
      </c>
      <c r="D248" s="18">
        <v>3780.096</v>
      </c>
      <c r="E248" s="18">
        <v>0</v>
      </c>
      <c r="F248" s="18">
        <v>0</v>
      </c>
      <c r="G248" s="18">
        <v>0</v>
      </c>
      <c r="H248" s="18">
        <v>1</v>
      </c>
      <c r="I248" s="17">
        <v>5.387</v>
      </c>
      <c r="J248" s="17">
        <v>25.754</v>
      </c>
      <c r="K248" s="21">
        <v>4</v>
      </c>
      <c r="L248" s="21">
        <v>0</v>
      </c>
      <c r="M248" s="21">
        <v>-1</v>
      </c>
      <c r="N248" s="21">
        <v>1</v>
      </c>
      <c r="O248" s="21">
        <v>0</v>
      </c>
      <c r="P248" s="21">
        <v>24.448</v>
      </c>
      <c r="Q248" s="21">
        <v>0</v>
      </c>
      <c r="R248" s="21">
        <v>0</v>
      </c>
    </row>
    <row r="249" ht="16.5" spans="1:18">
      <c r="A249" s="18">
        <v>399286</v>
      </c>
      <c r="B249" s="18" t="s">
        <v>321</v>
      </c>
      <c r="C249" s="18">
        <v>2218.104</v>
      </c>
      <c r="D249" s="18">
        <v>2858.518</v>
      </c>
      <c r="E249" s="18">
        <v>0</v>
      </c>
      <c r="F249" s="18">
        <v>0</v>
      </c>
      <c r="G249" s="18">
        <v>0</v>
      </c>
      <c r="H249" s="18">
        <v>1</v>
      </c>
      <c r="I249" s="17">
        <v>15.986</v>
      </c>
      <c r="J249" s="17">
        <v>34.808</v>
      </c>
      <c r="K249" s="21">
        <v>4</v>
      </c>
      <c r="L249" s="21">
        <v>0</v>
      </c>
      <c r="M249" s="21">
        <v>-1</v>
      </c>
      <c r="N249" s="21">
        <v>1</v>
      </c>
      <c r="O249" s="21">
        <v>0</v>
      </c>
      <c r="P249" s="21">
        <v>8.713</v>
      </c>
      <c r="Q249" s="21">
        <v>0</v>
      </c>
      <c r="R249" s="21">
        <v>0</v>
      </c>
    </row>
    <row r="250" ht="16.5" spans="1:18">
      <c r="A250" s="18">
        <v>399289</v>
      </c>
      <c r="B250" s="18" t="s">
        <v>322</v>
      </c>
      <c r="C250" s="18">
        <v>114.717</v>
      </c>
      <c r="D250" s="18">
        <v>116.176</v>
      </c>
      <c r="E250" s="18">
        <v>0</v>
      </c>
      <c r="F250" s="18">
        <v>0</v>
      </c>
      <c r="G250" s="18">
        <v>0</v>
      </c>
      <c r="H250" s="18">
        <v>1</v>
      </c>
      <c r="I250" s="17">
        <v>0.461</v>
      </c>
      <c r="J250" s="17">
        <v>1.711</v>
      </c>
      <c r="K250" s="21">
        <v>4</v>
      </c>
      <c r="L250" s="21">
        <v>0</v>
      </c>
      <c r="M250" s="21">
        <v>0</v>
      </c>
      <c r="N250" s="21">
        <v>1</v>
      </c>
      <c r="O250" s="21">
        <v>0</v>
      </c>
      <c r="P250" s="21">
        <v>6.956</v>
      </c>
      <c r="Q250" s="21">
        <v>0</v>
      </c>
      <c r="R250" s="21">
        <v>0</v>
      </c>
    </row>
    <row r="251" ht="16.5" spans="1:18">
      <c r="A251" s="18">
        <v>399291</v>
      </c>
      <c r="B251" s="18" t="s">
        <v>323</v>
      </c>
      <c r="C251" s="18">
        <v>2499.772</v>
      </c>
      <c r="D251" s="18">
        <v>3264.959</v>
      </c>
      <c r="E251" s="18">
        <v>0</v>
      </c>
      <c r="F251" s="18">
        <v>0</v>
      </c>
      <c r="G251" s="18">
        <v>0</v>
      </c>
      <c r="H251" s="18">
        <v>1</v>
      </c>
      <c r="I251" s="17">
        <v>14.516</v>
      </c>
      <c r="J251" s="17">
        <v>34.551</v>
      </c>
      <c r="K251" s="21">
        <v>1</v>
      </c>
      <c r="L251" s="21">
        <v>0</v>
      </c>
      <c r="M251" s="21">
        <v>0</v>
      </c>
      <c r="N251" s="21">
        <v>0</v>
      </c>
      <c r="O251" s="21">
        <v>0</v>
      </c>
      <c r="P251" s="21">
        <v>1.903</v>
      </c>
      <c r="Q251" s="21">
        <v>0</v>
      </c>
      <c r="R251" s="21">
        <v>0</v>
      </c>
    </row>
    <row r="252" ht="16.5" spans="1:18">
      <c r="A252" s="18">
        <v>399292</v>
      </c>
      <c r="B252" s="18" t="s">
        <v>324</v>
      </c>
      <c r="C252" s="18">
        <v>713.046</v>
      </c>
      <c r="D252" s="18">
        <v>893.023</v>
      </c>
      <c r="E252" s="18">
        <v>0</v>
      </c>
      <c r="F252" s="18">
        <v>0</v>
      </c>
      <c r="G252" s="18">
        <v>0</v>
      </c>
      <c r="H252" s="18">
        <v>1</v>
      </c>
      <c r="I252" s="17">
        <v>17.448</v>
      </c>
      <c r="J252" s="17">
        <v>34.085</v>
      </c>
      <c r="K252" s="21">
        <v>4</v>
      </c>
      <c r="L252" s="21">
        <v>0</v>
      </c>
      <c r="M252" s="21">
        <v>0</v>
      </c>
      <c r="N252" s="21">
        <v>1</v>
      </c>
      <c r="O252" s="21">
        <v>0</v>
      </c>
      <c r="P252" s="21">
        <v>1.637</v>
      </c>
      <c r="Q252" s="21">
        <v>0</v>
      </c>
      <c r="R252" s="21">
        <v>0</v>
      </c>
    </row>
    <row r="253" ht="16.5" spans="1:18">
      <c r="A253" s="18">
        <v>399293</v>
      </c>
      <c r="B253" s="18" t="s">
        <v>325</v>
      </c>
      <c r="C253" s="18">
        <v>2835.931</v>
      </c>
      <c r="D253" s="18">
        <v>3800.603</v>
      </c>
      <c r="E253" s="18">
        <v>0</v>
      </c>
      <c r="F253" s="18">
        <v>0</v>
      </c>
      <c r="G253" s="18">
        <v>0</v>
      </c>
      <c r="H253" s="18">
        <v>1</v>
      </c>
      <c r="I253" s="17">
        <v>9.929</v>
      </c>
      <c r="J253" s="17">
        <v>32.791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-5.072</v>
      </c>
      <c r="Q253" s="21">
        <v>0</v>
      </c>
      <c r="R253" s="21">
        <v>0</v>
      </c>
    </row>
    <row r="254" ht="16.5" spans="1:18">
      <c r="A254" s="18">
        <v>399294</v>
      </c>
      <c r="B254" s="18" t="s">
        <v>326</v>
      </c>
      <c r="C254" s="18">
        <v>2112.261</v>
      </c>
      <c r="D254" s="18">
        <v>2645.021</v>
      </c>
      <c r="E254" s="18">
        <v>0</v>
      </c>
      <c r="F254" s="18">
        <v>0</v>
      </c>
      <c r="G254" s="18">
        <v>0</v>
      </c>
      <c r="H254" s="18">
        <v>1</v>
      </c>
      <c r="I254" s="17">
        <v>4.397</v>
      </c>
      <c r="J254" s="17">
        <v>23.654</v>
      </c>
      <c r="K254" s="21">
        <v>4</v>
      </c>
      <c r="L254" s="21">
        <v>2</v>
      </c>
      <c r="M254" s="21">
        <v>0</v>
      </c>
      <c r="N254" s="21">
        <v>1</v>
      </c>
      <c r="O254" s="21">
        <v>0</v>
      </c>
      <c r="P254" s="21">
        <v>3.639</v>
      </c>
      <c r="Q254" s="21">
        <v>0</v>
      </c>
      <c r="R254" s="21">
        <v>0</v>
      </c>
    </row>
    <row r="255" ht="16.5" spans="1:18">
      <c r="A255" s="18">
        <v>399295</v>
      </c>
      <c r="B255" s="18" t="s">
        <v>327</v>
      </c>
      <c r="C255" s="18">
        <v>3364.976</v>
      </c>
      <c r="D255" s="18">
        <v>4399.554</v>
      </c>
      <c r="E255" s="18">
        <v>0</v>
      </c>
      <c r="F255" s="18">
        <v>0</v>
      </c>
      <c r="G255" s="18">
        <v>0</v>
      </c>
      <c r="H255" s="18">
        <v>1</v>
      </c>
      <c r="I255" s="17">
        <v>5.301</v>
      </c>
      <c r="J255" s="17">
        <v>27.57</v>
      </c>
      <c r="K255" s="21">
        <v>2</v>
      </c>
      <c r="L255" s="21">
        <v>2</v>
      </c>
      <c r="M255" s="21">
        <v>0</v>
      </c>
      <c r="N255" s="21">
        <v>1</v>
      </c>
      <c r="O255" s="21">
        <v>0</v>
      </c>
      <c r="P255" s="21">
        <v>40.237</v>
      </c>
      <c r="Q255" s="21">
        <v>0</v>
      </c>
      <c r="R255" s="21">
        <v>0</v>
      </c>
    </row>
    <row r="256" ht="16.5" spans="1:18">
      <c r="A256" s="18">
        <v>399296</v>
      </c>
      <c r="B256" s="18" t="s">
        <v>328</v>
      </c>
      <c r="C256" s="18">
        <v>3469.227</v>
      </c>
      <c r="D256" s="18">
        <v>4527.784</v>
      </c>
      <c r="E256" s="18">
        <v>0</v>
      </c>
      <c r="F256" s="18">
        <v>0</v>
      </c>
      <c r="G256" s="18">
        <v>0</v>
      </c>
      <c r="H256" s="18">
        <v>1</v>
      </c>
      <c r="I256" s="17">
        <v>6.704</v>
      </c>
      <c r="J256" s="17">
        <v>28.516</v>
      </c>
      <c r="K256" s="21">
        <v>2</v>
      </c>
      <c r="L256" s="21">
        <v>1</v>
      </c>
      <c r="M256" s="21">
        <v>0</v>
      </c>
      <c r="N256" s="21">
        <v>1</v>
      </c>
      <c r="O256" s="21">
        <v>0</v>
      </c>
      <c r="P256" s="21">
        <v>19.849</v>
      </c>
      <c r="Q256" s="21">
        <v>0</v>
      </c>
      <c r="R256" s="21">
        <v>0</v>
      </c>
    </row>
    <row r="257" ht="16.5" spans="1:18">
      <c r="A257" s="18">
        <v>399297</v>
      </c>
      <c r="B257" s="18" t="s">
        <v>329</v>
      </c>
      <c r="C257" s="18">
        <v>3428.943</v>
      </c>
      <c r="D257" s="18">
        <v>4220.513</v>
      </c>
      <c r="E257" s="18">
        <v>0</v>
      </c>
      <c r="F257" s="18">
        <v>0</v>
      </c>
      <c r="G257" s="18">
        <v>0</v>
      </c>
      <c r="H257" s="18">
        <v>1</v>
      </c>
      <c r="I257" s="17">
        <v>8.67</v>
      </c>
      <c r="J257" s="17">
        <v>25.799</v>
      </c>
      <c r="K257" s="21">
        <v>3</v>
      </c>
      <c r="L257" s="21">
        <v>0</v>
      </c>
      <c r="M257" s="21">
        <v>0</v>
      </c>
      <c r="N257" s="21">
        <v>1</v>
      </c>
      <c r="O257" s="21">
        <v>0</v>
      </c>
      <c r="P257" s="21">
        <v>2.763</v>
      </c>
      <c r="Q257" s="21">
        <v>0</v>
      </c>
      <c r="R257" s="21">
        <v>0</v>
      </c>
    </row>
    <row r="258" ht="16.5" spans="1:18">
      <c r="A258" s="18">
        <v>399298</v>
      </c>
      <c r="B258" s="18" t="s">
        <v>330</v>
      </c>
      <c r="C258" s="18">
        <v>203.806</v>
      </c>
      <c r="D258" s="18">
        <v>205.595</v>
      </c>
      <c r="E258" s="18">
        <v>0</v>
      </c>
      <c r="F258" s="18">
        <v>0</v>
      </c>
      <c r="G258" s="18">
        <v>0</v>
      </c>
      <c r="H258" s="18">
        <v>1</v>
      </c>
      <c r="I258" s="17">
        <v>0.226</v>
      </c>
      <c r="J258" s="17">
        <v>1.094</v>
      </c>
      <c r="K258" s="21">
        <v>4</v>
      </c>
      <c r="L258" s="21">
        <v>0</v>
      </c>
      <c r="M258" s="21">
        <v>-1</v>
      </c>
      <c r="N258" s="21">
        <v>1</v>
      </c>
      <c r="O258" s="21">
        <v>0</v>
      </c>
      <c r="P258" s="21">
        <v>18.262</v>
      </c>
      <c r="Q258" s="21">
        <v>0</v>
      </c>
      <c r="R258" s="21">
        <v>0</v>
      </c>
    </row>
    <row r="259" ht="16.5" spans="1:18">
      <c r="A259" s="18">
        <v>399300</v>
      </c>
      <c r="B259" s="18" t="s">
        <v>190</v>
      </c>
      <c r="C259" s="18">
        <v>3218.411</v>
      </c>
      <c r="D259" s="18">
        <v>3835.115</v>
      </c>
      <c r="E259" s="18">
        <v>0</v>
      </c>
      <c r="F259" s="18">
        <v>0</v>
      </c>
      <c r="G259" s="18">
        <v>0</v>
      </c>
      <c r="H259" s="18">
        <v>1</v>
      </c>
      <c r="I259" s="17">
        <v>3.255</v>
      </c>
      <c r="J259" s="17">
        <v>18.812</v>
      </c>
      <c r="K259" s="21">
        <v>4</v>
      </c>
      <c r="L259" s="21">
        <v>0</v>
      </c>
      <c r="M259" s="21">
        <v>0</v>
      </c>
      <c r="N259" s="21">
        <v>1</v>
      </c>
      <c r="O259" s="21">
        <v>0</v>
      </c>
      <c r="P259" s="21">
        <v>5.29</v>
      </c>
      <c r="Q259" s="21">
        <v>0</v>
      </c>
      <c r="R259" s="21">
        <v>0</v>
      </c>
    </row>
    <row r="260" ht="16.5" spans="1:18">
      <c r="A260" s="18">
        <v>399301</v>
      </c>
      <c r="B260" s="18" t="s">
        <v>331</v>
      </c>
      <c r="C260" s="18">
        <v>207.484</v>
      </c>
      <c r="D260" s="18">
        <v>209.306</v>
      </c>
      <c r="E260" s="18">
        <v>0</v>
      </c>
      <c r="F260" s="18">
        <v>0</v>
      </c>
      <c r="G260" s="18">
        <v>0</v>
      </c>
      <c r="H260" s="18">
        <v>1</v>
      </c>
      <c r="I260" s="17">
        <v>0.225</v>
      </c>
      <c r="J260" s="17">
        <v>1.094</v>
      </c>
      <c r="K260" s="21">
        <v>4</v>
      </c>
      <c r="L260" s="21">
        <v>0</v>
      </c>
      <c r="M260" s="21">
        <v>-1</v>
      </c>
      <c r="N260" s="21">
        <v>1</v>
      </c>
      <c r="O260" s="21">
        <v>0</v>
      </c>
      <c r="P260" s="21">
        <v>8.831</v>
      </c>
      <c r="Q260" s="21">
        <v>0</v>
      </c>
      <c r="R260" s="21">
        <v>0</v>
      </c>
    </row>
    <row r="261" ht="16.5" spans="1:18">
      <c r="A261" s="18">
        <v>399303</v>
      </c>
      <c r="B261" s="18" t="s">
        <v>332</v>
      </c>
      <c r="C261" s="18">
        <v>5500.719</v>
      </c>
      <c r="D261" s="18">
        <v>6917.265</v>
      </c>
      <c r="E261" s="18">
        <v>0</v>
      </c>
      <c r="F261" s="18">
        <v>0</v>
      </c>
      <c r="G261" s="18">
        <v>0</v>
      </c>
      <c r="H261" s="18">
        <v>1</v>
      </c>
      <c r="I261" s="17">
        <v>9.424</v>
      </c>
      <c r="J261" s="17">
        <v>27.973</v>
      </c>
      <c r="K261" s="21">
        <v>1</v>
      </c>
      <c r="L261" s="21">
        <v>0</v>
      </c>
      <c r="M261" s="21">
        <v>0</v>
      </c>
      <c r="N261" s="21">
        <v>0</v>
      </c>
      <c r="O261" s="21">
        <v>0</v>
      </c>
      <c r="P261" s="21">
        <v>7.288</v>
      </c>
      <c r="Q261" s="21">
        <v>0</v>
      </c>
      <c r="R261" s="21">
        <v>0</v>
      </c>
    </row>
    <row r="262" ht="16.5" spans="1:18">
      <c r="A262" s="18">
        <v>399306</v>
      </c>
      <c r="B262" s="18" t="s">
        <v>333</v>
      </c>
      <c r="C262" s="18">
        <v>1147.241</v>
      </c>
      <c r="D262" s="18">
        <v>1370.76</v>
      </c>
      <c r="E262" s="18">
        <v>0</v>
      </c>
      <c r="F262" s="18">
        <v>0</v>
      </c>
      <c r="G262" s="18">
        <v>0</v>
      </c>
      <c r="H262" s="18">
        <v>1</v>
      </c>
      <c r="I262" s="17">
        <v>6.244</v>
      </c>
      <c r="J262" s="17">
        <v>21.532</v>
      </c>
      <c r="K262" s="21">
        <v>1</v>
      </c>
      <c r="L262" s="21">
        <v>2</v>
      </c>
      <c r="M262" s="21">
        <v>0</v>
      </c>
      <c r="N262" s="21">
        <v>1</v>
      </c>
      <c r="O262" s="21">
        <v>0</v>
      </c>
      <c r="P262" s="21">
        <v>11.547</v>
      </c>
      <c r="Q262" s="21">
        <v>0</v>
      </c>
      <c r="R262" s="21">
        <v>0</v>
      </c>
    </row>
    <row r="263" ht="16.5" spans="1:18">
      <c r="A263" s="18">
        <v>399310</v>
      </c>
      <c r="B263" s="18" t="s">
        <v>334</v>
      </c>
      <c r="C263" s="18">
        <v>5316.416</v>
      </c>
      <c r="D263" s="18">
        <v>6334.953</v>
      </c>
      <c r="E263" s="18">
        <v>0</v>
      </c>
      <c r="F263" s="18">
        <v>0</v>
      </c>
      <c r="G263" s="18">
        <v>0</v>
      </c>
      <c r="H263" s="18">
        <v>1</v>
      </c>
      <c r="I263" s="17">
        <v>3.655</v>
      </c>
      <c r="J263" s="17">
        <v>19.146</v>
      </c>
      <c r="K263" s="21">
        <v>4</v>
      </c>
      <c r="L263" s="21">
        <v>1</v>
      </c>
      <c r="M263" s="21">
        <v>0</v>
      </c>
      <c r="N263" s="21">
        <v>1</v>
      </c>
      <c r="O263" s="21">
        <v>0</v>
      </c>
      <c r="P263" s="21">
        <v>7.18</v>
      </c>
      <c r="Q263" s="21">
        <v>0</v>
      </c>
      <c r="R263" s="21">
        <v>0</v>
      </c>
    </row>
    <row r="264" ht="16.5" spans="1:18">
      <c r="A264" s="18">
        <v>399311</v>
      </c>
      <c r="B264" s="18" t="s">
        <v>335</v>
      </c>
      <c r="C264" s="18">
        <v>3292.104</v>
      </c>
      <c r="D264" s="18">
        <v>3955.798</v>
      </c>
      <c r="E264" s="18">
        <v>0</v>
      </c>
      <c r="F264" s="18">
        <v>0</v>
      </c>
      <c r="G264" s="18">
        <v>0</v>
      </c>
      <c r="H264" s="18">
        <v>1</v>
      </c>
      <c r="I264" s="17">
        <v>4.468</v>
      </c>
      <c r="J264" s="17">
        <v>20.496</v>
      </c>
      <c r="K264" s="21">
        <v>4</v>
      </c>
      <c r="L264" s="21">
        <v>1</v>
      </c>
      <c r="M264" s="21">
        <v>0</v>
      </c>
      <c r="N264" s="21">
        <v>0</v>
      </c>
      <c r="O264" s="21">
        <v>0</v>
      </c>
      <c r="P264" s="21">
        <v>7.774</v>
      </c>
      <c r="Q264" s="21">
        <v>0</v>
      </c>
      <c r="R264" s="21">
        <v>0</v>
      </c>
    </row>
    <row r="265" ht="16.5" spans="1:18">
      <c r="A265" s="18">
        <v>399312</v>
      </c>
      <c r="B265" s="18" t="s">
        <v>336</v>
      </c>
      <c r="C265" s="18">
        <v>3629.383</v>
      </c>
      <c r="D265" s="18">
        <v>4354.403</v>
      </c>
      <c r="E265" s="18">
        <v>0</v>
      </c>
      <c r="F265" s="18">
        <v>0</v>
      </c>
      <c r="G265" s="18">
        <v>0</v>
      </c>
      <c r="H265" s="18">
        <v>1</v>
      </c>
      <c r="I265" s="17">
        <v>3.825</v>
      </c>
      <c r="J265" s="17">
        <v>19.838</v>
      </c>
      <c r="K265" s="21">
        <v>2</v>
      </c>
      <c r="L265" s="21">
        <v>0</v>
      </c>
      <c r="M265" s="21">
        <v>0</v>
      </c>
      <c r="N265" s="21">
        <v>1</v>
      </c>
      <c r="O265" s="21">
        <v>0</v>
      </c>
      <c r="P265" s="21">
        <v>58.807</v>
      </c>
      <c r="Q265" s="21">
        <v>0</v>
      </c>
      <c r="R265" s="21">
        <v>0</v>
      </c>
    </row>
    <row r="266" ht="16.5" spans="1:18">
      <c r="A266" s="18">
        <v>399313</v>
      </c>
      <c r="B266" s="18" t="s">
        <v>337</v>
      </c>
      <c r="C266" s="18">
        <v>3906.267</v>
      </c>
      <c r="D266" s="18">
        <v>4629.849</v>
      </c>
      <c r="E266" s="18">
        <v>0</v>
      </c>
      <c r="F266" s="18">
        <v>0</v>
      </c>
      <c r="G266" s="18">
        <v>0</v>
      </c>
      <c r="H266" s="18">
        <v>1</v>
      </c>
      <c r="I266" s="17">
        <v>2.843</v>
      </c>
      <c r="J266" s="17">
        <v>18.028</v>
      </c>
      <c r="K266" s="21">
        <v>0</v>
      </c>
      <c r="L266" s="21">
        <v>2</v>
      </c>
      <c r="M266" s="21">
        <v>0</v>
      </c>
      <c r="N266" s="21">
        <v>1</v>
      </c>
      <c r="O266" s="21">
        <v>1</v>
      </c>
      <c r="P266" s="21">
        <v>31.225</v>
      </c>
      <c r="Q266" s="21">
        <v>0</v>
      </c>
      <c r="R266" s="21">
        <v>0</v>
      </c>
    </row>
    <row r="267" ht="16.5" spans="1:18">
      <c r="A267" s="18">
        <v>399314</v>
      </c>
      <c r="B267" s="18" t="s">
        <v>338</v>
      </c>
      <c r="C267" s="18">
        <v>3568.028</v>
      </c>
      <c r="D267" s="18">
        <v>4235.917</v>
      </c>
      <c r="E267" s="18">
        <v>0</v>
      </c>
      <c r="F267" s="18">
        <v>0</v>
      </c>
      <c r="G267" s="18">
        <v>0</v>
      </c>
      <c r="H267" s="18">
        <v>1</v>
      </c>
      <c r="I267" s="17">
        <v>3.507</v>
      </c>
      <c r="J267" s="17">
        <v>18.721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-1.676</v>
      </c>
      <c r="Q267" s="21">
        <v>0</v>
      </c>
      <c r="R267" s="21">
        <v>0</v>
      </c>
    </row>
    <row r="268" ht="16.5" spans="1:18">
      <c r="A268" s="18">
        <v>399315</v>
      </c>
      <c r="B268" s="18" t="s">
        <v>339</v>
      </c>
      <c r="C268" s="18">
        <v>2982.503</v>
      </c>
      <c r="D268" s="18">
        <v>3661.902</v>
      </c>
      <c r="E268" s="18">
        <v>0</v>
      </c>
      <c r="F268" s="18">
        <v>0</v>
      </c>
      <c r="G268" s="18">
        <v>0</v>
      </c>
      <c r="H268" s="18">
        <v>1</v>
      </c>
      <c r="I268" s="17">
        <v>4.702</v>
      </c>
      <c r="J268" s="17">
        <v>22.383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-8.556</v>
      </c>
      <c r="Q268" s="21">
        <v>0</v>
      </c>
      <c r="R268" s="21">
        <v>0</v>
      </c>
    </row>
    <row r="269" ht="16.5" spans="1:18">
      <c r="A269" s="18">
        <v>399316</v>
      </c>
      <c r="B269" s="18" t="s">
        <v>340</v>
      </c>
      <c r="C269" s="18">
        <v>3625.693</v>
      </c>
      <c r="D269" s="18">
        <v>4504.428</v>
      </c>
      <c r="E269" s="18">
        <v>0</v>
      </c>
      <c r="F269" s="18">
        <v>0</v>
      </c>
      <c r="G269" s="18">
        <v>0</v>
      </c>
      <c r="H269" s="18">
        <v>1</v>
      </c>
      <c r="I269" s="17">
        <v>6.4</v>
      </c>
      <c r="J269" s="17">
        <v>24.66</v>
      </c>
      <c r="K269" s="21">
        <v>4</v>
      </c>
      <c r="L269" s="21">
        <v>0</v>
      </c>
      <c r="M269" s="21">
        <v>-1</v>
      </c>
      <c r="N269" s="21">
        <v>1</v>
      </c>
      <c r="O269" s="21">
        <v>0</v>
      </c>
      <c r="P269" s="21">
        <v>-3.5</v>
      </c>
      <c r="Q269" s="21">
        <v>0</v>
      </c>
      <c r="R269" s="21">
        <v>0</v>
      </c>
    </row>
    <row r="270" ht="16.5" spans="1:18">
      <c r="A270" s="18">
        <v>399317</v>
      </c>
      <c r="B270" s="18" t="s">
        <v>341</v>
      </c>
      <c r="C270" s="18">
        <v>4188.305</v>
      </c>
      <c r="D270" s="18">
        <v>5032.903</v>
      </c>
      <c r="E270" s="18">
        <v>0</v>
      </c>
      <c r="F270" s="18">
        <v>0</v>
      </c>
      <c r="G270" s="18">
        <v>0</v>
      </c>
      <c r="H270" s="18">
        <v>1</v>
      </c>
      <c r="I270" s="17">
        <v>7.523</v>
      </c>
      <c r="J270" s="17">
        <v>23.042</v>
      </c>
      <c r="K270" s="21">
        <v>1</v>
      </c>
      <c r="L270" s="21">
        <v>2</v>
      </c>
      <c r="M270" s="21">
        <v>0</v>
      </c>
      <c r="N270" s="21">
        <v>0</v>
      </c>
      <c r="O270" s="21">
        <v>0</v>
      </c>
      <c r="P270" s="21">
        <v>5.104</v>
      </c>
      <c r="Q270" s="21">
        <v>0</v>
      </c>
      <c r="R270" s="21">
        <v>0</v>
      </c>
    </row>
    <row r="271" ht="16.5" spans="1:18">
      <c r="A271" s="18">
        <v>399318</v>
      </c>
      <c r="B271" s="18" t="s">
        <v>342</v>
      </c>
      <c r="C271" s="18">
        <v>4242.672</v>
      </c>
      <c r="D271" s="18">
        <v>4831.196</v>
      </c>
      <c r="E271" s="18">
        <v>0</v>
      </c>
      <c r="F271" s="18">
        <v>0</v>
      </c>
      <c r="G271" s="18">
        <v>0</v>
      </c>
      <c r="H271" s="18">
        <v>1</v>
      </c>
      <c r="I271" s="17">
        <v>8.568</v>
      </c>
      <c r="J271" s="17">
        <v>19.706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-2.257</v>
      </c>
      <c r="Q271" s="21">
        <v>0</v>
      </c>
      <c r="R271" s="21">
        <v>0</v>
      </c>
    </row>
    <row r="272" ht="16.5" spans="1:18">
      <c r="A272" s="18">
        <v>399321</v>
      </c>
      <c r="B272" s="18" t="s">
        <v>343</v>
      </c>
      <c r="C272" s="18">
        <v>6260.425</v>
      </c>
      <c r="D272" s="18">
        <v>7289.368</v>
      </c>
      <c r="E272" s="18">
        <v>0</v>
      </c>
      <c r="F272" s="18">
        <v>0</v>
      </c>
      <c r="G272" s="18">
        <v>0</v>
      </c>
      <c r="H272" s="18">
        <v>1</v>
      </c>
      <c r="I272" s="17">
        <v>0.957</v>
      </c>
      <c r="J272" s="17">
        <v>14.938</v>
      </c>
      <c r="K272" s="21">
        <v>4</v>
      </c>
      <c r="L272" s="21">
        <v>1</v>
      </c>
      <c r="M272" s="21">
        <v>0</v>
      </c>
      <c r="N272" s="21">
        <v>1</v>
      </c>
      <c r="O272" s="21">
        <v>0</v>
      </c>
      <c r="P272" s="21">
        <v>13.753</v>
      </c>
      <c r="Q272" s="21">
        <v>0</v>
      </c>
      <c r="R272" s="21">
        <v>0</v>
      </c>
    </row>
    <row r="273" ht="16.5" spans="1:18">
      <c r="A273" s="18">
        <v>399322</v>
      </c>
      <c r="B273" s="18" t="s">
        <v>344</v>
      </c>
      <c r="C273" s="18">
        <v>7536.965</v>
      </c>
      <c r="D273" s="18">
        <v>9086.692</v>
      </c>
      <c r="E273" s="18">
        <v>0</v>
      </c>
      <c r="F273" s="18">
        <v>0</v>
      </c>
      <c r="G273" s="18">
        <v>0</v>
      </c>
      <c r="H273" s="18">
        <v>1</v>
      </c>
      <c r="I273" s="17">
        <v>0.511</v>
      </c>
      <c r="J273" s="17">
        <v>17.479</v>
      </c>
      <c r="K273" s="21">
        <v>4</v>
      </c>
      <c r="L273" s="21">
        <v>1</v>
      </c>
      <c r="M273" s="21">
        <v>0</v>
      </c>
      <c r="N273" s="21">
        <v>1</v>
      </c>
      <c r="O273" s="21">
        <v>0</v>
      </c>
      <c r="P273" s="21">
        <v>18.099</v>
      </c>
      <c r="Q273" s="21">
        <v>0</v>
      </c>
      <c r="R273" s="21">
        <v>0</v>
      </c>
    </row>
    <row r="274" ht="16.5" spans="1:18">
      <c r="A274" s="18">
        <v>399326</v>
      </c>
      <c r="B274" s="18" t="s">
        <v>345</v>
      </c>
      <c r="C274" s="18">
        <v>2870.062</v>
      </c>
      <c r="D274" s="18">
        <v>3704.304</v>
      </c>
      <c r="E274" s="18">
        <v>0</v>
      </c>
      <c r="F274" s="18">
        <v>0</v>
      </c>
      <c r="G274" s="18">
        <v>0</v>
      </c>
      <c r="H274" s="18">
        <v>1</v>
      </c>
      <c r="I274" s="17">
        <v>10.468</v>
      </c>
      <c r="J274" s="17">
        <v>30.632</v>
      </c>
      <c r="K274" s="21">
        <v>2</v>
      </c>
      <c r="L274" s="21">
        <v>2</v>
      </c>
      <c r="M274" s="21">
        <v>0</v>
      </c>
      <c r="N274" s="21">
        <v>0</v>
      </c>
      <c r="O274" s="21">
        <v>0</v>
      </c>
      <c r="P274" s="21">
        <v>1.018</v>
      </c>
      <c r="Q274" s="21">
        <v>0</v>
      </c>
      <c r="R274" s="21">
        <v>0</v>
      </c>
    </row>
    <row r="275" ht="16.5" spans="1:18">
      <c r="A275" s="18">
        <v>399330</v>
      </c>
      <c r="B275" s="18" t="s">
        <v>346</v>
      </c>
      <c r="C275" s="18">
        <v>3680.173</v>
      </c>
      <c r="D275" s="18">
        <v>4570.859</v>
      </c>
      <c r="E275" s="18">
        <v>0</v>
      </c>
      <c r="F275" s="18">
        <v>0</v>
      </c>
      <c r="G275" s="18">
        <v>0</v>
      </c>
      <c r="H275" s="18">
        <v>1</v>
      </c>
      <c r="I275" s="17">
        <v>4.531</v>
      </c>
      <c r="J275" s="17">
        <v>23.134</v>
      </c>
      <c r="K275" s="21">
        <v>4</v>
      </c>
      <c r="L275" s="21">
        <v>1</v>
      </c>
      <c r="M275" s="21">
        <v>0</v>
      </c>
      <c r="N275" s="21">
        <v>1</v>
      </c>
      <c r="O275" s="21">
        <v>0</v>
      </c>
      <c r="P275" s="21">
        <v>6.785</v>
      </c>
      <c r="Q275" s="21">
        <v>0</v>
      </c>
      <c r="R275" s="21">
        <v>0</v>
      </c>
    </row>
    <row r="276" ht="16.5" spans="1:18">
      <c r="A276" s="18">
        <v>399333</v>
      </c>
      <c r="B276" s="18" t="s">
        <v>347</v>
      </c>
      <c r="C276" s="18">
        <v>6186.455</v>
      </c>
      <c r="D276" s="18">
        <v>7428.432</v>
      </c>
      <c r="E276" s="18">
        <v>0</v>
      </c>
      <c r="F276" s="18">
        <v>0</v>
      </c>
      <c r="G276" s="18">
        <v>0</v>
      </c>
      <c r="H276" s="18">
        <v>1</v>
      </c>
      <c r="I276" s="17">
        <v>5.993</v>
      </c>
      <c r="J276" s="17">
        <v>21.71</v>
      </c>
      <c r="K276" s="21">
        <v>4</v>
      </c>
      <c r="L276" s="21">
        <v>0</v>
      </c>
      <c r="M276" s="21">
        <v>0</v>
      </c>
      <c r="N276" s="21">
        <v>1</v>
      </c>
      <c r="O276" s="21">
        <v>0</v>
      </c>
      <c r="P276" s="21">
        <v>5.508</v>
      </c>
      <c r="Q276" s="21">
        <v>0</v>
      </c>
      <c r="R276" s="21">
        <v>0</v>
      </c>
    </row>
    <row r="277" ht="16.5" spans="1:18">
      <c r="A277" s="18">
        <v>399335</v>
      </c>
      <c r="B277" s="18" t="s">
        <v>348</v>
      </c>
      <c r="C277" s="18">
        <v>3061.795</v>
      </c>
      <c r="D277" s="18">
        <v>3788.608</v>
      </c>
      <c r="E277" s="18">
        <v>0</v>
      </c>
      <c r="F277" s="18">
        <v>0</v>
      </c>
      <c r="G277" s="18">
        <v>0</v>
      </c>
      <c r="H277" s="18">
        <v>1</v>
      </c>
      <c r="I277" s="17">
        <v>2.756</v>
      </c>
      <c r="J277" s="17">
        <v>21.411</v>
      </c>
      <c r="K277" s="21">
        <v>4</v>
      </c>
      <c r="L277" s="21">
        <v>0</v>
      </c>
      <c r="M277" s="21">
        <v>0</v>
      </c>
      <c r="N277" s="21">
        <v>1</v>
      </c>
      <c r="O277" s="21">
        <v>0</v>
      </c>
      <c r="P277" s="21">
        <v>0.941</v>
      </c>
      <c r="Q277" s="21">
        <v>0</v>
      </c>
      <c r="R277" s="21">
        <v>0</v>
      </c>
    </row>
    <row r="278" ht="16.5" spans="1:18">
      <c r="A278" s="18">
        <v>399337</v>
      </c>
      <c r="B278" s="18" t="s">
        <v>349</v>
      </c>
      <c r="C278" s="18">
        <v>3471.409</v>
      </c>
      <c r="D278" s="18">
        <v>4337.757</v>
      </c>
      <c r="E278" s="18">
        <v>0</v>
      </c>
      <c r="F278" s="18">
        <v>0</v>
      </c>
      <c r="G278" s="18">
        <v>0</v>
      </c>
      <c r="H278" s="18">
        <v>1</v>
      </c>
      <c r="I278" s="17">
        <v>7.677</v>
      </c>
      <c r="J278" s="17">
        <v>26.116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5.599</v>
      </c>
      <c r="Q278" s="21">
        <v>0</v>
      </c>
      <c r="R278" s="21">
        <v>0</v>
      </c>
    </row>
    <row r="279" ht="16.5" spans="1:18">
      <c r="A279" s="18">
        <v>399339</v>
      </c>
      <c r="B279" s="18" t="s">
        <v>350</v>
      </c>
      <c r="C279" s="18">
        <v>5160.937</v>
      </c>
      <c r="D279" s="18">
        <v>6449.824</v>
      </c>
      <c r="E279" s="18">
        <v>0</v>
      </c>
      <c r="F279" s="18">
        <v>0</v>
      </c>
      <c r="G279" s="18">
        <v>0</v>
      </c>
      <c r="H279" s="18">
        <v>1</v>
      </c>
      <c r="I279" s="17">
        <v>8.061</v>
      </c>
      <c r="J279" s="17">
        <v>26.433</v>
      </c>
      <c r="K279" s="21">
        <v>4</v>
      </c>
      <c r="L279" s="21">
        <v>0</v>
      </c>
      <c r="M279" s="21">
        <v>-1</v>
      </c>
      <c r="N279" s="21">
        <v>1</v>
      </c>
      <c r="O279" s="21">
        <v>0</v>
      </c>
      <c r="P279" s="21">
        <v>1.96</v>
      </c>
      <c r="Q279" s="21">
        <v>0</v>
      </c>
      <c r="R279" s="21">
        <v>0</v>
      </c>
    </row>
    <row r="280" ht="16.5" spans="1:18">
      <c r="A280" s="18">
        <v>399341</v>
      </c>
      <c r="B280" s="18" t="s">
        <v>351</v>
      </c>
      <c r="C280" s="18">
        <v>1271.873</v>
      </c>
      <c r="D280" s="18">
        <v>1563.274</v>
      </c>
      <c r="E280" s="18">
        <v>0</v>
      </c>
      <c r="F280" s="18">
        <v>0</v>
      </c>
      <c r="G280" s="18">
        <v>0</v>
      </c>
      <c r="H280" s="18">
        <v>1</v>
      </c>
      <c r="I280" s="17">
        <v>1.459</v>
      </c>
      <c r="J280" s="17">
        <v>19.827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6.609</v>
      </c>
      <c r="Q280" s="21">
        <v>0</v>
      </c>
      <c r="R280" s="21">
        <v>0</v>
      </c>
    </row>
    <row r="281" ht="16.5" spans="1:18">
      <c r="A281" s="18">
        <v>399344</v>
      </c>
      <c r="B281" s="18" t="s">
        <v>352</v>
      </c>
      <c r="C281" s="18">
        <v>4422.085</v>
      </c>
      <c r="D281" s="18">
        <v>5476.242</v>
      </c>
      <c r="E281" s="18">
        <v>0</v>
      </c>
      <c r="F281" s="18">
        <v>0</v>
      </c>
      <c r="G281" s="18">
        <v>0</v>
      </c>
      <c r="H281" s="18">
        <v>1</v>
      </c>
      <c r="I281" s="17">
        <v>6.023</v>
      </c>
      <c r="J281" s="17">
        <v>24.113</v>
      </c>
      <c r="K281" s="21">
        <v>4</v>
      </c>
      <c r="L281" s="21">
        <v>0</v>
      </c>
      <c r="M281" s="21">
        <v>-1</v>
      </c>
      <c r="N281" s="21">
        <v>1</v>
      </c>
      <c r="O281" s="21">
        <v>0</v>
      </c>
      <c r="P281" s="21">
        <v>12.485</v>
      </c>
      <c r="Q281" s="21">
        <v>0</v>
      </c>
      <c r="R281" s="21">
        <v>0</v>
      </c>
    </row>
    <row r="282" ht="16.5" spans="1:18">
      <c r="A282" s="18">
        <v>399346</v>
      </c>
      <c r="B282" s="18" t="s">
        <v>353</v>
      </c>
      <c r="C282" s="18">
        <v>2299.271</v>
      </c>
      <c r="D282" s="18">
        <v>2945.257</v>
      </c>
      <c r="E282" s="18">
        <v>0</v>
      </c>
      <c r="F282" s="18">
        <v>0</v>
      </c>
      <c r="G282" s="18">
        <v>0</v>
      </c>
      <c r="H282" s="18">
        <v>1</v>
      </c>
      <c r="I282" s="17">
        <v>6.164</v>
      </c>
      <c r="J282" s="17">
        <v>26.746</v>
      </c>
      <c r="K282" s="21">
        <v>4</v>
      </c>
      <c r="L282" s="21">
        <v>0</v>
      </c>
      <c r="M282" s="21">
        <v>-1</v>
      </c>
      <c r="N282" s="21">
        <v>1</v>
      </c>
      <c r="O282" s="21">
        <v>0</v>
      </c>
      <c r="P282" s="21">
        <v>7.307</v>
      </c>
      <c r="Q282" s="21">
        <v>0</v>
      </c>
      <c r="R282" s="21">
        <v>0</v>
      </c>
    </row>
    <row r="283" ht="16.5" spans="1:18">
      <c r="A283" s="18">
        <v>399348</v>
      </c>
      <c r="B283" s="18" t="s">
        <v>354</v>
      </c>
      <c r="C283" s="18">
        <v>4949.056</v>
      </c>
      <c r="D283" s="18">
        <v>5969.284</v>
      </c>
      <c r="E283" s="18">
        <v>0</v>
      </c>
      <c r="F283" s="18">
        <v>0</v>
      </c>
      <c r="G283" s="18">
        <v>0</v>
      </c>
      <c r="H283" s="18">
        <v>1</v>
      </c>
      <c r="I283" s="17">
        <v>2.475</v>
      </c>
      <c r="J283" s="17">
        <v>19.143</v>
      </c>
      <c r="K283" s="21">
        <v>4</v>
      </c>
      <c r="L283" s="21">
        <v>0</v>
      </c>
      <c r="M283" s="21">
        <v>-1</v>
      </c>
      <c r="N283" s="21">
        <v>1</v>
      </c>
      <c r="O283" s="21">
        <v>0</v>
      </c>
      <c r="P283" s="21">
        <v>0.529</v>
      </c>
      <c r="Q283" s="21">
        <v>0</v>
      </c>
      <c r="R283" s="21">
        <v>0</v>
      </c>
    </row>
    <row r="284" ht="16.5" spans="1:18">
      <c r="A284" s="18">
        <v>399350</v>
      </c>
      <c r="B284" s="18" t="s">
        <v>355</v>
      </c>
      <c r="C284" s="18">
        <v>1829.43</v>
      </c>
      <c r="D284" s="18">
        <v>2303.228</v>
      </c>
      <c r="E284" s="18">
        <v>0</v>
      </c>
      <c r="F284" s="18">
        <v>0</v>
      </c>
      <c r="G284" s="18">
        <v>0</v>
      </c>
      <c r="H284" s="18">
        <v>1</v>
      </c>
      <c r="I284" s="17">
        <v>1.348</v>
      </c>
      <c r="J284" s="17">
        <v>21.642</v>
      </c>
      <c r="K284" s="21">
        <v>4</v>
      </c>
      <c r="L284" s="21">
        <v>0</v>
      </c>
      <c r="M284" s="21">
        <v>-1</v>
      </c>
      <c r="N284" s="21">
        <v>1</v>
      </c>
      <c r="O284" s="21">
        <v>0</v>
      </c>
      <c r="P284" s="21">
        <v>8.542</v>
      </c>
      <c r="Q284" s="21">
        <v>0</v>
      </c>
      <c r="R284" s="21">
        <v>0</v>
      </c>
    </row>
    <row r="285" ht="16.5" spans="1:18">
      <c r="A285" s="18">
        <v>399351</v>
      </c>
      <c r="B285" s="18" t="s">
        <v>356</v>
      </c>
      <c r="C285" s="18">
        <v>6912.039</v>
      </c>
      <c r="D285" s="18">
        <v>8384.611</v>
      </c>
      <c r="E285" s="18">
        <v>0</v>
      </c>
      <c r="F285" s="18">
        <v>0</v>
      </c>
      <c r="G285" s="18">
        <v>0</v>
      </c>
      <c r="H285" s="18">
        <v>1</v>
      </c>
      <c r="I285" s="17">
        <v>7.096</v>
      </c>
      <c r="J285" s="17">
        <v>23.412</v>
      </c>
      <c r="K285" s="21">
        <v>4</v>
      </c>
      <c r="L285" s="21">
        <v>0</v>
      </c>
      <c r="M285" s="21">
        <v>-1</v>
      </c>
      <c r="N285" s="21">
        <v>1</v>
      </c>
      <c r="O285" s="21">
        <v>0</v>
      </c>
      <c r="P285" s="21">
        <v>4.627</v>
      </c>
      <c r="Q285" s="21">
        <v>0</v>
      </c>
      <c r="R285" s="21">
        <v>0</v>
      </c>
    </row>
    <row r="286" ht="16.5" spans="1:18">
      <c r="A286" s="18">
        <v>399352</v>
      </c>
      <c r="B286" s="18" t="s">
        <v>357</v>
      </c>
      <c r="C286" s="18">
        <v>6601.505</v>
      </c>
      <c r="D286" s="18">
        <v>7902.857</v>
      </c>
      <c r="E286" s="18">
        <v>0</v>
      </c>
      <c r="F286" s="18">
        <v>0</v>
      </c>
      <c r="G286" s="18">
        <v>0</v>
      </c>
      <c r="H286" s="18">
        <v>1</v>
      </c>
      <c r="I286" s="17">
        <v>11.766</v>
      </c>
      <c r="J286" s="17">
        <v>26.295</v>
      </c>
      <c r="K286" s="21">
        <v>4</v>
      </c>
      <c r="L286" s="21">
        <v>0</v>
      </c>
      <c r="M286" s="21">
        <v>-1</v>
      </c>
      <c r="N286" s="21">
        <v>1</v>
      </c>
      <c r="O286" s="21">
        <v>0</v>
      </c>
      <c r="P286" s="21">
        <v>4.911</v>
      </c>
      <c r="Q286" s="21">
        <v>0</v>
      </c>
      <c r="R286" s="21">
        <v>0</v>
      </c>
    </row>
    <row r="287" ht="16.5" spans="1:18">
      <c r="A287" s="18">
        <v>399354</v>
      </c>
      <c r="B287" s="18" t="s">
        <v>358</v>
      </c>
      <c r="C287" s="18">
        <v>6133.329</v>
      </c>
      <c r="D287" s="18">
        <v>7358.447</v>
      </c>
      <c r="E287" s="18">
        <v>0</v>
      </c>
      <c r="F287" s="18">
        <v>0</v>
      </c>
      <c r="G287" s="18">
        <v>0</v>
      </c>
      <c r="H287" s="18">
        <v>1</v>
      </c>
      <c r="I287" s="17">
        <v>0.625</v>
      </c>
      <c r="J287" s="17">
        <v>17.17</v>
      </c>
      <c r="K287" s="21">
        <v>4</v>
      </c>
      <c r="L287" s="21">
        <v>0</v>
      </c>
      <c r="M287" s="21">
        <v>-1</v>
      </c>
      <c r="N287" s="21">
        <v>1</v>
      </c>
      <c r="O287" s="21">
        <v>0</v>
      </c>
      <c r="P287" s="21">
        <v>5.091</v>
      </c>
      <c r="Q287" s="21">
        <v>0</v>
      </c>
      <c r="R287" s="21">
        <v>0</v>
      </c>
    </row>
    <row r="288" ht="16.5" spans="1:18">
      <c r="A288" s="18">
        <v>399355</v>
      </c>
      <c r="B288" s="18" t="s">
        <v>359</v>
      </c>
      <c r="C288" s="18">
        <v>2452.666</v>
      </c>
      <c r="D288" s="18">
        <v>2898.368</v>
      </c>
      <c r="E288" s="18">
        <v>0</v>
      </c>
      <c r="F288" s="18">
        <v>0</v>
      </c>
      <c r="G288" s="18">
        <v>0</v>
      </c>
      <c r="H288" s="18">
        <v>1</v>
      </c>
      <c r="I288" s="17">
        <v>7.788</v>
      </c>
      <c r="J288" s="17">
        <v>21.968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2.519</v>
      </c>
      <c r="Q288" s="21">
        <v>0</v>
      </c>
      <c r="R288" s="21">
        <v>0</v>
      </c>
    </row>
    <row r="289" ht="16.5" spans="1:18">
      <c r="A289" s="18">
        <v>399356</v>
      </c>
      <c r="B289" s="18" t="s">
        <v>360</v>
      </c>
      <c r="C289" s="18">
        <v>7475.902</v>
      </c>
      <c r="D289" s="18">
        <v>8909.82</v>
      </c>
      <c r="E289" s="18">
        <v>0</v>
      </c>
      <c r="F289" s="18">
        <v>0</v>
      </c>
      <c r="G289" s="18">
        <v>0</v>
      </c>
      <c r="H289" s="18">
        <v>1</v>
      </c>
      <c r="I289" s="17">
        <v>6.298</v>
      </c>
      <c r="J289" s="17">
        <v>21.378</v>
      </c>
      <c r="K289" s="21">
        <v>3</v>
      </c>
      <c r="L289" s="21">
        <v>0</v>
      </c>
      <c r="M289" s="21">
        <v>-1</v>
      </c>
      <c r="N289" s="21">
        <v>1</v>
      </c>
      <c r="O289" s="21">
        <v>0</v>
      </c>
      <c r="P289" s="21">
        <v>0.025</v>
      </c>
      <c r="Q289" s="21">
        <v>0</v>
      </c>
      <c r="R289" s="21">
        <v>0</v>
      </c>
    </row>
    <row r="290" ht="16.5" spans="1:18">
      <c r="A290" s="18">
        <v>399358</v>
      </c>
      <c r="B290" s="18" t="s">
        <v>361</v>
      </c>
      <c r="C290" s="18">
        <v>3699.044</v>
      </c>
      <c r="D290" s="18">
        <v>4419.765</v>
      </c>
      <c r="E290" s="18">
        <v>0</v>
      </c>
      <c r="F290" s="18">
        <v>0</v>
      </c>
      <c r="G290" s="18">
        <v>0</v>
      </c>
      <c r="H290" s="18">
        <v>1</v>
      </c>
      <c r="I290" s="17">
        <v>5.761</v>
      </c>
      <c r="J290" s="17">
        <v>21.129</v>
      </c>
      <c r="K290" s="21">
        <v>3</v>
      </c>
      <c r="L290" s="21">
        <v>0</v>
      </c>
      <c r="M290" s="21">
        <v>-1</v>
      </c>
      <c r="N290" s="21">
        <v>1</v>
      </c>
      <c r="O290" s="21">
        <v>0</v>
      </c>
      <c r="P290" s="21">
        <v>2.977</v>
      </c>
      <c r="Q290" s="21">
        <v>0</v>
      </c>
      <c r="R290" s="21">
        <v>0</v>
      </c>
    </row>
    <row r="291" ht="16.5" spans="1:18">
      <c r="A291" s="18">
        <v>399360</v>
      </c>
      <c r="B291" s="18" t="s">
        <v>362</v>
      </c>
      <c r="C291" s="18">
        <v>3602.22</v>
      </c>
      <c r="D291" s="18">
        <v>4501.396</v>
      </c>
      <c r="E291" s="18">
        <v>0</v>
      </c>
      <c r="F291" s="18">
        <v>0</v>
      </c>
      <c r="G291" s="18">
        <v>0</v>
      </c>
      <c r="H291" s="18">
        <v>1</v>
      </c>
      <c r="I291" s="17">
        <v>14.382</v>
      </c>
      <c r="J291" s="17">
        <v>31.484</v>
      </c>
      <c r="K291" s="21">
        <v>4</v>
      </c>
      <c r="L291" s="21">
        <v>2</v>
      </c>
      <c r="M291" s="21">
        <v>0</v>
      </c>
      <c r="N291" s="21">
        <v>1</v>
      </c>
      <c r="O291" s="21">
        <v>0</v>
      </c>
      <c r="P291" s="21">
        <v>4.209</v>
      </c>
      <c r="Q291" s="21">
        <v>0</v>
      </c>
      <c r="R291" s="21">
        <v>0</v>
      </c>
    </row>
    <row r="292" ht="16.5" spans="1:18">
      <c r="A292" s="18">
        <v>399361</v>
      </c>
      <c r="B292" s="18" t="s">
        <v>363</v>
      </c>
      <c r="C292" s="18">
        <v>2207.233</v>
      </c>
      <c r="D292" s="18">
        <v>2806.918</v>
      </c>
      <c r="E292" s="18">
        <v>0</v>
      </c>
      <c r="F292" s="18">
        <v>0</v>
      </c>
      <c r="G292" s="18">
        <v>0</v>
      </c>
      <c r="H292" s="18">
        <v>1</v>
      </c>
      <c r="I292" s="17">
        <v>12.601</v>
      </c>
      <c r="J292" s="17">
        <v>31.273</v>
      </c>
      <c r="K292" s="21">
        <v>4</v>
      </c>
      <c r="L292" s="21">
        <v>2</v>
      </c>
      <c r="M292" s="21">
        <v>0</v>
      </c>
      <c r="N292" s="21">
        <v>1</v>
      </c>
      <c r="O292" s="21">
        <v>0</v>
      </c>
      <c r="P292" s="21">
        <v>1.601</v>
      </c>
      <c r="Q292" s="21">
        <v>0</v>
      </c>
      <c r="R292" s="21">
        <v>0</v>
      </c>
    </row>
    <row r="293" ht="16.5" spans="1:18">
      <c r="A293" s="18">
        <v>399362</v>
      </c>
      <c r="B293" s="18" t="s">
        <v>364</v>
      </c>
      <c r="C293" s="18">
        <v>4926.86</v>
      </c>
      <c r="D293" s="18">
        <v>6088.839</v>
      </c>
      <c r="E293" s="18">
        <v>0</v>
      </c>
      <c r="F293" s="18">
        <v>0</v>
      </c>
      <c r="G293" s="18">
        <v>0</v>
      </c>
      <c r="H293" s="18">
        <v>1</v>
      </c>
      <c r="I293" s="17">
        <v>7.407</v>
      </c>
      <c r="J293" s="17">
        <v>25.077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3.605</v>
      </c>
      <c r="Q293" s="21">
        <v>0</v>
      </c>
      <c r="R293" s="21">
        <v>0</v>
      </c>
    </row>
    <row r="294" ht="16.5" spans="1:18">
      <c r="A294" s="18">
        <v>399363</v>
      </c>
      <c r="B294" s="18" t="s">
        <v>365</v>
      </c>
      <c r="C294" s="18">
        <v>3212.148</v>
      </c>
      <c r="D294" s="18">
        <v>4240.873</v>
      </c>
      <c r="E294" s="18">
        <v>0</v>
      </c>
      <c r="F294" s="18">
        <v>0</v>
      </c>
      <c r="G294" s="18">
        <v>0</v>
      </c>
      <c r="H294" s="18">
        <v>1</v>
      </c>
      <c r="I294" s="17">
        <v>10.647</v>
      </c>
      <c r="J294" s="17">
        <v>32.322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1.881</v>
      </c>
      <c r="Q294" s="21">
        <v>0</v>
      </c>
      <c r="R294" s="21">
        <v>0</v>
      </c>
    </row>
    <row r="295" ht="16.5" spans="1:18">
      <c r="A295" s="18">
        <v>399364</v>
      </c>
      <c r="B295" s="18" t="s">
        <v>366</v>
      </c>
      <c r="C295" s="18">
        <v>6592.077</v>
      </c>
      <c r="D295" s="18">
        <v>8079.234</v>
      </c>
      <c r="E295" s="18">
        <v>0</v>
      </c>
      <c r="F295" s="18">
        <v>0</v>
      </c>
      <c r="G295" s="18">
        <v>0</v>
      </c>
      <c r="H295" s="18">
        <v>1</v>
      </c>
      <c r="I295" s="17">
        <v>4.092</v>
      </c>
      <c r="J295" s="17">
        <v>21.746</v>
      </c>
      <c r="K295" s="21">
        <v>4</v>
      </c>
      <c r="L295" s="21">
        <v>1</v>
      </c>
      <c r="M295" s="21">
        <v>-1</v>
      </c>
      <c r="N295" s="21">
        <v>1</v>
      </c>
      <c r="O295" s="21">
        <v>0</v>
      </c>
      <c r="P295" s="21">
        <v>19.753</v>
      </c>
      <c r="Q295" s="21">
        <v>0</v>
      </c>
      <c r="R295" s="21">
        <v>0</v>
      </c>
    </row>
    <row r="296" ht="16.5" spans="1:18">
      <c r="A296" s="18">
        <v>399366</v>
      </c>
      <c r="B296" s="18" t="s">
        <v>367</v>
      </c>
      <c r="C296" s="18">
        <v>1130.933</v>
      </c>
      <c r="D296" s="18">
        <v>1433.606</v>
      </c>
      <c r="E296" s="18">
        <v>0</v>
      </c>
      <c r="F296" s="18">
        <v>0</v>
      </c>
      <c r="G296" s="18">
        <v>0</v>
      </c>
      <c r="H296" s="18">
        <v>1</v>
      </c>
      <c r="I296" s="17">
        <v>4.686</v>
      </c>
      <c r="J296" s="17">
        <v>24.809</v>
      </c>
      <c r="K296" s="21">
        <v>4</v>
      </c>
      <c r="L296" s="21">
        <v>1</v>
      </c>
      <c r="M296" s="21">
        <v>-1</v>
      </c>
      <c r="N296" s="21">
        <v>1</v>
      </c>
      <c r="O296" s="21">
        <v>0</v>
      </c>
      <c r="P296" s="21">
        <v>23.76</v>
      </c>
      <c r="Q296" s="21">
        <v>0</v>
      </c>
      <c r="R296" s="21">
        <v>0</v>
      </c>
    </row>
    <row r="297" ht="16.5" spans="1:18">
      <c r="A297" s="18">
        <v>399367</v>
      </c>
      <c r="B297" s="18" t="s">
        <v>368</v>
      </c>
      <c r="C297" s="18">
        <v>2098.808</v>
      </c>
      <c r="D297" s="18">
        <v>2766.199</v>
      </c>
      <c r="E297" s="18">
        <v>0</v>
      </c>
      <c r="F297" s="18">
        <v>0</v>
      </c>
      <c r="G297" s="18">
        <v>0</v>
      </c>
      <c r="H297" s="18">
        <v>1</v>
      </c>
      <c r="I297" s="17">
        <v>6.196</v>
      </c>
      <c r="J297" s="17">
        <v>28.827</v>
      </c>
      <c r="K297" s="21">
        <v>4</v>
      </c>
      <c r="L297" s="21">
        <v>0</v>
      </c>
      <c r="M297" s="21">
        <v>-1</v>
      </c>
      <c r="N297" s="21">
        <v>1</v>
      </c>
      <c r="O297" s="21">
        <v>0</v>
      </c>
      <c r="P297" s="21">
        <v>3.429</v>
      </c>
      <c r="Q297" s="21">
        <v>0</v>
      </c>
      <c r="R297" s="21">
        <v>0</v>
      </c>
    </row>
    <row r="298" ht="16.5" spans="1:18">
      <c r="A298" s="18">
        <v>399368</v>
      </c>
      <c r="B298" s="18" t="s">
        <v>369</v>
      </c>
      <c r="C298" s="18">
        <v>5657.118</v>
      </c>
      <c r="D298" s="18">
        <v>6884.57</v>
      </c>
      <c r="E298" s="18">
        <v>0</v>
      </c>
      <c r="F298" s="18">
        <v>0</v>
      </c>
      <c r="G298" s="18">
        <v>0</v>
      </c>
      <c r="H298" s="18">
        <v>1</v>
      </c>
      <c r="I298" s="17">
        <v>8.697</v>
      </c>
      <c r="J298" s="17">
        <v>24.975</v>
      </c>
      <c r="K298" s="21">
        <v>4</v>
      </c>
      <c r="L298" s="21">
        <v>1</v>
      </c>
      <c r="M298" s="21">
        <v>0</v>
      </c>
      <c r="N298" s="21">
        <v>1</v>
      </c>
      <c r="O298" s="21">
        <v>0</v>
      </c>
      <c r="P298" s="21">
        <v>6.656</v>
      </c>
      <c r="Q298" s="21">
        <v>0</v>
      </c>
      <c r="R298" s="21">
        <v>0</v>
      </c>
    </row>
    <row r="299" ht="16.5" spans="1:18">
      <c r="A299" s="18">
        <v>399369</v>
      </c>
      <c r="B299" s="18" t="s">
        <v>370</v>
      </c>
      <c r="C299" s="18">
        <v>1248.126</v>
      </c>
      <c r="D299" s="18">
        <v>1503.905</v>
      </c>
      <c r="E299" s="18">
        <v>0</v>
      </c>
      <c r="F299" s="18">
        <v>0</v>
      </c>
      <c r="G299" s="18">
        <v>0</v>
      </c>
      <c r="H299" s="18">
        <v>1</v>
      </c>
      <c r="I299" s="17">
        <v>0.769</v>
      </c>
      <c r="J299" s="17">
        <v>17.646</v>
      </c>
      <c r="K299" s="21">
        <v>4</v>
      </c>
      <c r="L299" s="21">
        <v>1</v>
      </c>
      <c r="M299" s="21">
        <v>-1</v>
      </c>
      <c r="N299" s="21">
        <v>1</v>
      </c>
      <c r="O299" s="21">
        <v>0</v>
      </c>
      <c r="P299" s="21">
        <v>4.101</v>
      </c>
      <c r="Q299" s="21">
        <v>0</v>
      </c>
      <c r="R299" s="21">
        <v>0</v>
      </c>
    </row>
    <row r="300" ht="16.5" spans="1:18">
      <c r="A300" s="18">
        <v>399370</v>
      </c>
      <c r="B300" s="18" t="s">
        <v>371</v>
      </c>
      <c r="C300" s="18">
        <v>3088.885</v>
      </c>
      <c r="D300" s="18">
        <v>3875.675</v>
      </c>
      <c r="E300" s="18">
        <v>0</v>
      </c>
      <c r="F300" s="18">
        <v>0</v>
      </c>
      <c r="G300" s="18">
        <v>0</v>
      </c>
      <c r="H300" s="18">
        <v>1</v>
      </c>
      <c r="I300" s="17">
        <v>4.291</v>
      </c>
      <c r="J300" s="17">
        <v>23.721</v>
      </c>
      <c r="K300" s="21">
        <v>4</v>
      </c>
      <c r="L300" s="21">
        <v>1</v>
      </c>
      <c r="M300" s="21">
        <v>-1</v>
      </c>
      <c r="N300" s="21">
        <v>1</v>
      </c>
      <c r="O300" s="21">
        <v>0</v>
      </c>
      <c r="P300" s="21">
        <v>4.294</v>
      </c>
      <c r="Q300" s="21">
        <v>0</v>
      </c>
      <c r="R300" s="21">
        <v>0</v>
      </c>
    </row>
    <row r="301" ht="16.5" spans="1:18">
      <c r="A301" s="18">
        <v>399371</v>
      </c>
      <c r="B301" s="18" t="s">
        <v>372</v>
      </c>
      <c r="C301" s="18">
        <v>5521.955</v>
      </c>
      <c r="D301" s="18">
        <v>6471.125</v>
      </c>
      <c r="E301" s="18">
        <v>0</v>
      </c>
      <c r="F301" s="18">
        <v>0</v>
      </c>
      <c r="G301" s="18">
        <v>0</v>
      </c>
      <c r="H301" s="18">
        <v>1</v>
      </c>
      <c r="I301" s="17">
        <v>0.423</v>
      </c>
      <c r="J301" s="17">
        <v>15.028</v>
      </c>
      <c r="K301" s="21">
        <v>2</v>
      </c>
      <c r="L301" s="21">
        <v>2</v>
      </c>
      <c r="M301" s="21">
        <v>0</v>
      </c>
      <c r="N301" s="21">
        <v>1</v>
      </c>
      <c r="O301" s="21">
        <v>0</v>
      </c>
      <c r="P301" s="21">
        <v>1.022</v>
      </c>
      <c r="Q301" s="21">
        <v>0</v>
      </c>
      <c r="R301" s="21">
        <v>0</v>
      </c>
    </row>
    <row r="302" ht="16.5" spans="1:18">
      <c r="A302" s="18">
        <v>399372</v>
      </c>
      <c r="B302" s="18" t="s">
        <v>373</v>
      </c>
      <c r="C302" s="18">
        <v>3260.599</v>
      </c>
      <c r="D302" s="18">
        <v>4072.914</v>
      </c>
      <c r="E302" s="18">
        <v>0</v>
      </c>
      <c r="F302" s="18">
        <v>0</v>
      </c>
      <c r="G302" s="18">
        <v>0</v>
      </c>
      <c r="H302" s="18">
        <v>1</v>
      </c>
      <c r="I302" s="17">
        <v>4.285</v>
      </c>
      <c r="J302" s="17">
        <v>23.375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399373</v>
      </c>
      <c r="B303" s="18" t="s">
        <v>374</v>
      </c>
      <c r="C303" s="18">
        <v>6762.978</v>
      </c>
      <c r="D303" s="18">
        <v>7785.606</v>
      </c>
      <c r="E303" s="18">
        <v>0</v>
      </c>
      <c r="F303" s="18">
        <v>0</v>
      </c>
      <c r="G303" s="18">
        <v>0</v>
      </c>
      <c r="H303" s="18">
        <v>1</v>
      </c>
      <c r="I303" s="17">
        <v>1.557</v>
      </c>
      <c r="J303" s="17">
        <v>14.488</v>
      </c>
      <c r="K303" s="21">
        <v>4</v>
      </c>
      <c r="L303" s="21">
        <v>2</v>
      </c>
      <c r="M303" s="21">
        <v>-1</v>
      </c>
      <c r="N303" s="21">
        <v>1</v>
      </c>
      <c r="O303" s="21">
        <v>0</v>
      </c>
      <c r="P303" s="21">
        <v>5.358</v>
      </c>
      <c r="Q303" s="21">
        <v>0</v>
      </c>
      <c r="R303" s="21">
        <v>0</v>
      </c>
    </row>
    <row r="304" ht="16.5" spans="1:18">
      <c r="A304" s="18">
        <v>399374</v>
      </c>
      <c r="B304" s="18" t="s">
        <v>375</v>
      </c>
      <c r="C304" s="18">
        <v>2867.481</v>
      </c>
      <c r="D304" s="18">
        <v>3645.437</v>
      </c>
      <c r="E304" s="18">
        <v>0</v>
      </c>
      <c r="F304" s="18">
        <v>0</v>
      </c>
      <c r="G304" s="18">
        <v>0</v>
      </c>
      <c r="H304" s="18">
        <v>1</v>
      </c>
      <c r="I304" s="17">
        <v>3.466</v>
      </c>
      <c r="J304" s="17">
        <v>24.067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399376</v>
      </c>
      <c r="B305" s="18" t="s">
        <v>376</v>
      </c>
      <c r="C305" s="18">
        <v>3516.546</v>
      </c>
      <c r="D305" s="18">
        <v>4489.409</v>
      </c>
      <c r="E305" s="18">
        <v>0</v>
      </c>
      <c r="F305" s="18">
        <v>0</v>
      </c>
      <c r="G305" s="18">
        <v>0</v>
      </c>
      <c r="H305" s="18">
        <v>1</v>
      </c>
      <c r="I305" s="17">
        <v>4.591</v>
      </c>
      <c r="J305" s="17">
        <v>25.266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399378</v>
      </c>
      <c r="B306" s="18" t="s">
        <v>377</v>
      </c>
      <c r="C306" s="18">
        <v>2014.254</v>
      </c>
      <c r="D306" s="18">
        <v>2414.343</v>
      </c>
      <c r="E306" s="18">
        <v>0</v>
      </c>
      <c r="F306" s="18">
        <v>0</v>
      </c>
      <c r="G306" s="18">
        <v>0</v>
      </c>
      <c r="H306" s="18">
        <v>1</v>
      </c>
      <c r="I306" s="17">
        <v>2.718</v>
      </c>
      <c r="J306" s="17">
        <v>18.839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399379</v>
      </c>
      <c r="B307" s="18" t="s">
        <v>378</v>
      </c>
      <c r="C307" s="18">
        <v>6072.803</v>
      </c>
      <c r="D307" s="18">
        <v>7121.29</v>
      </c>
      <c r="E307" s="18">
        <v>0</v>
      </c>
      <c r="F307" s="18">
        <v>0</v>
      </c>
      <c r="G307" s="18">
        <v>0</v>
      </c>
      <c r="H307" s="18">
        <v>1</v>
      </c>
      <c r="I307" s="17">
        <v>5.782</v>
      </c>
      <c r="J307" s="17">
        <v>19.654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399380</v>
      </c>
      <c r="B308" s="18" t="s">
        <v>379</v>
      </c>
      <c r="C308" s="18">
        <v>1189.15</v>
      </c>
      <c r="D308" s="18">
        <v>1404.739</v>
      </c>
      <c r="E308" s="18">
        <v>0</v>
      </c>
      <c r="F308" s="18">
        <v>0</v>
      </c>
      <c r="G308" s="18">
        <v>0</v>
      </c>
      <c r="H308" s="18">
        <v>1</v>
      </c>
      <c r="I308" s="17">
        <v>6.024</v>
      </c>
      <c r="J308" s="17">
        <v>20.447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399383</v>
      </c>
      <c r="B309" s="18" t="s">
        <v>380</v>
      </c>
      <c r="C309" s="18">
        <v>1961.954</v>
      </c>
      <c r="D309" s="18">
        <v>2382.551</v>
      </c>
      <c r="E309" s="18">
        <v>0</v>
      </c>
      <c r="F309" s="18">
        <v>0</v>
      </c>
      <c r="G309" s="18">
        <v>0</v>
      </c>
      <c r="H309" s="18">
        <v>1</v>
      </c>
      <c r="I309" s="17">
        <v>4.87</v>
      </c>
      <c r="J309" s="17">
        <v>21.663</v>
      </c>
      <c r="K309" s="21">
        <v>4</v>
      </c>
      <c r="L309" s="21">
        <v>0</v>
      </c>
      <c r="M309" s="21">
        <v>-1</v>
      </c>
      <c r="N309" s="21">
        <v>1</v>
      </c>
      <c r="O309" s="21">
        <v>0</v>
      </c>
      <c r="P309" s="21">
        <v>2.716</v>
      </c>
      <c r="Q309" s="21">
        <v>0</v>
      </c>
      <c r="R309" s="21">
        <v>0</v>
      </c>
    </row>
    <row r="310" ht="16.5" spans="1:18">
      <c r="A310" s="18">
        <v>399384</v>
      </c>
      <c r="B310" s="18" t="s">
        <v>381</v>
      </c>
      <c r="C310" s="18">
        <v>3063.059</v>
      </c>
      <c r="D310" s="18">
        <v>3697.074</v>
      </c>
      <c r="E310" s="18">
        <v>0</v>
      </c>
      <c r="F310" s="18">
        <v>0</v>
      </c>
      <c r="G310" s="18">
        <v>0</v>
      </c>
      <c r="H310" s="18">
        <v>1</v>
      </c>
      <c r="I310" s="17">
        <v>4.996</v>
      </c>
      <c r="J310" s="17">
        <v>21.288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399387</v>
      </c>
      <c r="B311" s="18" t="s">
        <v>382</v>
      </c>
      <c r="C311" s="18">
        <v>3989.151</v>
      </c>
      <c r="D311" s="18">
        <v>4651.972</v>
      </c>
      <c r="E311" s="18">
        <v>0</v>
      </c>
      <c r="F311" s="18">
        <v>0</v>
      </c>
      <c r="G311" s="18">
        <v>0</v>
      </c>
      <c r="H311" s="18">
        <v>1</v>
      </c>
      <c r="I311" s="17">
        <v>8.746</v>
      </c>
      <c r="J311" s="17">
        <v>21.748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399388</v>
      </c>
      <c r="B312" s="18" t="s">
        <v>383</v>
      </c>
      <c r="C312" s="18">
        <v>3165.098</v>
      </c>
      <c r="D312" s="18">
        <v>4002.159</v>
      </c>
      <c r="E312" s="18">
        <v>0</v>
      </c>
      <c r="F312" s="18">
        <v>0</v>
      </c>
      <c r="G312" s="18">
        <v>0</v>
      </c>
      <c r="H312" s="18">
        <v>1</v>
      </c>
      <c r="I312" s="17">
        <v>10.783</v>
      </c>
      <c r="J312" s="17">
        <v>29.443</v>
      </c>
      <c r="K312" s="21">
        <v>4</v>
      </c>
      <c r="L312" s="21">
        <v>0</v>
      </c>
      <c r="M312" s="21">
        <v>-1</v>
      </c>
      <c r="N312" s="21">
        <v>0</v>
      </c>
      <c r="O312" s="21">
        <v>0</v>
      </c>
      <c r="P312" s="21">
        <v>11.854</v>
      </c>
      <c r="Q312" s="21">
        <v>0</v>
      </c>
      <c r="R312" s="21">
        <v>0</v>
      </c>
    </row>
    <row r="313" ht="16.5" spans="1:18">
      <c r="A313" s="18">
        <v>399389</v>
      </c>
      <c r="B313" s="18" t="s">
        <v>384</v>
      </c>
      <c r="C313" s="18">
        <v>3338.254</v>
      </c>
      <c r="D313" s="18">
        <v>4154.987</v>
      </c>
      <c r="E313" s="18">
        <v>0</v>
      </c>
      <c r="F313" s="18">
        <v>0</v>
      </c>
      <c r="G313" s="18">
        <v>0</v>
      </c>
      <c r="H313" s="18">
        <v>1</v>
      </c>
      <c r="I313" s="17">
        <v>7.314</v>
      </c>
      <c r="J313" s="17">
        <v>25.533</v>
      </c>
      <c r="K313" s="21">
        <v>4</v>
      </c>
      <c r="L313" s="21">
        <v>0</v>
      </c>
      <c r="M313" s="21">
        <v>-1</v>
      </c>
      <c r="N313" s="21">
        <v>1</v>
      </c>
      <c r="O313" s="21">
        <v>0</v>
      </c>
      <c r="P313" s="21">
        <v>5.157</v>
      </c>
      <c r="Q313" s="21">
        <v>0</v>
      </c>
      <c r="R313" s="21">
        <v>0</v>
      </c>
    </row>
    <row r="314" ht="16.5" spans="1:18">
      <c r="A314" s="18">
        <v>399392</v>
      </c>
      <c r="B314" s="18" t="s">
        <v>385</v>
      </c>
      <c r="C314" s="18">
        <v>1848.977</v>
      </c>
      <c r="D314" s="18">
        <v>2270.511</v>
      </c>
      <c r="E314" s="18">
        <v>0</v>
      </c>
      <c r="F314" s="18">
        <v>0</v>
      </c>
      <c r="G314" s="18">
        <v>0</v>
      </c>
      <c r="H314" s="18">
        <v>1</v>
      </c>
      <c r="I314" s="17">
        <v>7.029</v>
      </c>
      <c r="J314" s="17">
        <v>24.29</v>
      </c>
      <c r="K314" s="21">
        <v>4</v>
      </c>
      <c r="L314" s="21">
        <v>2</v>
      </c>
      <c r="M314" s="21">
        <v>-1</v>
      </c>
      <c r="N314" s="21">
        <v>1</v>
      </c>
      <c r="O314" s="21">
        <v>0</v>
      </c>
      <c r="P314" s="21">
        <v>4.325</v>
      </c>
      <c r="Q314" s="21">
        <v>0</v>
      </c>
      <c r="R314" s="21">
        <v>0</v>
      </c>
    </row>
    <row r="315" ht="16.5" spans="1:18">
      <c r="A315" s="18">
        <v>399393</v>
      </c>
      <c r="B315" s="18" t="s">
        <v>386</v>
      </c>
      <c r="C315" s="18">
        <v>2396.357</v>
      </c>
      <c r="D315" s="18">
        <v>3152.272</v>
      </c>
      <c r="E315" s="18">
        <v>0</v>
      </c>
      <c r="F315" s="18">
        <v>0</v>
      </c>
      <c r="G315" s="18">
        <v>0</v>
      </c>
      <c r="H315" s="18">
        <v>1</v>
      </c>
      <c r="I315" s="17">
        <v>8.376</v>
      </c>
      <c r="J315" s="17">
        <v>30.348</v>
      </c>
      <c r="K315" s="21">
        <v>4</v>
      </c>
      <c r="L315" s="21">
        <v>1</v>
      </c>
      <c r="M315" s="21">
        <v>-1</v>
      </c>
      <c r="N315" s="21">
        <v>1</v>
      </c>
      <c r="O315" s="21">
        <v>0</v>
      </c>
      <c r="P315" s="21">
        <v>3.031</v>
      </c>
      <c r="Q315" s="21">
        <v>0</v>
      </c>
      <c r="R315" s="21">
        <v>0</v>
      </c>
    </row>
    <row r="316" ht="16.5" spans="1:18">
      <c r="A316" s="18">
        <v>399397</v>
      </c>
      <c r="B316" s="18" t="s">
        <v>387</v>
      </c>
      <c r="C316" s="18">
        <v>1423.413</v>
      </c>
      <c r="D316" s="18">
        <v>1834.95</v>
      </c>
      <c r="E316" s="18">
        <v>0</v>
      </c>
      <c r="F316" s="18">
        <v>0</v>
      </c>
      <c r="G316" s="18">
        <v>0</v>
      </c>
      <c r="H316" s="18">
        <v>1</v>
      </c>
      <c r="I316" s="17">
        <v>6.379</v>
      </c>
      <c r="J316" s="17">
        <v>27.376</v>
      </c>
      <c r="K316" s="21">
        <v>4</v>
      </c>
      <c r="L316" s="21">
        <v>1</v>
      </c>
      <c r="M316" s="21">
        <v>-1</v>
      </c>
      <c r="N316" s="21">
        <v>1</v>
      </c>
      <c r="O316" s="21">
        <v>0</v>
      </c>
      <c r="P316" s="21">
        <v>4.954</v>
      </c>
      <c r="Q316" s="21">
        <v>0</v>
      </c>
      <c r="R316" s="21">
        <v>0</v>
      </c>
    </row>
    <row r="317" ht="16.5" spans="1:18">
      <c r="A317" s="18">
        <v>399399</v>
      </c>
      <c r="B317" s="18" t="s">
        <v>388</v>
      </c>
      <c r="C317" s="18">
        <v>5758.666</v>
      </c>
      <c r="D317" s="18">
        <v>6862.289</v>
      </c>
      <c r="E317" s="18">
        <v>0</v>
      </c>
      <c r="F317" s="18">
        <v>0</v>
      </c>
      <c r="G317" s="18">
        <v>0</v>
      </c>
      <c r="H317" s="18">
        <v>1</v>
      </c>
      <c r="I317" s="17">
        <v>3.917</v>
      </c>
      <c r="J317" s="17">
        <v>19.37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399400</v>
      </c>
      <c r="B318" s="18" t="s">
        <v>389</v>
      </c>
      <c r="C318" s="18">
        <v>2841.857</v>
      </c>
      <c r="D318" s="18">
        <v>3397.93</v>
      </c>
      <c r="E318" s="18">
        <v>0</v>
      </c>
      <c r="F318" s="18">
        <v>0</v>
      </c>
      <c r="G318" s="18">
        <v>0</v>
      </c>
      <c r="H318" s="18">
        <v>1</v>
      </c>
      <c r="I318" s="17">
        <v>3.93</v>
      </c>
      <c r="J318" s="17">
        <v>19.652</v>
      </c>
      <c r="K318" s="21">
        <v>4</v>
      </c>
      <c r="L318" s="21">
        <v>2</v>
      </c>
      <c r="M318" s="21">
        <v>0</v>
      </c>
      <c r="N318" s="21">
        <v>1</v>
      </c>
      <c r="O318" s="21">
        <v>0</v>
      </c>
      <c r="P318" s="21">
        <v>3.732</v>
      </c>
      <c r="Q318" s="21">
        <v>0</v>
      </c>
      <c r="R318" s="21">
        <v>0</v>
      </c>
    </row>
    <row r="319" ht="16.5" spans="1:18">
      <c r="A319" s="18">
        <v>399401</v>
      </c>
      <c r="B319" s="18" t="s">
        <v>390</v>
      </c>
      <c r="C319" s="18">
        <v>2966.608</v>
      </c>
      <c r="D319" s="18">
        <v>3657.202</v>
      </c>
      <c r="E319" s="18">
        <v>0</v>
      </c>
      <c r="F319" s="18">
        <v>0</v>
      </c>
      <c r="G319" s="18">
        <v>0</v>
      </c>
      <c r="H319" s="18">
        <v>1</v>
      </c>
      <c r="I319" s="17">
        <v>5.498</v>
      </c>
      <c r="J319" s="17">
        <v>23.343</v>
      </c>
      <c r="K319" s="21">
        <v>4</v>
      </c>
      <c r="L319" s="21">
        <v>1</v>
      </c>
      <c r="M319" s="21">
        <v>0</v>
      </c>
      <c r="N319" s="21">
        <v>1</v>
      </c>
      <c r="O319" s="21">
        <v>0</v>
      </c>
      <c r="P319" s="21">
        <v>4.206</v>
      </c>
      <c r="Q319" s="21">
        <v>0</v>
      </c>
      <c r="R319" s="21">
        <v>0</v>
      </c>
    </row>
    <row r="320" ht="16.5" spans="1:18">
      <c r="A320" s="18">
        <v>399402</v>
      </c>
      <c r="B320" s="18" t="s">
        <v>391</v>
      </c>
      <c r="C320" s="18">
        <v>2447.07</v>
      </c>
      <c r="D320" s="18">
        <v>2969.553</v>
      </c>
      <c r="E320" s="18">
        <v>0</v>
      </c>
      <c r="F320" s="18">
        <v>0</v>
      </c>
      <c r="G320" s="18">
        <v>0</v>
      </c>
      <c r="H320" s="18">
        <v>1</v>
      </c>
      <c r="I320" s="17">
        <v>6.7</v>
      </c>
      <c r="J320" s="17">
        <v>23.116</v>
      </c>
      <c r="K320" s="21">
        <v>4</v>
      </c>
      <c r="L320" s="21">
        <v>2</v>
      </c>
      <c r="M320" s="21">
        <v>0</v>
      </c>
      <c r="N320" s="21">
        <v>1</v>
      </c>
      <c r="O320" s="21">
        <v>0</v>
      </c>
      <c r="P320" s="21">
        <v>2.047</v>
      </c>
      <c r="Q320" s="21">
        <v>0</v>
      </c>
      <c r="R320" s="21">
        <v>0</v>
      </c>
    </row>
    <row r="321" ht="16.5" spans="1:18">
      <c r="A321" s="18">
        <v>399404</v>
      </c>
      <c r="B321" s="18" t="s">
        <v>392</v>
      </c>
      <c r="C321" s="18">
        <v>5578.514</v>
      </c>
      <c r="D321" s="18">
        <v>6286.911</v>
      </c>
      <c r="E321" s="18">
        <v>0</v>
      </c>
      <c r="F321" s="18">
        <v>0</v>
      </c>
      <c r="G321" s="18">
        <v>0</v>
      </c>
      <c r="H321" s="18">
        <v>1</v>
      </c>
      <c r="I321" s="17">
        <v>0.769</v>
      </c>
      <c r="J321" s="17">
        <v>11.95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1.299</v>
      </c>
      <c r="Q321" s="21">
        <v>0</v>
      </c>
      <c r="R321" s="21">
        <v>0</v>
      </c>
    </row>
    <row r="322" ht="16.5" spans="1:18">
      <c r="A322" s="18">
        <v>399405</v>
      </c>
      <c r="B322" s="18" t="s">
        <v>393</v>
      </c>
      <c r="C322" s="18">
        <v>1640.041</v>
      </c>
      <c r="D322" s="18">
        <v>2118.091</v>
      </c>
      <c r="E322" s="18">
        <v>0</v>
      </c>
      <c r="F322" s="18">
        <v>0</v>
      </c>
      <c r="G322" s="18">
        <v>0</v>
      </c>
      <c r="H322" s="18">
        <v>1</v>
      </c>
      <c r="I322" s="17">
        <v>9.951</v>
      </c>
      <c r="J322" s="17">
        <v>30.275</v>
      </c>
      <c r="K322" s="21">
        <v>4</v>
      </c>
      <c r="L322" s="21">
        <v>0</v>
      </c>
      <c r="M322" s="21">
        <v>0</v>
      </c>
      <c r="N322" s="21">
        <v>1</v>
      </c>
      <c r="O322" s="21">
        <v>0</v>
      </c>
      <c r="P322" s="21">
        <v>-3.217</v>
      </c>
      <c r="Q322" s="21">
        <v>0</v>
      </c>
      <c r="R322" s="21">
        <v>0</v>
      </c>
    </row>
    <row r="323" ht="16.5" spans="1:18">
      <c r="A323" s="18">
        <v>399407</v>
      </c>
      <c r="B323" s="18" t="s">
        <v>394</v>
      </c>
      <c r="C323" s="18">
        <v>1588.346</v>
      </c>
      <c r="D323" s="18">
        <v>2000.353</v>
      </c>
      <c r="E323" s="18">
        <v>0</v>
      </c>
      <c r="F323" s="18">
        <v>0</v>
      </c>
      <c r="G323" s="18">
        <v>0</v>
      </c>
      <c r="H323" s="18">
        <v>1</v>
      </c>
      <c r="I323" s="17">
        <v>11.756</v>
      </c>
      <c r="J323" s="17">
        <v>29.931</v>
      </c>
      <c r="K323" s="21">
        <v>4</v>
      </c>
      <c r="L323" s="21">
        <v>0</v>
      </c>
      <c r="M323" s="21">
        <v>-1</v>
      </c>
      <c r="N323" s="21">
        <v>1</v>
      </c>
      <c r="O323" s="21">
        <v>0</v>
      </c>
      <c r="P323" s="21">
        <v>-5.519</v>
      </c>
      <c r="Q323" s="21">
        <v>0</v>
      </c>
      <c r="R323" s="21">
        <v>0</v>
      </c>
    </row>
    <row r="324" ht="16.5" spans="1:18">
      <c r="A324" s="18">
        <v>399408</v>
      </c>
      <c r="B324" s="18" t="s">
        <v>395</v>
      </c>
      <c r="C324" s="18">
        <v>11340.801</v>
      </c>
      <c r="D324" s="18">
        <v>13589.395</v>
      </c>
      <c r="E324" s="18">
        <v>0</v>
      </c>
      <c r="F324" s="18">
        <v>0</v>
      </c>
      <c r="G324" s="18">
        <v>0</v>
      </c>
      <c r="H324" s="18">
        <v>1</v>
      </c>
      <c r="I324" s="17">
        <v>3.378</v>
      </c>
      <c r="J324" s="17">
        <v>19.366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-4.901</v>
      </c>
      <c r="Q324" s="21">
        <v>0</v>
      </c>
      <c r="R324" s="21">
        <v>0</v>
      </c>
    </row>
    <row r="325" ht="16.5" spans="1:18">
      <c r="A325" s="18">
        <v>399409</v>
      </c>
      <c r="B325" s="18" t="s">
        <v>396</v>
      </c>
      <c r="C325" s="18">
        <v>3160.283</v>
      </c>
      <c r="D325" s="18">
        <v>4068.749</v>
      </c>
      <c r="E325" s="18">
        <v>0</v>
      </c>
      <c r="F325" s="18">
        <v>0</v>
      </c>
      <c r="G325" s="18">
        <v>0</v>
      </c>
      <c r="H325" s="18">
        <v>1</v>
      </c>
      <c r="I325" s="17">
        <v>13.903</v>
      </c>
      <c r="J325" s="17">
        <v>33.126</v>
      </c>
      <c r="K325" s="21">
        <v>2</v>
      </c>
      <c r="L325" s="21">
        <v>2</v>
      </c>
      <c r="M325" s="21">
        <v>-1</v>
      </c>
      <c r="N325" s="21">
        <v>1</v>
      </c>
      <c r="O325" s="21">
        <v>0</v>
      </c>
      <c r="P325" s="21">
        <v>5.073</v>
      </c>
      <c r="Q325" s="21">
        <v>0</v>
      </c>
      <c r="R325" s="21">
        <v>0</v>
      </c>
    </row>
    <row r="326" ht="16.5" spans="1:18">
      <c r="A326" s="18">
        <v>399410</v>
      </c>
      <c r="B326" s="18" t="s">
        <v>397</v>
      </c>
      <c r="C326" s="18">
        <v>1411.189</v>
      </c>
      <c r="D326" s="18">
        <v>1781.583</v>
      </c>
      <c r="E326" s="18">
        <v>0</v>
      </c>
      <c r="F326" s="18">
        <v>0</v>
      </c>
      <c r="G326" s="18">
        <v>0</v>
      </c>
      <c r="H326" s="18">
        <v>1</v>
      </c>
      <c r="I326" s="17">
        <v>5.899</v>
      </c>
      <c r="J326" s="17">
        <v>25.463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4.333</v>
      </c>
      <c r="Q326" s="21">
        <v>0</v>
      </c>
      <c r="R326" s="21">
        <v>0</v>
      </c>
    </row>
    <row r="327" ht="16.5" spans="1:18">
      <c r="A327" s="18">
        <v>399412</v>
      </c>
      <c r="B327" s="18" t="s">
        <v>398</v>
      </c>
      <c r="C327" s="18">
        <v>1832.605</v>
      </c>
      <c r="D327" s="18">
        <v>2274.042</v>
      </c>
      <c r="E327" s="18">
        <v>0</v>
      </c>
      <c r="F327" s="18">
        <v>0</v>
      </c>
      <c r="G327" s="18">
        <v>0</v>
      </c>
      <c r="H327" s="18">
        <v>1</v>
      </c>
      <c r="I327" s="17">
        <v>7.984</v>
      </c>
      <c r="J327" s="17">
        <v>25.846</v>
      </c>
      <c r="K327" s="21">
        <v>4</v>
      </c>
      <c r="L327" s="21">
        <v>2</v>
      </c>
      <c r="M327" s="21">
        <v>0</v>
      </c>
      <c r="N327" s="21">
        <v>1</v>
      </c>
      <c r="O327" s="21">
        <v>0</v>
      </c>
      <c r="P327" s="21">
        <v>-2.459</v>
      </c>
      <c r="Q327" s="21">
        <v>0</v>
      </c>
      <c r="R327" s="21">
        <v>0</v>
      </c>
    </row>
    <row r="328" ht="16.5" spans="1:18">
      <c r="A328" s="18">
        <v>399416</v>
      </c>
      <c r="B328" s="18" t="s">
        <v>399</v>
      </c>
      <c r="C328" s="18">
        <v>2451.751</v>
      </c>
      <c r="D328" s="18">
        <v>3074.444</v>
      </c>
      <c r="E328" s="18">
        <v>0</v>
      </c>
      <c r="F328" s="18">
        <v>0</v>
      </c>
      <c r="G328" s="18">
        <v>0</v>
      </c>
      <c r="H328" s="18">
        <v>1</v>
      </c>
      <c r="I328" s="17">
        <v>6.38</v>
      </c>
      <c r="J328" s="17">
        <v>25.342</v>
      </c>
      <c r="K328" s="21">
        <v>4</v>
      </c>
      <c r="L328" s="21">
        <v>0</v>
      </c>
      <c r="M328" s="21">
        <v>0</v>
      </c>
      <c r="N328" s="21">
        <v>0</v>
      </c>
      <c r="O328" s="21">
        <v>0</v>
      </c>
      <c r="P328" s="21">
        <v>-5.257</v>
      </c>
      <c r="Q328" s="21">
        <v>0</v>
      </c>
      <c r="R328" s="21">
        <v>0</v>
      </c>
    </row>
    <row r="329" ht="16.5" spans="1:18">
      <c r="A329" s="18">
        <v>399417</v>
      </c>
      <c r="B329" s="18" t="s">
        <v>400</v>
      </c>
      <c r="C329" s="18">
        <v>1950.683</v>
      </c>
      <c r="D329" s="18">
        <v>2512.269</v>
      </c>
      <c r="E329" s="18">
        <v>0</v>
      </c>
      <c r="F329" s="18">
        <v>0</v>
      </c>
      <c r="G329" s="18">
        <v>0</v>
      </c>
      <c r="H329" s="18">
        <v>1</v>
      </c>
      <c r="I329" s="17">
        <v>5.865</v>
      </c>
      <c r="J329" s="17">
        <v>26.908</v>
      </c>
      <c r="K329" s="21">
        <v>4</v>
      </c>
      <c r="L329" s="21">
        <v>2</v>
      </c>
      <c r="M329" s="21">
        <v>-1</v>
      </c>
      <c r="N329" s="21">
        <v>1</v>
      </c>
      <c r="O329" s="21">
        <v>0</v>
      </c>
      <c r="P329" s="21">
        <v>12.123</v>
      </c>
      <c r="Q329" s="21">
        <v>0</v>
      </c>
      <c r="R329" s="21">
        <v>0</v>
      </c>
    </row>
    <row r="330" ht="16.5" spans="1:18">
      <c r="A330" s="18">
        <v>399418</v>
      </c>
      <c r="B330" s="18" t="s">
        <v>401</v>
      </c>
      <c r="C330" s="18">
        <v>2400.72</v>
      </c>
      <c r="D330" s="18">
        <v>3125.722</v>
      </c>
      <c r="E330" s="18">
        <v>0</v>
      </c>
      <c r="F330" s="18">
        <v>0</v>
      </c>
      <c r="G330" s="18">
        <v>0</v>
      </c>
      <c r="H330" s="18">
        <v>1</v>
      </c>
      <c r="I330" s="17">
        <v>12.082</v>
      </c>
      <c r="J330" s="17">
        <v>32.474</v>
      </c>
      <c r="K330" s="21">
        <v>4</v>
      </c>
      <c r="L330" s="21">
        <v>0</v>
      </c>
      <c r="M330" s="21">
        <v>0</v>
      </c>
      <c r="N330" s="21">
        <v>1</v>
      </c>
      <c r="O330" s="21">
        <v>0</v>
      </c>
      <c r="P330" s="21">
        <v>2.336</v>
      </c>
      <c r="Q330" s="21">
        <v>0</v>
      </c>
      <c r="R330" s="21">
        <v>0</v>
      </c>
    </row>
    <row r="331" ht="16.5" spans="1:18">
      <c r="A331" s="18">
        <v>399419</v>
      </c>
      <c r="B331" s="18" t="s">
        <v>402</v>
      </c>
      <c r="C331" s="18">
        <v>1430.147</v>
      </c>
      <c r="D331" s="18">
        <v>1742.325</v>
      </c>
      <c r="E331" s="18">
        <v>0</v>
      </c>
      <c r="F331" s="18">
        <v>0</v>
      </c>
      <c r="G331" s="18">
        <v>0</v>
      </c>
      <c r="H331" s="18">
        <v>1</v>
      </c>
      <c r="I331" s="17">
        <v>5.116</v>
      </c>
      <c r="J331" s="17">
        <v>22.117</v>
      </c>
      <c r="K331" s="21">
        <v>4</v>
      </c>
      <c r="L331" s="21">
        <v>0</v>
      </c>
      <c r="M331" s="21">
        <v>0</v>
      </c>
      <c r="N331" s="21">
        <v>1</v>
      </c>
      <c r="O331" s="21">
        <v>0</v>
      </c>
      <c r="P331" s="21">
        <v>10.653</v>
      </c>
      <c r="Q331" s="21">
        <v>0</v>
      </c>
      <c r="R331" s="21">
        <v>0</v>
      </c>
    </row>
    <row r="332" ht="16.5" spans="1:18">
      <c r="A332" s="18">
        <v>399420</v>
      </c>
      <c r="B332" s="18" t="s">
        <v>403</v>
      </c>
      <c r="C332" s="18">
        <v>975.805</v>
      </c>
      <c r="D332" s="18">
        <v>1237.515</v>
      </c>
      <c r="E332" s="18">
        <v>0</v>
      </c>
      <c r="F332" s="18">
        <v>0</v>
      </c>
      <c r="G332" s="18">
        <v>0</v>
      </c>
      <c r="H332" s="18">
        <v>1</v>
      </c>
      <c r="I332" s="17">
        <v>14.969</v>
      </c>
      <c r="J332" s="17">
        <v>32.951</v>
      </c>
      <c r="K332" s="21">
        <v>4</v>
      </c>
      <c r="L332" s="21">
        <v>0</v>
      </c>
      <c r="M332" s="21">
        <v>-1</v>
      </c>
      <c r="N332" s="21">
        <v>1</v>
      </c>
      <c r="O332" s="21">
        <v>0</v>
      </c>
      <c r="P332" s="21">
        <v>1.682</v>
      </c>
      <c r="Q332" s="21">
        <v>0</v>
      </c>
      <c r="R332" s="21">
        <v>0</v>
      </c>
    </row>
    <row r="333" ht="16.5" spans="1:18">
      <c r="A333" s="18">
        <v>399422</v>
      </c>
      <c r="B333" s="18" t="s">
        <v>404</v>
      </c>
      <c r="C333" s="18">
        <v>2229.842</v>
      </c>
      <c r="D333" s="18">
        <v>2731.096</v>
      </c>
      <c r="E333" s="18">
        <v>0</v>
      </c>
      <c r="F333" s="18">
        <v>0</v>
      </c>
      <c r="G333" s="18">
        <v>0</v>
      </c>
      <c r="H333" s="18">
        <v>1</v>
      </c>
      <c r="I333" s="17">
        <v>8.401</v>
      </c>
      <c r="J333" s="17">
        <v>25.213</v>
      </c>
      <c r="K333" s="21">
        <v>4</v>
      </c>
      <c r="L333" s="21">
        <v>0</v>
      </c>
      <c r="M333" s="21">
        <v>0</v>
      </c>
      <c r="N333" s="21">
        <v>0</v>
      </c>
      <c r="O333" s="21">
        <v>0</v>
      </c>
      <c r="P333" s="21">
        <v>-4.4</v>
      </c>
      <c r="Q333" s="21">
        <v>0</v>
      </c>
      <c r="R333" s="21">
        <v>0</v>
      </c>
    </row>
    <row r="334" ht="16.5" spans="1:18">
      <c r="A334" s="18">
        <v>399423</v>
      </c>
      <c r="B334" s="18" t="s">
        <v>405</v>
      </c>
      <c r="C334" s="18">
        <v>1726.647</v>
      </c>
      <c r="D334" s="18">
        <v>2125.476</v>
      </c>
      <c r="E334" s="18">
        <v>0</v>
      </c>
      <c r="F334" s="18">
        <v>0</v>
      </c>
      <c r="G334" s="18">
        <v>0</v>
      </c>
      <c r="H334" s="18">
        <v>1</v>
      </c>
      <c r="I334" s="17">
        <v>8.434</v>
      </c>
      <c r="J334" s="17">
        <v>25.616</v>
      </c>
      <c r="K334" s="21">
        <v>2</v>
      </c>
      <c r="L334" s="21">
        <v>2</v>
      </c>
      <c r="M334" s="21">
        <v>-1</v>
      </c>
      <c r="N334" s="21">
        <v>1</v>
      </c>
      <c r="O334" s="21">
        <v>0</v>
      </c>
      <c r="P334" s="21">
        <v>11.926</v>
      </c>
      <c r="Q334" s="21">
        <v>1</v>
      </c>
      <c r="R334" s="21">
        <v>0</v>
      </c>
    </row>
    <row r="335" ht="16.5" spans="1:18">
      <c r="A335" s="18">
        <v>399427</v>
      </c>
      <c r="B335" s="18" t="s">
        <v>406</v>
      </c>
      <c r="C335" s="18">
        <v>2139.628</v>
      </c>
      <c r="D335" s="18">
        <v>2475.492</v>
      </c>
      <c r="E335" s="18">
        <v>0</v>
      </c>
      <c r="F335" s="18">
        <v>0</v>
      </c>
      <c r="G335" s="18">
        <v>0</v>
      </c>
      <c r="H335" s="18">
        <v>1</v>
      </c>
      <c r="I335" s="17">
        <v>1.685</v>
      </c>
      <c r="J335" s="17">
        <v>15.024</v>
      </c>
      <c r="K335" s="21">
        <v>4</v>
      </c>
      <c r="L335" s="21">
        <v>1</v>
      </c>
      <c r="M335" s="21">
        <v>0</v>
      </c>
      <c r="N335" s="21">
        <v>1</v>
      </c>
      <c r="O335" s="21">
        <v>0</v>
      </c>
      <c r="P335" s="21">
        <v>-3.862</v>
      </c>
      <c r="Q335" s="21">
        <v>0</v>
      </c>
      <c r="R335" s="21">
        <v>0</v>
      </c>
    </row>
    <row r="336" ht="16.5" spans="1:18">
      <c r="A336" s="18">
        <v>399428</v>
      </c>
      <c r="B336" s="18" t="s">
        <v>407</v>
      </c>
      <c r="C336" s="18">
        <v>2063.524</v>
      </c>
      <c r="D336" s="18">
        <v>2627.806</v>
      </c>
      <c r="E336" s="18">
        <v>0</v>
      </c>
      <c r="F336" s="18">
        <v>0</v>
      </c>
      <c r="G336" s="18">
        <v>0</v>
      </c>
      <c r="H336" s="18">
        <v>1</v>
      </c>
      <c r="I336" s="17">
        <v>9.054</v>
      </c>
      <c r="J336" s="17">
        <v>28.583</v>
      </c>
      <c r="K336" s="21">
        <v>4</v>
      </c>
      <c r="L336" s="21">
        <v>0</v>
      </c>
      <c r="M336" s="21">
        <v>0</v>
      </c>
      <c r="N336" s="21">
        <v>1</v>
      </c>
      <c r="O336" s="21">
        <v>0</v>
      </c>
      <c r="P336" s="21">
        <v>-3.066</v>
      </c>
      <c r="Q336" s="21">
        <v>0</v>
      </c>
      <c r="R336" s="21">
        <v>0</v>
      </c>
    </row>
    <row r="337" ht="16.5" spans="1:18">
      <c r="A337" s="18">
        <v>399429</v>
      </c>
      <c r="B337" s="18" t="s">
        <v>408</v>
      </c>
      <c r="C337" s="18">
        <v>1061.626</v>
      </c>
      <c r="D337" s="18">
        <v>1302.152</v>
      </c>
      <c r="E337" s="18">
        <v>0</v>
      </c>
      <c r="F337" s="18">
        <v>0</v>
      </c>
      <c r="G337" s="18">
        <v>0</v>
      </c>
      <c r="H337" s="18">
        <v>1</v>
      </c>
      <c r="I337" s="17">
        <v>6.532</v>
      </c>
      <c r="J337" s="17">
        <v>23.797</v>
      </c>
      <c r="K337" s="21">
        <v>4</v>
      </c>
      <c r="L337" s="21">
        <v>2</v>
      </c>
      <c r="M337" s="21">
        <v>0</v>
      </c>
      <c r="N337" s="21">
        <v>1</v>
      </c>
      <c r="O337" s="21">
        <v>0</v>
      </c>
      <c r="P337" s="21">
        <v>2.801</v>
      </c>
      <c r="Q337" s="21">
        <v>0</v>
      </c>
      <c r="R337" s="21">
        <v>0</v>
      </c>
    </row>
    <row r="338" ht="16.5" spans="1:18">
      <c r="A338" s="18">
        <v>399431</v>
      </c>
      <c r="B338" s="18" t="s">
        <v>409</v>
      </c>
      <c r="C338" s="18">
        <v>6077.632</v>
      </c>
      <c r="D338" s="18">
        <v>7014.119</v>
      </c>
      <c r="E338" s="18">
        <v>0</v>
      </c>
      <c r="F338" s="18">
        <v>0</v>
      </c>
      <c r="G338" s="18">
        <v>0</v>
      </c>
      <c r="H338" s="18">
        <v>1</v>
      </c>
      <c r="I338" s="17">
        <v>0.305</v>
      </c>
      <c r="J338" s="17">
        <v>13.616</v>
      </c>
      <c r="K338" s="21">
        <v>4</v>
      </c>
      <c r="L338" s="21">
        <v>0</v>
      </c>
      <c r="M338" s="21">
        <v>0</v>
      </c>
      <c r="N338" s="21">
        <v>0</v>
      </c>
      <c r="O338" s="21">
        <v>0</v>
      </c>
      <c r="P338" s="21">
        <v>-0.522</v>
      </c>
      <c r="Q338" s="21">
        <v>0</v>
      </c>
      <c r="R338" s="21">
        <v>0</v>
      </c>
    </row>
    <row r="339" ht="16.5" spans="1:18">
      <c r="A339" s="18">
        <v>399432</v>
      </c>
      <c r="B339" s="18" t="s">
        <v>410</v>
      </c>
      <c r="C339" s="18">
        <v>3314.294</v>
      </c>
      <c r="D339" s="18">
        <v>4333.06</v>
      </c>
      <c r="E339" s="18">
        <v>0</v>
      </c>
      <c r="F339" s="18">
        <v>0</v>
      </c>
      <c r="G339" s="18">
        <v>0</v>
      </c>
      <c r="H339" s="18">
        <v>1</v>
      </c>
      <c r="I339" s="17">
        <v>5.561</v>
      </c>
      <c r="J339" s="17">
        <v>27.765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-6.014</v>
      </c>
      <c r="Q339" s="21">
        <v>0</v>
      </c>
      <c r="R339" s="21">
        <v>0</v>
      </c>
    </row>
    <row r="340" ht="16.5" spans="1:18">
      <c r="A340" s="18">
        <v>399434</v>
      </c>
      <c r="B340" s="18" t="s">
        <v>411</v>
      </c>
      <c r="C340" s="18">
        <v>1230.996</v>
      </c>
      <c r="D340" s="18">
        <v>1595.848</v>
      </c>
      <c r="E340" s="18">
        <v>0</v>
      </c>
      <c r="F340" s="18">
        <v>0</v>
      </c>
      <c r="G340" s="18">
        <v>0</v>
      </c>
      <c r="H340" s="18">
        <v>1</v>
      </c>
      <c r="I340" s="17">
        <v>10.698</v>
      </c>
      <c r="J340" s="17">
        <v>31.115</v>
      </c>
      <c r="K340" s="21">
        <v>4</v>
      </c>
      <c r="L340" s="21">
        <v>0</v>
      </c>
      <c r="M340" s="21">
        <v>-1</v>
      </c>
      <c r="N340" s="21">
        <v>1</v>
      </c>
      <c r="O340" s="21">
        <v>0</v>
      </c>
      <c r="P340" s="21">
        <v>-2.692</v>
      </c>
      <c r="Q340" s="21">
        <v>0</v>
      </c>
      <c r="R340" s="21">
        <v>0</v>
      </c>
    </row>
    <row r="341" ht="16.5" spans="1:18">
      <c r="A341" s="18">
        <v>399437</v>
      </c>
      <c r="B341" s="18" t="s">
        <v>412</v>
      </c>
      <c r="C341" s="18">
        <v>4221.513</v>
      </c>
      <c r="D341" s="18">
        <v>5513.23</v>
      </c>
      <c r="E341" s="18">
        <v>0</v>
      </c>
      <c r="F341" s="18">
        <v>0</v>
      </c>
      <c r="G341" s="18">
        <v>0</v>
      </c>
      <c r="H341" s="18">
        <v>1</v>
      </c>
      <c r="I341" s="17">
        <v>13.212</v>
      </c>
      <c r="J341" s="17">
        <v>33.546</v>
      </c>
      <c r="K341" s="21">
        <v>3</v>
      </c>
      <c r="L341" s="21">
        <v>0</v>
      </c>
      <c r="M341" s="21">
        <v>1</v>
      </c>
      <c r="N341" s="21">
        <v>-1</v>
      </c>
      <c r="O341" s="21">
        <v>0</v>
      </c>
      <c r="P341" s="21">
        <v>0.002</v>
      </c>
      <c r="Q341" s="21">
        <v>-1</v>
      </c>
      <c r="R341" s="21">
        <v>0</v>
      </c>
    </row>
    <row r="342" ht="16.5" spans="1:18">
      <c r="A342" s="18">
        <v>399441</v>
      </c>
      <c r="B342" s="18" t="s">
        <v>413</v>
      </c>
      <c r="C342" s="18">
        <v>1750.071</v>
      </c>
      <c r="D342" s="18">
        <v>2237.586</v>
      </c>
      <c r="E342" s="18">
        <v>0</v>
      </c>
      <c r="F342" s="18">
        <v>0</v>
      </c>
      <c r="G342" s="18">
        <v>0</v>
      </c>
      <c r="H342" s="18">
        <v>1</v>
      </c>
      <c r="I342" s="17">
        <v>2.16</v>
      </c>
      <c r="J342" s="17">
        <v>23.477</v>
      </c>
      <c r="K342" s="21">
        <v>0</v>
      </c>
      <c r="L342" s="21">
        <v>0</v>
      </c>
      <c r="M342" s="21">
        <v>0</v>
      </c>
      <c r="N342" s="21">
        <v>1</v>
      </c>
      <c r="O342" s="21">
        <v>0</v>
      </c>
      <c r="P342" s="21">
        <v>0.2</v>
      </c>
      <c r="Q342" s="21">
        <v>0</v>
      </c>
      <c r="R342" s="21">
        <v>0</v>
      </c>
    </row>
    <row r="343" ht="16.5" spans="1:18">
      <c r="A343" s="18">
        <v>399550</v>
      </c>
      <c r="B343" s="18" t="s">
        <v>414</v>
      </c>
      <c r="C343" s="18">
        <v>6027.846</v>
      </c>
      <c r="D343" s="18">
        <v>7147.761</v>
      </c>
      <c r="E343" s="18">
        <v>0</v>
      </c>
      <c r="F343" s="18">
        <v>0</v>
      </c>
      <c r="G343" s="18">
        <v>0</v>
      </c>
      <c r="H343" s="18">
        <v>1</v>
      </c>
      <c r="I343" s="17">
        <v>1.393</v>
      </c>
      <c r="J343" s="17">
        <v>16.842</v>
      </c>
      <c r="K343" s="21">
        <v>4</v>
      </c>
      <c r="L343" s="21">
        <v>0</v>
      </c>
      <c r="M343" s="21">
        <v>-1</v>
      </c>
      <c r="N343" s="21">
        <v>1</v>
      </c>
      <c r="O343" s="21">
        <v>0</v>
      </c>
      <c r="P343" s="21">
        <v>0.457</v>
      </c>
      <c r="Q343" s="21">
        <v>0</v>
      </c>
      <c r="R343" s="21">
        <v>0</v>
      </c>
    </row>
    <row r="344" ht="16.5" spans="1:18">
      <c r="A344" s="18">
        <v>399551</v>
      </c>
      <c r="B344" s="18" t="s">
        <v>415</v>
      </c>
      <c r="C344" s="18">
        <v>5977.499</v>
      </c>
      <c r="D344" s="18">
        <v>7491.775</v>
      </c>
      <c r="E344" s="18">
        <v>0</v>
      </c>
      <c r="F344" s="18">
        <v>0</v>
      </c>
      <c r="G344" s="18">
        <v>0</v>
      </c>
      <c r="H344" s="18">
        <v>1</v>
      </c>
      <c r="I344" s="17">
        <v>3.893</v>
      </c>
      <c r="J344" s="17">
        <v>23.319</v>
      </c>
      <c r="K344" s="21">
        <v>4</v>
      </c>
      <c r="L344" s="21">
        <v>0</v>
      </c>
      <c r="M344" s="21">
        <v>-1</v>
      </c>
      <c r="N344" s="21">
        <v>1</v>
      </c>
      <c r="O344" s="21">
        <v>0</v>
      </c>
      <c r="P344" s="21">
        <v>2.628</v>
      </c>
      <c r="Q344" s="21">
        <v>0</v>
      </c>
      <c r="R344" s="21">
        <v>0</v>
      </c>
    </row>
    <row r="345" ht="16.5" spans="1:18">
      <c r="A345" s="18">
        <v>399553</v>
      </c>
      <c r="B345" s="18" t="s">
        <v>416</v>
      </c>
      <c r="C345" s="18">
        <v>5715.547</v>
      </c>
      <c r="D345" s="18">
        <v>6961.253</v>
      </c>
      <c r="E345" s="18">
        <v>0</v>
      </c>
      <c r="F345" s="18">
        <v>0</v>
      </c>
      <c r="G345" s="18">
        <v>0</v>
      </c>
      <c r="H345" s="18">
        <v>1</v>
      </c>
      <c r="I345" s="17">
        <v>0.361</v>
      </c>
      <c r="J345" s="17">
        <v>18.191</v>
      </c>
      <c r="K345" s="21">
        <v>4</v>
      </c>
      <c r="L345" s="21">
        <v>1</v>
      </c>
      <c r="M345" s="21">
        <v>0</v>
      </c>
      <c r="N345" s="21">
        <v>1</v>
      </c>
      <c r="O345" s="21">
        <v>0</v>
      </c>
      <c r="P345" s="21">
        <v>-0.237</v>
      </c>
      <c r="Q345" s="21">
        <v>0</v>
      </c>
      <c r="R345" s="21">
        <v>0</v>
      </c>
    </row>
    <row r="346" ht="16.5" spans="1:18">
      <c r="A346" s="18">
        <v>399554</v>
      </c>
      <c r="B346" s="18" t="s">
        <v>417</v>
      </c>
      <c r="C346" s="18">
        <v>5948.307</v>
      </c>
      <c r="D346" s="18">
        <v>7026.779</v>
      </c>
      <c r="E346" s="18">
        <v>0</v>
      </c>
      <c r="F346" s="18">
        <v>0</v>
      </c>
      <c r="G346" s="18">
        <v>0</v>
      </c>
      <c r="H346" s="18">
        <v>1</v>
      </c>
      <c r="I346" s="17">
        <v>1.143</v>
      </c>
      <c r="J346" s="17">
        <v>16.316</v>
      </c>
      <c r="K346" s="21">
        <v>4</v>
      </c>
      <c r="L346" s="21">
        <v>2</v>
      </c>
      <c r="M346" s="21">
        <v>0</v>
      </c>
      <c r="N346" s="21">
        <v>1</v>
      </c>
      <c r="O346" s="21">
        <v>0</v>
      </c>
      <c r="P346" s="21">
        <v>5.149</v>
      </c>
      <c r="Q346" s="21">
        <v>0</v>
      </c>
      <c r="R346" s="21">
        <v>0</v>
      </c>
    </row>
    <row r="347" ht="16.5" spans="1:18">
      <c r="A347" s="18">
        <v>399555</v>
      </c>
      <c r="B347" s="18" t="s">
        <v>418</v>
      </c>
      <c r="C347" s="18">
        <v>4215.782</v>
      </c>
      <c r="D347" s="18">
        <v>4992.602</v>
      </c>
      <c r="E347" s="18">
        <v>0</v>
      </c>
      <c r="F347" s="18">
        <v>0</v>
      </c>
      <c r="G347" s="18">
        <v>0</v>
      </c>
      <c r="H347" s="18">
        <v>1</v>
      </c>
      <c r="I347" s="17">
        <v>1.17</v>
      </c>
      <c r="J347" s="17">
        <v>16.547</v>
      </c>
      <c r="K347" s="21">
        <v>4</v>
      </c>
      <c r="L347" s="21">
        <v>1</v>
      </c>
      <c r="M347" s="21">
        <v>0</v>
      </c>
      <c r="N347" s="21">
        <v>1</v>
      </c>
      <c r="O347" s="21">
        <v>0</v>
      </c>
      <c r="P347" s="21">
        <v>8.888</v>
      </c>
      <c r="Q347" s="21">
        <v>0</v>
      </c>
      <c r="R347" s="21">
        <v>0</v>
      </c>
    </row>
    <row r="348" ht="16.5" spans="1:18">
      <c r="A348" s="18">
        <v>399556</v>
      </c>
      <c r="B348" s="18" t="s">
        <v>419</v>
      </c>
      <c r="C348" s="18">
        <v>2020.872</v>
      </c>
      <c r="D348" s="18">
        <v>2416.423</v>
      </c>
      <c r="E348" s="18">
        <v>0</v>
      </c>
      <c r="F348" s="18">
        <v>0</v>
      </c>
      <c r="G348" s="18">
        <v>0</v>
      </c>
      <c r="H348" s="18">
        <v>1</v>
      </c>
      <c r="I348" s="17">
        <v>3.456</v>
      </c>
      <c r="J348" s="17">
        <v>19.26</v>
      </c>
      <c r="K348" s="21">
        <v>4</v>
      </c>
      <c r="L348" s="21">
        <v>0</v>
      </c>
      <c r="M348" s="21">
        <v>0</v>
      </c>
      <c r="N348" s="21">
        <v>1</v>
      </c>
      <c r="O348" s="21">
        <v>0</v>
      </c>
      <c r="P348" s="21">
        <v>-8.856</v>
      </c>
      <c r="Q348" s="21">
        <v>0</v>
      </c>
      <c r="R348" s="21">
        <v>0</v>
      </c>
    </row>
    <row r="349" ht="16.5" spans="1:18">
      <c r="A349" s="18">
        <v>399557</v>
      </c>
      <c r="B349" s="18" t="s">
        <v>420</v>
      </c>
      <c r="C349" s="18">
        <v>1148.04</v>
      </c>
      <c r="D349" s="18">
        <v>1493.64</v>
      </c>
      <c r="E349" s="18">
        <v>0</v>
      </c>
      <c r="F349" s="18">
        <v>0</v>
      </c>
      <c r="G349" s="18">
        <v>0</v>
      </c>
      <c r="H349" s="18">
        <v>1</v>
      </c>
      <c r="I349" s="17">
        <v>8.749</v>
      </c>
      <c r="J349" s="17">
        <v>29.863</v>
      </c>
      <c r="K349" s="21">
        <v>4</v>
      </c>
      <c r="L349" s="21">
        <v>0</v>
      </c>
      <c r="M349" s="21">
        <v>-1</v>
      </c>
      <c r="N349" s="21">
        <v>1</v>
      </c>
      <c r="O349" s="21">
        <v>0</v>
      </c>
      <c r="P349" s="21">
        <v>22.696</v>
      </c>
      <c r="Q349" s="21">
        <v>0</v>
      </c>
      <c r="R349" s="21">
        <v>0</v>
      </c>
    </row>
    <row r="350" ht="16.5" spans="1:18">
      <c r="A350" s="18">
        <v>399602</v>
      </c>
      <c r="B350" s="18" t="s">
        <v>421</v>
      </c>
      <c r="C350" s="18">
        <v>746.404</v>
      </c>
      <c r="D350" s="18">
        <v>913.681</v>
      </c>
      <c r="E350" s="18">
        <v>0</v>
      </c>
      <c r="F350" s="18">
        <v>0</v>
      </c>
      <c r="G350" s="18">
        <v>0</v>
      </c>
      <c r="H350" s="18">
        <v>1</v>
      </c>
      <c r="I350" s="17">
        <v>7.039</v>
      </c>
      <c r="J350" s="17">
        <v>24.058</v>
      </c>
      <c r="K350" s="21">
        <v>1</v>
      </c>
      <c r="L350" s="21">
        <v>0</v>
      </c>
      <c r="M350" s="21">
        <v>0</v>
      </c>
      <c r="N350" s="21">
        <v>0</v>
      </c>
      <c r="O350" s="21">
        <v>0</v>
      </c>
      <c r="P350" s="21">
        <v>0.005</v>
      </c>
      <c r="Q350" s="21">
        <v>0</v>
      </c>
      <c r="R350" s="21">
        <v>0</v>
      </c>
    </row>
    <row r="351" ht="16.5" spans="1:18">
      <c r="A351" s="18">
        <v>399604</v>
      </c>
      <c r="B351" s="18" t="s">
        <v>422</v>
      </c>
      <c r="C351" s="18">
        <v>1496.37</v>
      </c>
      <c r="D351" s="18">
        <v>1805.918</v>
      </c>
      <c r="E351" s="18">
        <v>0</v>
      </c>
      <c r="F351" s="18">
        <v>0</v>
      </c>
      <c r="G351" s="18">
        <v>0</v>
      </c>
      <c r="H351" s="18">
        <v>1</v>
      </c>
      <c r="I351" s="17">
        <v>3.777</v>
      </c>
      <c r="J351" s="17">
        <v>20.271</v>
      </c>
      <c r="K351" s="21">
        <v>0</v>
      </c>
      <c r="L351" s="21">
        <v>0</v>
      </c>
      <c r="M351" s="21">
        <v>1</v>
      </c>
      <c r="N351" s="21">
        <v>-1</v>
      </c>
      <c r="O351" s="21">
        <v>0</v>
      </c>
      <c r="P351" s="21">
        <v>0.015</v>
      </c>
      <c r="Q351" s="21">
        <v>0</v>
      </c>
      <c r="R351" s="21">
        <v>0</v>
      </c>
    </row>
    <row r="352" ht="16.5" spans="1:18">
      <c r="A352" s="18">
        <v>399606</v>
      </c>
      <c r="B352" s="18" t="s">
        <v>423</v>
      </c>
      <c r="C352" s="18">
        <v>1674.67</v>
      </c>
      <c r="D352" s="18">
        <v>2210.292</v>
      </c>
      <c r="E352" s="18">
        <v>0</v>
      </c>
      <c r="F352" s="18">
        <v>0</v>
      </c>
      <c r="G352" s="18">
        <v>0</v>
      </c>
      <c r="H352" s="18">
        <v>1</v>
      </c>
      <c r="I352" s="17">
        <v>9.316</v>
      </c>
      <c r="J352" s="17">
        <v>31.292</v>
      </c>
      <c r="K352" s="21">
        <v>4</v>
      </c>
      <c r="L352" s="21">
        <v>0</v>
      </c>
      <c r="M352" s="21">
        <v>0</v>
      </c>
      <c r="N352" s="21">
        <v>1</v>
      </c>
      <c r="O352" s="21">
        <v>0</v>
      </c>
      <c r="P352" s="21">
        <v>3.843</v>
      </c>
      <c r="Q352" s="21">
        <v>0</v>
      </c>
      <c r="R352" s="21">
        <v>0</v>
      </c>
    </row>
    <row r="353" ht="16.5" spans="1:18">
      <c r="A353" s="18">
        <v>399608</v>
      </c>
      <c r="B353" s="18" t="s">
        <v>424</v>
      </c>
      <c r="C353" s="18">
        <v>2169.241</v>
      </c>
      <c r="D353" s="18">
        <v>2745.362</v>
      </c>
      <c r="E353" s="18">
        <v>0</v>
      </c>
      <c r="F353" s="18">
        <v>0</v>
      </c>
      <c r="G353" s="18">
        <v>0</v>
      </c>
      <c r="H353" s="18">
        <v>1</v>
      </c>
      <c r="I353" s="17">
        <v>10.412</v>
      </c>
      <c r="J353" s="17">
        <v>29.212</v>
      </c>
      <c r="K353" s="21">
        <v>1</v>
      </c>
      <c r="L353" s="21">
        <v>0</v>
      </c>
      <c r="M353" s="21">
        <v>0</v>
      </c>
      <c r="N353" s="21">
        <v>0</v>
      </c>
      <c r="O353" s="21">
        <v>0</v>
      </c>
      <c r="P353" s="21">
        <v>0.005</v>
      </c>
      <c r="Q353" s="21">
        <v>0</v>
      </c>
      <c r="R353" s="21">
        <v>0</v>
      </c>
    </row>
    <row r="354" ht="16.5" spans="1:18">
      <c r="A354" s="18">
        <v>399610</v>
      </c>
      <c r="B354" s="18" t="s">
        <v>425</v>
      </c>
      <c r="C354" s="18">
        <v>4517.609</v>
      </c>
      <c r="D354" s="18">
        <v>5694.397</v>
      </c>
      <c r="E354" s="18">
        <v>0</v>
      </c>
      <c r="F354" s="18">
        <v>0</v>
      </c>
      <c r="G354" s="18">
        <v>0</v>
      </c>
      <c r="H354" s="18">
        <v>1</v>
      </c>
      <c r="I354" s="17">
        <v>6.162</v>
      </c>
      <c r="J354" s="17">
        <v>25.555</v>
      </c>
      <c r="K354" s="21">
        <v>1</v>
      </c>
      <c r="L354" s="21">
        <v>0</v>
      </c>
      <c r="M354" s="21">
        <v>0</v>
      </c>
      <c r="N354" s="21">
        <v>0</v>
      </c>
      <c r="O354" s="21">
        <v>0</v>
      </c>
      <c r="P354" s="21">
        <v>0.008</v>
      </c>
      <c r="Q354" s="21">
        <v>0</v>
      </c>
      <c r="R354" s="21">
        <v>0</v>
      </c>
    </row>
    <row r="355" ht="16.5" spans="1:18">
      <c r="A355" s="18">
        <v>399611</v>
      </c>
      <c r="B355" s="18" t="s">
        <v>426</v>
      </c>
      <c r="C355" s="18">
        <v>1748.125</v>
      </c>
      <c r="D355" s="18">
        <v>2193.199</v>
      </c>
      <c r="E355" s="18">
        <v>0</v>
      </c>
      <c r="F355" s="18">
        <v>0</v>
      </c>
      <c r="G355" s="18">
        <v>0</v>
      </c>
      <c r="H355" s="18">
        <v>1</v>
      </c>
      <c r="I355" s="17">
        <v>6.988</v>
      </c>
      <c r="J355" s="17">
        <v>25.863</v>
      </c>
      <c r="K355" s="21">
        <v>4</v>
      </c>
      <c r="L355" s="21">
        <v>0</v>
      </c>
      <c r="M355" s="21">
        <v>-1</v>
      </c>
      <c r="N355" s="21">
        <v>1</v>
      </c>
      <c r="O355" s="21">
        <v>0</v>
      </c>
      <c r="P355" s="21">
        <v>22.064</v>
      </c>
      <c r="Q355" s="21">
        <v>0</v>
      </c>
      <c r="R355" s="21">
        <v>0</v>
      </c>
    </row>
    <row r="356" ht="16.5" spans="1:18">
      <c r="A356" s="18">
        <v>399612</v>
      </c>
      <c r="B356" s="18" t="s">
        <v>427</v>
      </c>
      <c r="C356" s="18">
        <v>1509.015</v>
      </c>
      <c r="D356" s="18">
        <v>1897.909</v>
      </c>
      <c r="E356" s="18">
        <v>0</v>
      </c>
      <c r="F356" s="18">
        <v>0</v>
      </c>
      <c r="G356" s="18">
        <v>0</v>
      </c>
      <c r="H356" s="18">
        <v>1</v>
      </c>
      <c r="I356" s="17">
        <v>6.594</v>
      </c>
      <c r="J356" s="17">
        <v>25.733</v>
      </c>
      <c r="K356" s="21">
        <v>4</v>
      </c>
      <c r="L356" s="21">
        <v>1</v>
      </c>
      <c r="M356" s="21">
        <v>0</v>
      </c>
      <c r="N356" s="21">
        <v>1</v>
      </c>
      <c r="O356" s="21">
        <v>0</v>
      </c>
      <c r="P356" s="21">
        <v>1.375</v>
      </c>
      <c r="Q356" s="21">
        <v>0</v>
      </c>
      <c r="R356" s="21">
        <v>0</v>
      </c>
    </row>
    <row r="357" ht="16.5" spans="1:18">
      <c r="A357" s="18">
        <v>399615</v>
      </c>
      <c r="B357" s="18" t="s">
        <v>428</v>
      </c>
      <c r="C357" s="18">
        <v>2284.516</v>
      </c>
      <c r="D357" s="18">
        <v>2887.799</v>
      </c>
      <c r="E357" s="18">
        <v>0</v>
      </c>
      <c r="F357" s="18">
        <v>0</v>
      </c>
      <c r="G357" s="18">
        <v>0</v>
      </c>
      <c r="H357" s="18">
        <v>1</v>
      </c>
      <c r="I357" s="17">
        <v>8.796</v>
      </c>
      <c r="J357" s="17">
        <v>27.85</v>
      </c>
      <c r="K357" s="21">
        <v>2</v>
      </c>
      <c r="L357" s="21">
        <v>0</v>
      </c>
      <c r="M357" s="21">
        <v>-1</v>
      </c>
      <c r="N357" s="21">
        <v>1</v>
      </c>
      <c r="O357" s="21">
        <v>0</v>
      </c>
      <c r="P357" s="21">
        <v>0.379</v>
      </c>
      <c r="Q357" s="21">
        <v>0</v>
      </c>
      <c r="R357" s="21">
        <v>0</v>
      </c>
    </row>
    <row r="358" ht="16.5" spans="1:18">
      <c r="A358" s="18">
        <v>399616</v>
      </c>
      <c r="B358" s="18" t="s">
        <v>429</v>
      </c>
      <c r="C358" s="18">
        <v>4707.879</v>
      </c>
      <c r="D358" s="18">
        <v>5694.843</v>
      </c>
      <c r="E358" s="18">
        <v>0</v>
      </c>
      <c r="F358" s="18">
        <v>0</v>
      </c>
      <c r="G358" s="18">
        <v>0</v>
      </c>
      <c r="H358" s="18">
        <v>1</v>
      </c>
      <c r="I358" s="17">
        <v>6.273</v>
      </c>
      <c r="J358" s="17">
        <v>22.517</v>
      </c>
      <c r="K358" s="21">
        <v>3</v>
      </c>
      <c r="L358" s="21">
        <v>0</v>
      </c>
      <c r="M358" s="21">
        <v>0</v>
      </c>
      <c r="N358" s="21">
        <v>0</v>
      </c>
      <c r="O358" s="21">
        <v>0</v>
      </c>
      <c r="P358" s="21">
        <v>6.719</v>
      </c>
      <c r="Q358" s="21">
        <v>0</v>
      </c>
      <c r="R358" s="21">
        <v>0</v>
      </c>
    </row>
    <row r="359" ht="16.5" spans="1:18">
      <c r="A359" s="18">
        <v>399619</v>
      </c>
      <c r="B359" s="18" t="s">
        <v>430</v>
      </c>
      <c r="C359" s="18">
        <v>4520.137</v>
      </c>
      <c r="D359" s="18">
        <v>5809.289</v>
      </c>
      <c r="E359" s="18">
        <v>0</v>
      </c>
      <c r="F359" s="18">
        <v>0</v>
      </c>
      <c r="G359" s="18">
        <v>0</v>
      </c>
      <c r="H359" s="18">
        <v>1</v>
      </c>
      <c r="I359" s="17">
        <v>13.123</v>
      </c>
      <c r="J359" s="17">
        <v>32.402</v>
      </c>
      <c r="K359" s="21">
        <v>4</v>
      </c>
      <c r="L359" s="21">
        <v>0</v>
      </c>
      <c r="M359" s="21">
        <v>0</v>
      </c>
      <c r="N359" s="21">
        <v>1</v>
      </c>
      <c r="O359" s="21">
        <v>0</v>
      </c>
      <c r="P359" s="21">
        <v>5.112</v>
      </c>
      <c r="Q359" s="21">
        <v>0</v>
      </c>
      <c r="R359" s="21">
        <v>0</v>
      </c>
    </row>
    <row r="360" ht="16.5" spans="1:18">
      <c r="A360" s="18">
        <v>399620</v>
      </c>
      <c r="B360" s="18" t="s">
        <v>431</v>
      </c>
      <c r="C360" s="18">
        <v>2974.178</v>
      </c>
      <c r="D360" s="18">
        <v>3729.409</v>
      </c>
      <c r="E360" s="18">
        <v>0</v>
      </c>
      <c r="F360" s="18">
        <v>0</v>
      </c>
      <c r="G360" s="18">
        <v>0</v>
      </c>
      <c r="H360" s="18">
        <v>1</v>
      </c>
      <c r="I360" s="17">
        <v>10.113</v>
      </c>
      <c r="J360" s="17">
        <v>28.315</v>
      </c>
      <c r="K360" s="21">
        <v>4</v>
      </c>
      <c r="L360" s="21">
        <v>0</v>
      </c>
      <c r="M360" s="21">
        <v>0</v>
      </c>
      <c r="N360" s="21">
        <v>1</v>
      </c>
      <c r="O360" s="21">
        <v>0</v>
      </c>
      <c r="P360" s="21">
        <v>4.663</v>
      </c>
      <c r="Q360" s="21">
        <v>0</v>
      </c>
      <c r="R360" s="21">
        <v>0</v>
      </c>
    </row>
    <row r="361" ht="16.5" spans="1:18">
      <c r="A361" s="18">
        <v>399621</v>
      </c>
      <c r="B361" s="18" t="s">
        <v>432</v>
      </c>
      <c r="C361" s="18">
        <v>3384.043</v>
      </c>
      <c r="D361" s="18">
        <v>4636.715</v>
      </c>
      <c r="E361" s="18">
        <v>0</v>
      </c>
      <c r="F361" s="18">
        <v>0</v>
      </c>
      <c r="G361" s="18">
        <v>0</v>
      </c>
      <c r="H361" s="18">
        <v>1</v>
      </c>
      <c r="I361" s="17">
        <v>12.656</v>
      </c>
      <c r="J361" s="17">
        <v>36.253</v>
      </c>
      <c r="K361" s="21">
        <v>3</v>
      </c>
      <c r="L361" s="21">
        <v>0</v>
      </c>
      <c r="M361" s="21">
        <v>0</v>
      </c>
      <c r="N361" s="21">
        <v>0</v>
      </c>
      <c r="O361" s="21">
        <v>0</v>
      </c>
      <c r="P361" s="21">
        <v>4.735</v>
      </c>
      <c r="Q361" s="21">
        <v>0</v>
      </c>
      <c r="R361" s="21">
        <v>0</v>
      </c>
    </row>
    <row r="362" ht="16.5" spans="1:18">
      <c r="A362" s="18">
        <v>399623</v>
      </c>
      <c r="B362" s="18" t="s">
        <v>433</v>
      </c>
      <c r="C362" s="18">
        <v>5471.811</v>
      </c>
      <c r="D362" s="18">
        <v>6628.502</v>
      </c>
      <c r="E362" s="18">
        <v>0</v>
      </c>
      <c r="F362" s="18">
        <v>0</v>
      </c>
      <c r="G362" s="18">
        <v>0</v>
      </c>
      <c r="H362" s="18">
        <v>1</v>
      </c>
      <c r="I362" s="17">
        <v>6.415</v>
      </c>
      <c r="J362" s="17">
        <v>22.746</v>
      </c>
      <c r="K362" s="21">
        <v>4</v>
      </c>
      <c r="L362" s="21">
        <v>1</v>
      </c>
      <c r="M362" s="21">
        <v>0</v>
      </c>
      <c r="N362" s="21">
        <v>1</v>
      </c>
      <c r="O362" s="21">
        <v>0</v>
      </c>
      <c r="P362" s="21">
        <v>3.958</v>
      </c>
      <c r="Q362" s="21">
        <v>0</v>
      </c>
      <c r="R362" s="21">
        <v>0</v>
      </c>
    </row>
    <row r="363" ht="16.5" spans="1:18">
      <c r="A363" s="18">
        <v>399624</v>
      </c>
      <c r="B363" s="18" t="s">
        <v>434</v>
      </c>
      <c r="C363" s="18">
        <v>1405.455</v>
      </c>
      <c r="D363" s="18">
        <v>1778.466</v>
      </c>
      <c r="E363" s="18">
        <v>0</v>
      </c>
      <c r="F363" s="18">
        <v>0</v>
      </c>
      <c r="G363" s="18">
        <v>0</v>
      </c>
      <c r="H363" s="18">
        <v>1</v>
      </c>
      <c r="I363" s="17">
        <v>10.492</v>
      </c>
      <c r="J363" s="17">
        <v>29.266</v>
      </c>
      <c r="K363" s="21">
        <v>4</v>
      </c>
      <c r="L363" s="21">
        <v>0</v>
      </c>
      <c r="M363" s="21">
        <v>-1</v>
      </c>
      <c r="N363" s="21">
        <v>1</v>
      </c>
      <c r="O363" s="21">
        <v>0</v>
      </c>
      <c r="P363" s="21">
        <v>5.438</v>
      </c>
      <c r="Q363" s="21">
        <v>0</v>
      </c>
      <c r="R363" s="21">
        <v>0</v>
      </c>
    </row>
    <row r="364" ht="16.5" spans="1:18">
      <c r="A364" s="18">
        <v>399625</v>
      </c>
      <c r="B364" s="18" t="s">
        <v>435</v>
      </c>
      <c r="C364" s="18">
        <v>1334.466</v>
      </c>
      <c r="D364" s="18">
        <v>1677.368</v>
      </c>
      <c r="E364" s="18">
        <v>0</v>
      </c>
      <c r="F364" s="18">
        <v>0</v>
      </c>
      <c r="G364" s="18">
        <v>0</v>
      </c>
      <c r="H364" s="18">
        <v>1</v>
      </c>
      <c r="I364" s="17">
        <v>8.397</v>
      </c>
      <c r="J364" s="17">
        <v>27.123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10.038</v>
      </c>
      <c r="Q364" s="21">
        <v>0</v>
      </c>
      <c r="R364" s="21">
        <v>0</v>
      </c>
    </row>
    <row r="365" ht="16.5" spans="1:18">
      <c r="A365" s="18">
        <v>399626</v>
      </c>
      <c r="B365" s="18" t="s">
        <v>436</v>
      </c>
      <c r="C365" s="18">
        <v>1013.251</v>
      </c>
      <c r="D365" s="18">
        <v>1305.149</v>
      </c>
      <c r="E365" s="18">
        <v>0</v>
      </c>
      <c r="F365" s="18">
        <v>0</v>
      </c>
      <c r="G365" s="18">
        <v>0</v>
      </c>
      <c r="H365" s="18">
        <v>1</v>
      </c>
      <c r="I365" s="17">
        <v>9.191</v>
      </c>
      <c r="J365" s="17">
        <v>29.5</v>
      </c>
      <c r="K365" s="21">
        <v>4</v>
      </c>
      <c r="L365" s="21">
        <v>1</v>
      </c>
      <c r="M365" s="21">
        <v>-1</v>
      </c>
      <c r="N365" s="21">
        <v>1</v>
      </c>
      <c r="O365" s="21">
        <v>0</v>
      </c>
      <c r="P365" s="21">
        <v>10.073</v>
      </c>
      <c r="Q365" s="21">
        <v>0</v>
      </c>
      <c r="R365" s="21">
        <v>0</v>
      </c>
    </row>
    <row r="366" ht="16.5" spans="1:18">
      <c r="A366" s="18">
        <v>399627</v>
      </c>
      <c r="B366" s="18" t="s">
        <v>437</v>
      </c>
      <c r="C366" s="18">
        <v>1675.75</v>
      </c>
      <c r="D366" s="18">
        <v>2037.31</v>
      </c>
      <c r="E366" s="18">
        <v>0</v>
      </c>
      <c r="F366" s="18">
        <v>0</v>
      </c>
      <c r="G366" s="18">
        <v>0</v>
      </c>
      <c r="H366" s="18">
        <v>1</v>
      </c>
      <c r="I366" s="17">
        <v>5.2</v>
      </c>
      <c r="J366" s="17">
        <v>22.024</v>
      </c>
      <c r="K366" s="21">
        <v>4</v>
      </c>
      <c r="L366" s="21">
        <v>1</v>
      </c>
      <c r="M366" s="21">
        <v>-1</v>
      </c>
      <c r="N366" s="21">
        <v>1</v>
      </c>
      <c r="O366" s="21">
        <v>0</v>
      </c>
      <c r="P366" s="21">
        <v>10.406</v>
      </c>
      <c r="Q366" s="21">
        <v>0</v>
      </c>
      <c r="R366" s="21">
        <v>0</v>
      </c>
    </row>
    <row r="367" ht="16.5" spans="1:18">
      <c r="A367" s="18">
        <v>399628</v>
      </c>
      <c r="B367" s="18" t="s">
        <v>438</v>
      </c>
      <c r="C367" s="18">
        <v>1283.772</v>
      </c>
      <c r="D367" s="18">
        <v>1637.316</v>
      </c>
      <c r="E367" s="18">
        <v>0</v>
      </c>
      <c r="F367" s="18">
        <v>0</v>
      </c>
      <c r="G367" s="18">
        <v>0</v>
      </c>
      <c r="H367" s="18">
        <v>1</v>
      </c>
      <c r="I367" s="17">
        <v>8.612</v>
      </c>
      <c r="J367" s="17">
        <v>28.345</v>
      </c>
      <c r="K367" s="21">
        <v>1</v>
      </c>
      <c r="L367" s="21">
        <v>0</v>
      </c>
      <c r="M367" s="21">
        <v>0</v>
      </c>
      <c r="N367" s="21">
        <v>1</v>
      </c>
      <c r="O367" s="21">
        <v>1</v>
      </c>
      <c r="P367" s="21">
        <v>5.517</v>
      </c>
      <c r="Q367" s="21">
        <v>0</v>
      </c>
      <c r="R367" s="21">
        <v>0</v>
      </c>
    </row>
    <row r="368" ht="16.5" spans="1:18">
      <c r="A368" s="18">
        <v>399629</v>
      </c>
      <c r="B368" s="18" t="s">
        <v>439</v>
      </c>
      <c r="C368" s="18">
        <v>1947.147</v>
      </c>
      <c r="D368" s="18">
        <v>2399.249</v>
      </c>
      <c r="E368" s="18">
        <v>0</v>
      </c>
      <c r="F368" s="18">
        <v>0</v>
      </c>
      <c r="G368" s="18">
        <v>0</v>
      </c>
      <c r="H368" s="18">
        <v>1</v>
      </c>
      <c r="I368" s="17">
        <v>5.296</v>
      </c>
      <c r="J368" s="17">
        <v>23.142</v>
      </c>
      <c r="K368" s="21">
        <v>1</v>
      </c>
      <c r="L368" s="21">
        <v>1</v>
      </c>
      <c r="M368" s="21">
        <v>0</v>
      </c>
      <c r="N368" s="21">
        <v>0</v>
      </c>
      <c r="O368" s="21">
        <v>0</v>
      </c>
      <c r="P368" s="21">
        <v>4.315</v>
      </c>
      <c r="Q368" s="21">
        <v>0</v>
      </c>
      <c r="R368" s="21">
        <v>1</v>
      </c>
    </row>
    <row r="369" ht="16.5" spans="1:18">
      <c r="A369" s="18">
        <v>399630</v>
      </c>
      <c r="B369" s="18" t="s">
        <v>440</v>
      </c>
      <c r="C369" s="18">
        <v>953.6</v>
      </c>
      <c r="D369" s="18">
        <v>1218.054</v>
      </c>
      <c r="E369" s="18">
        <v>0</v>
      </c>
      <c r="F369" s="18">
        <v>0</v>
      </c>
      <c r="G369" s="18">
        <v>0</v>
      </c>
      <c r="H369" s="18">
        <v>1</v>
      </c>
      <c r="I369" s="17">
        <v>6.987</v>
      </c>
      <c r="J369" s="17">
        <v>27.181</v>
      </c>
      <c r="K369" s="21">
        <v>3</v>
      </c>
      <c r="L369" s="21">
        <v>0</v>
      </c>
      <c r="M369" s="21">
        <v>0</v>
      </c>
      <c r="N369" s="21">
        <v>0</v>
      </c>
      <c r="O369" s="21">
        <v>0</v>
      </c>
      <c r="P369" s="21">
        <v>3.949</v>
      </c>
      <c r="Q369" s="21">
        <v>0</v>
      </c>
      <c r="R369" s="21">
        <v>0</v>
      </c>
    </row>
    <row r="370" ht="16.5" spans="1:18">
      <c r="A370" s="18">
        <v>399631</v>
      </c>
      <c r="B370" s="18" t="s">
        <v>441</v>
      </c>
      <c r="C370" s="18">
        <v>1657.635</v>
      </c>
      <c r="D370" s="18">
        <v>2004.773</v>
      </c>
      <c r="E370" s="18">
        <v>0</v>
      </c>
      <c r="F370" s="18">
        <v>0</v>
      </c>
      <c r="G370" s="18">
        <v>0</v>
      </c>
      <c r="H370" s="18">
        <v>1</v>
      </c>
      <c r="I370" s="17">
        <v>3.089</v>
      </c>
      <c r="J370" s="17">
        <v>19.87</v>
      </c>
      <c r="K370" s="21">
        <v>3</v>
      </c>
      <c r="L370" s="21">
        <v>1</v>
      </c>
      <c r="M370" s="21">
        <v>0</v>
      </c>
      <c r="N370" s="21">
        <v>0</v>
      </c>
      <c r="O370" s="21">
        <v>0</v>
      </c>
      <c r="P370" s="21">
        <v>16.892</v>
      </c>
      <c r="Q370" s="21">
        <v>0</v>
      </c>
      <c r="R370" s="21">
        <v>0</v>
      </c>
    </row>
    <row r="371" ht="16.5" spans="1:18">
      <c r="A371" s="18">
        <v>399632</v>
      </c>
      <c r="B371" s="18" t="s">
        <v>442</v>
      </c>
      <c r="C371" s="18">
        <v>3385.945</v>
      </c>
      <c r="D371" s="18">
        <v>4234.143</v>
      </c>
      <c r="E371" s="18">
        <v>0</v>
      </c>
      <c r="F371" s="18">
        <v>0</v>
      </c>
      <c r="G371" s="18">
        <v>0</v>
      </c>
      <c r="H371" s="18">
        <v>1</v>
      </c>
      <c r="I371" s="17">
        <v>3.93</v>
      </c>
      <c r="J371" s="17">
        <v>23.175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399633</v>
      </c>
      <c r="B372" s="18" t="s">
        <v>443</v>
      </c>
      <c r="C372" s="18">
        <v>3679.456</v>
      </c>
      <c r="D372" s="18">
        <v>4611.287</v>
      </c>
      <c r="E372" s="18">
        <v>0</v>
      </c>
      <c r="F372" s="18">
        <v>0</v>
      </c>
      <c r="G372" s="18">
        <v>0</v>
      </c>
      <c r="H372" s="18">
        <v>1</v>
      </c>
      <c r="I372" s="17">
        <v>6.031</v>
      </c>
      <c r="J372" s="17">
        <v>25.02</v>
      </c>
      <c r="K372" s="21">
        <v>4</v>
      </c>
      <c r="L372" s="21">
        <v>2</v>
      </c>
      <c r="M372" s="21">
        <v>0</v>
      </c>
      <c r="N372" s="21">
        <v>1</v>
      </c>
      <c r="O372" s="21">
        <v>0</v>
      </c>
      <c r="P372" s="21">
        <v>-1.896</v>
      </c>
      <c r="Q372" s="21">
        <v>0</v>
      </c>
      <c r="R372" s="21">
        <v>0</v>
      </c>
    </row>
    <row r="373" ht="16.5" spans="1:18">
      <c r="A373" s="18">
        <v>399634</v>
      </c>
      <c r="B373" s="18" t="s">
        <v>444</v>
      </c>
      <c r="C373" s="18">
        <v>2571.382</v>
      </c>
      <c r="D373" s="18">
        <v>3121.831</v>
      </c>
      <c r="E373" s="18">
        <v>0</v>
      </c>
      <c r="F373" s="18">
        <v>0</v>
      </c>
      <c r="G373" s="18">
        <v>0</v>
      </c>
      <c r="H373" s="18">
        <v>1</v>
      </c>
      <c r="I373" s="17">
        <v>6.312</v>
      </c>
      <c r="J373" s="17">
        <v>22.831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399635</v>
      </c>
      <c r="B374" s="18" t="s">
        <v>445</v>
      </c>
      <c r="C374" s="18">
        <v>1113.135</v>
      </c>
      <c r="D374" s="18">
        <v>1481.882</v>
      </c>
      <c r="E374" s="18">
        <v>0</v>
      </c>
      <c r="F374" s="18">
        <v>0</v>
      </c>
      <c r="G374" s="18">
        <v>0</v>
      </c>
      <c r="H374" s="18">
        <v>1</v>
      </c>
      <c r="I374" s="17">
        <v>8.453</v>
      </c>
      <c r="J374" s="17">
        <v>31.233</v>
      </c>
      <c r="K374" s="21">
        <v>4</v>
      </c>
      <c r="L374" s="21">
        <v>1</v>
      </c>
      <c r="M374" s="21">
        <v>0</v>
      </c>
      <c r="N374" s="21">
        <v>1</v>
      </c>
      <c r="O374" s="21">
        <v>0</v>
      </c>
      <c r="P374" s="21">
        <v>4.892</v>
      </c>
      <c r="Q374" s="21">
        <v>0</v>
      </c>
      <c r="R374" s="21">
        <v>0</v>
      </c>
    </row>
    <row r="375" ht="16.5" spans="1:18">
      <c r="A375" s="18">
        <v>399636</v>
      </c>
      <c r="B375" s="18" t="s">
        <v>446</v>
      </c>
      <c r="C375" s="18">
        <v>3612.665</v>
      </c>
      <c r="D375" s="18">
        <v>4514.096</v>
      </c>
      <c r="E375" s="18">
        <v>0</v>
      </c>
      <c r="F375" s="18">
        <v>0</v>
      </c>
      <c r="G375" s="18">
        <v>0</v>
      </c>
      <c r="H375" s="18">
        <v>1</v>
      </c>
      <c r="I375" s="17">
        <v>7.662</v>
      </c>
      <c r="J375" s="17">
        <v>26.101</v>
      </c>
      <c r="K375" s="21">
        <v>4</v>
      </c>
      <c r="L375" s="21">
        <v>0</v>
      </c>
      <c r="M375" s="21">
        <v>0</v>
      </c>
      <c r="N375" s="21">
        <v>1</v>
      </c>
      <c r="O375" s="21">
        <v>0</v>
      </c>
      <c r="P375" s="21">
        <v>6.589</v>
      </c>
      <c r="Q375" s="21">
        <v>0</v>
      </c>
      <c r="R375" s="21">
        <v>0</v>
      </c>
    </row>
    <row r="376" ht="16.5" spans="1:18">
      <c r="A376" s="18">
        <v>399637</v>
      </c>
      <c r="B376" s="18" t="s">
        <v>447</v>
      </c>
      <c r="C376" s="18">
        <v>1327.615</v>
      </c>
      <c r="D376" s="18">
        <v>1749.014</v>
      </c>
      <c r="E376" s="18">
        <v>0</v>
      </c>
      <c r="F376" s="18">
        <v>0</v>
      </c>
      <c r="G376" s="18">
        <v>0</v>
      </c>
      <c r="H376" s="18">
        <v>1</v>
      </c>
      <c r="I376" s="17">
        <v>9.409</v>
      </c>
      <c r="J376" s="17">
        <v>31.236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399638</v>
      </c>
      <c r="B377" s="18" t="s">
        <v>448</v>
      </c>
      <c r="C377" s="18">
        <v>3956.849</v>
      </c>
      <c r="D377" s="18">
        <v>5047.39</v>
      </c>
      <c r="E377" s="18">
        <v>0</v>
      </c>
      <c r="F377" s="18">
        <v>0</v>
      </c>
      <c r="G377" s="18">
        <v>0</v>
      </c>
      <c r="H377" s="18">
        <v>1</v>
      </c>
      <c r="I377" s="17">
        <v>7.867</v>
      </c>
      <c r="J377" s="17">
        <v>27.773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399640</v>
      </c>
      <c r="B378" s="18" t="s">
        <v>449</v>
      </c>
      <c r="C378" s="18">
        <v>1448.337</v>
      </c>
      <c r="D378" s="18">
        <v>1885.833</v>
      </c>
      <c r="E378" s="18">
        <v>0</v>
      </c>
      <c r="F378" s="18">
        <v>0</v>
      </c>
      <c r="G378" s="18">
        <v>0</v>
      </c>
      <c r="H378" s="18">
        <v>1</v>
      </c>
      <c r="I378" s="17">
        <v>13.51</v>
      </c>
      <c r="J378" s="17">
        <v>33.575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399641</v>
      </c>
      <c r="B379" s="18" t="s">
        <v>450</v>
      </c>
      <c r="C379" s="18">
        <v>1588.482</v>
      </c>
      <c r="D379" s="18">
        <v>1971.837</v>
      </c>
      <c r="E379" s="18">
        <v>0</v>
      </c>
      <c r="F379" s="18">
        <v>0</v>
      </c>
      <c r="G379" s="18">
        <v>0</v>
      </c>
      <c r="H379" s="18">
        <v>1</v>
      </c>
      <c r="I379" s="17">
        <v>7.5</v>
      </c>
      <c r="J379" s="17">
        <v>25.483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399642</v>
      </c>
      <c r="B380" s="18" t="s">
        <v>451</v>
      </c>
      <c r="C380" s="18">
        <v>1337.636</v>
      </c>
      <c r="D380" s="18">
        <v>1620.827</v>
      </c>
      <c r="E380" s="18">
        <v>0</v>
      </c>
      <c r="F380" s="18">
        <v>0</v>
      </c>
      <c r="G380" s="18">
        <v>0</v>
      </c>
      <c r="H380" s="18">
        <v>1</v>
      </c>
      <c r="I380" s="17">
        <v>7.042</v>
      </c>
      <c r="J380" s="17">
        <v>23.283</v>
      </c>
      <c r="K380" s="21">
        <v>4</v>
      </c>
      <c r="L380" s="21">
        <v>2</v>
      </c>
      <c r="M380" s="21">
        <v>0</v>
      </c>
      <c r="N380" s="21">
        <v>1</v>
      </c>
      <c r="O380" s="21">
        <v>0</v>
      </c>
      <c r="P380" s="21">
        <v>7.235</v>
      </c>
      <c r="Q380" s="21">
        <v>0</v>
      </c>
      <c r="R380" s="21">
        <v>0</v>
      </c>
    </row>
    <row r="381" ht="16.5" spans="1:18">
      <c r="A381" s="18">
        <v>399643</v>
      </c>
      <c r="B381" s="18" t="s">
        <v>452</v>
      </c>
      <c r="C381" s="18">
        <v>1822.916</v>
      </c>
      <c r="D381" s="18">
        <v>2415.962</v>
      </c>
      <c r="E381" s="18">
        <v>0</v>
      </c>
      <c r="F381" s="18">
        <v>0</v>
      </c>
      <c r="G381" s="18">
        <v>0</v>
      </c>
      <c r="H381" s="18">
        <v>1</v>
      </c>
      <c r="I381" s="17">
        <v>11.239</v>
      </c>
      <c r="J381" s="17">
        <v>33.027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399645</v>
      </c>
      <c r="B382" s="18" t="s">
        <v>453</v>
      </c>
      <c r="C382" s="18">
        <v>7468.799</v>
      </c>
      <c r="D382" s="18">
        <v>9084.316</v>
      </c>
      <c r="E382" s="18">
        <v>0</v>
      </c>
      <c r="F382" s="18">
        <v>0</v>
      </c>
      <c r="G382" s="18">
        <v>0</v>
      </c>
      <c r="H382" s="18">
        <v>1</v>
      </c>
      <c r="I382" s="17">
        <v>1.161</v>
      </c>
      <c r="J382" s="17">
        <v>18.738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399648</v>
      </c>
      <c r="B383" s="18" t="s">
        <v>454</v>
      </c>
      <c r="C383" s="18">
        <v>8331.393</v>
      </c>
      <c r="D383" s="18">
        <v>10049.618</v>
      </c>
      <c r="E383" s="18">
        <v>0</v>
      </c>
      <c r="F383" s="18">
        <v>0</v>
      </c>
      <c r="G383" s="18">
        <v>0</v>
      </c>
      <c r="H383" s="18">
        <v>1</v>
      </c>
      <c r="I383" s="17">
        <v>3.15</v>
      </c>
      <c r="J383" s="17">
        <v>19.709</v>
      </c>
      <c r="K383" s="21">
        <v>4</v>
      </c>
      <c r="L383" s="21">
        <v>0</v>
      </c>
      <c r="M383" s="21">
        <v>0</v>
      </c>
      <c r="N383" s="21">
        <v>1</v>
      </c>
      <c r="O383" s="21">
        <v>0</v>
      </c>
      <c r="P383" s="21">
        <v>4.741</v>
      </c>
      <c r="Q383" s="21">
        <v>0</v>
      </c>
      <c r="R383" s="21">
        <v>0</v>
      </c>
    </row>
    <row r="384" ht="16.5" spans="1:18">
      <c r="A384" s="18">
        <v>399650</v>
      </c>
      <c r="B384" s="18" t="s">
        <v>455</v>
      </c>
      <c r="C384" s="18">
        <v>1718.917</v>
      </c>
      <c r="D384" s="18">
        <v>2089.682</v>
      </c>
      <c r="E384" s="18">
        <v>0</v>
      </c>
      <c r="F384" s="18">
        <v>0</v>
      </c>
      <c r="G384" s="18">
        <v>0</v>
      </c>
      <c r="H384" s="18">
        <v>1</v>
      </c>
      <c r="I384" s="17">
        <v>2.028</v>
      </c>
      <c r="J384" s="17">
        <v>19.411</v>
      </c>
      <c r="K384" s="21">
        <v>4</v>
      </c>
      <c r="L384" s="21">
        <v>2</v>
      </c>
      <c r="M384" s="21">
        <v>0</v>
      </c>
      <c r="N384" s="21">
        <v>1</v>
      </c>
      <c r="O384" s="21">
        <v>0</v>
      </c>
      <c r="P384" s="21">
        <v>3.652</v>
      </c>
      <c r="Q384" s="21">
        <v>0</v>
      </c>
      <c r="R384" s="21">
        <v>0</v>
      </c>
    </row>
    <row r="385" ht="16.5" spans="1:18">
      <c r="A385" s="18">
        <v>399651</v>
      </c>
      <c r="B385" s="18" t="s">
        <v>456</v>
      </c>
      <c r="C385" s="18">
        <v>1234.412</v>
      </c>
      <c r="D385" s="18">
        <v>1487.638</v>
      </c>
      <c r="E385" s="18">
        <v>0</v>
      </c>
      <c r="F385" s="18">
        <v>0</v>
      </c>
      <c r="G385" s="18">
        <v>0</v>
      </c>
      <c r="H385" s="18">
        <v>1</v>
      </c>
      <c r="I385" s="17">
        <v>2.652</v>
      </c>
      <c r="J385" s="17">
        <v>19.223</v>
      </c>
      <c r="K385" s="21">
        <v>4</v>
      </c>
      <c r="L385" s="21">
        <v>1</v>
      </c>
      <c r="M385" s="21">
        <v>-1</v>
      </c>
      <c r="N385" s="21">
        <v>1</v>
      </c>
      <c r="O385" s="21">
        <v>0</v>
      </c>
      <c r="P385" s="21">
        <v>4.195</v>
      </c>
      <c r="Q385" s="21">
        <v>0</v>
      </c>
      <c r="R385" s="21">
        <v>0</v>
      </c>
    </row>
    <row r="386" ht="16.5" spans="1:18">
      <c r="A386" s="18">
        <v>399652</v>
      </c>
      <c r="B386" s="18" t="s">
        <v>457</v>
      </c>
      <c r="C386" s="18">
        <v>1945.695</v>
      </c>
      <c r="D386" s="18">
        <v>2597.498</v>
      </c>
      <c r="E386" s="18">
        <v>0</v>
      </c>
      <c r="F386" s="18">
        <v>0</v>
      </c>
      <c r="G386" s="18">
        <v>0</v>
      </c>
      <c r="H386" s="18">
        <v>1</v>
      </c>
      <c r="I386" s="17">
        <v>13.725</v>
      </c>
      <c r="J386" s="17">
        <v>35.375</v>
      </c>
      <c r="K386" s="21">
        <v>1</v>
      </c>
      <c r="L386" s="21">
        <v>0</v>
      </c>
      <c r="M386" s="21">
        <v>0</v>
      </c>
      <c r="N386" s="21">
        <v>1</v>
      </c>
      <c r="O386" s="21">
        <v>0</v>
      </c>
      <c r="P386" s="21">
        <v>5.341</v>
      </c>
      <c r="Q386" s="21">
        <v>0</v>
      </c>
      <c r="R386" s="21">
        <v>0</v>
      </c>
    </row>
    <row r="387" ht="16.5" spans="1:18">
      <c r="A387" s="18">
        <v>399653</v>
      </c>
      <c r="B387" s="18" t="s">
        <v>458</v>
      </c>
      <c r="C387" s="18">
        <v>1996.35</v>
      </c>
      <c r="D387" s="18">
        <v>2458.544</v>
      </c>
      <c r="E387" s="18">
        <v>0</v>
      </c>
      <c r="F387" s="18">
        <v>0</v>
      </c>
      <c r="G387" s="18">
        <v>0</v>
      </c>
      <c r="H387" s="18">
        <v>1</v>
      </c>
      <c r="I387" s="17">
        <v>3.683</v>
      </c>
      <c r="J387" s="17">
        <v>21.79</v>
      </c>
      <c r="K387" s="21">
        <v>3</v>
      </c>
      <c r="L387" s="21">
        <v>0</v>
      </c>
      <c r="M387" s="21">
        <v>0</v>
      </c>
      <c r="N387" s="21">
        <v>0</v>
      </c>
      <c r="O387" s="21">
        <v>0</v>
      </c>
      <c r="P387" s="21">
        <v>6.184</v>
      </c>
      <c r="Q387" s="21">
        <v>0</v>
      </c>
      <c r="R387" s="21">
        <v>0</v>
      </c>
    </row>
    <row r="388" ht="16.5" spans="1:18">
      <c r="A388" s="18">
        <v>399654</v>
      </c>
      <c r="B388" s="18" t="s">
        <v>459</v>
      </c>
      <c r="C388" s="18">
        <v>1619.486</v>
      </c>
      <c r="D388" s="18">
        <v>2115.784</v>
      </c>
      <c r="E388" s="18">
        <v>0</v>
      </c>
      <c r="F388" s="18">
        <v>0</v>
      </c>
      <c r="G388" s="18">
        <v>0</v>
      </c>
      <c r="H388" s="18">
        <v>1</v>
      </c>
      <c r="I388" s="17">
        <v>11.088</v>
      </c>
      <c r="J388" s="17">
        <v>31.944</v>
      </c>
      <c r="K388" s="21">
        <v>4</v>
      </c>
      <c r="L388" s="21">
        <v>0</v>
      </c>
      <c r="M388" s="21">
        <v>0</v>
      </c>
      <c r="N388" s="21">
        <v>1</v>
      </c>
      <c r="O388" s="21">
        <v>0</v>
      </c>
      <c r="P388" s="21">
        <v>0.023</v>
      </c>
      <c r="Q388" s="21">
        <v>0</v>
      </c>
      <c r="R388" s="21">
        <v>0</v>
      </c>
    </row>
    <row r="389" ht="16.5" spans="1:18">
      <c r="A389" s="18">
        <v>399656</v>
      </c>
      <c r="B389" s="18" t="s">
        <v>460</v>
      </c>
      <c r="C389" s="18">
        <v>4406.077</v>
      </c>
      <c r="D389" s="18">
        <v>5554.451</v>
      </c>
      <c r="E389" s="18">
        <v>0</v>
      </c>
      <c r="F389" s="18">
        <v>0</v>
      </c>
      <c r="G389" s="18">
        <v>0</v>
      </c>
      <c r="H389" s="18">
        <v>1</v>
      </c>
      <c r="I389" s="17">
        <v>2.432</v>
      </c>
      <c r="J389" s="17">
        <v>22.604</v>
      </c>
      <c r="K389" s="21">
        <v>4</v>
      </c>
      <c r="L389" s="21">
        <v>0</v>
      </c>
      <c r="M389" s="21">
        <v>0</v>
      </c>
      <c r="N389" s="21">
        <v>1</v>
      </c>
      <c r="O389" s="21">
        <v>0</v>
      </c>
      <c r="P389" s="21">
        <v>0.737</v>
      </c>
      <c r="Q389" s="21">
        <v>0</v>
      </c>
      <c r="R389" s="21">
        <v>0</v>
      </c>
    </row>
    <row r="390" ht="16.5" spans="1:18">
      <c r="A390" s="18">
        <v>399657</v>
      </c>
      <c r="B390" s="18" t="s">
        <v>461</v>
      </c>
      <c r="C390" s="18">
        <v>4515.956</v>
      </c>
      <c r="D390" s="18">
        <v>5691.682</v>
      </c>
      <c r="E390" s="18">
        <v>0</v>
      </c>
      <c r="F390" s="18">
        <v>0</v>
      </c>
      <c r="G390" s="18">
        <v>0</v>
      </c>
      <c r="H390" s="18">
        <v>1</v>
      </c>
      <c r="I390" s="17">
        <v>3.918</v>
      </c>
      <c r="J390" s="17">
        <v>23.765</v>
      </c>
      <c r="K390" s="21">
        <v>1</v>
      </c>
      <c r="L390" s="21">
        <v>0</v>
      </c>
      <c r="M390" s="21">
        <v>0</v>
      </c>
      <c r="N390" s="21">
        <v>0</v>
      </c>
      <c r="O390" s="21">
        <v>0</v>
      </c>
      <c r="P390" s="21">
        <v>2.131</v>
      </c>
      <c r="Q390" s="21">
        <v>0</v>
      </c>
      <c r="R390" s="21">
        <v>0</v>
      </c>
    </row>
    <row r="391" ht="16.5" spans="1:18">
      <c r="A391" s="18">
        <v>399658</v>
      </c>
      <c r="B391" s="18" t="s">
        <v>462</v>
      </c>
      <c r="C391" s="18">
        <v>3053.847</v>
      </c>
      <c r="D391" s="18">
        <v>3738.549</v>
      </c>
      <c r="E391" s="18">
        <v>0</v>
      </c>
      <c r="F391" s="18">
        <v>0</v>
      </c>
      <c r="G391" s="18">
        <v>0</v>
      </c>
      <c r="H391" s="18">
        <v>1</v>
      </c>
      <c r="I391" s="17">
        <v>4.272</v>
      </c>
      <c r="J391" s="17">
        <v>21.804</v>
      </c>
      <c r="K391" s="21">
        <v>4</v>
      </c>
      <c r="L391" s="21">
        <v>2</v>
      </c>
      <c r="M391" s="21">
        <v>0</v>
      </c>
      <c r="N391" s="21">
        <v>1</v>
      </c>
      <c r="O391" s="21">
        <v>0</v>
      </c>
      <c r="P391" s="21">
        <v>10.946</v>
      </c>
      <c r="Q391" s="21">
        <v>0</v>
      </c>
      <c r="R391" s="21">
        <v>0</v>
      </c>
    </row>
    <row r="392" ht="16.5" spans="1:18">
      <c r="A392" s="18">
        <v>399659</v>
      </c>
      <c r="B392" s="18" t="s">
        <v>463</v>
      </c>
      <c r="C392" s="18">
        <v>2752.914</v>
      </c>
      <c r="D392" s="18">
        <v>3452.694</v>
      </c>
      <c r="E392" s="18">
        <v>0</v>
      </c>
      <c r="F392" s="18">
        <v>0</v>
      </c>
      <c r="G392" s="18">
        <v>0</v>
      </c>
      <c r="H392" s="18">
        <v>1</v>
      </c>
      <c r="I392" s="17">
        <v>7.558</v>
      </c>
      <c r="J392" s="17">
        <v>26.294</v>
      </c>
      <c r="K392" s="21">
        <v>1</v>
      </c>
      <c r="L392" s="21">
        <v>0</v>
      </c>
      <c r="M392" s="21">
        <v>0</v>
      </c>
      <c r="N392" s="21">
        <v>0</v>
      </c>
      <c r="O392" s="21">
        <v>1</v>
      </c>
      <c r="P392" s="21">
        <v>2.992</v>
      </c>
      <c r="Q392" s="21">
        <v>0</v>
      </c>
      <c r="R392" s="21">
        <v>0</v>
      </c>
    </row>
    <row r="393" ht="16.5" spans="1:18">
      <c r="A393" s="18">
        <v>399660</v>
      </c>
      <c r="B393" s="18" t="s">
        <v>464</v>
      </c>
      <c r="C393" s="18">
        <v>1517.082</v>
      </c>
      <c r="D393" s="18">
        <v>1916.689</v>
      </c>
      <c r="E393" s="18">
        <v>0</v>
      </c>
      <c r="F393" s="18">
        <v>0</v>
      </c>
      <c r="G393" s="18">
        <v>0</v>
      </c>
      <c r="H393" s="18">
        <v>1</v>
      </c>
      <c r="I393" s="17">
        <v>6.175</v>
      </c>
      <c r="J393" s="17">
        <v>25.737</v>
      </c>
      <c r="K393" s="21">
        <v>4</v>
      </c>
      <c r="L393" s="21">
        <v>1</v>
      </c>
      <c r="M393" s="21">
        <v>-1</v>
      </c>
      <c r="N393" s="21">
        <v>1</v>
      </c>
      <c r="O393" s="21">
        <v>0</v>
      </c>
      <c r="P393" s="21">
        <v>7.844</v>
      </c>
      <c r="Q393" s="21">
        <v>0</v>
      </c>
      <c r="R393" s="21">
        <v>0</v>
      </c>
    </row>
    <row r="394" ht="16.5" spans="1:18">
      <c r="A394" s="18">
        <v>399661</v>
      </c>
      <c r="B394" s="18" t="s">
        <v>465</v>
      </c>
      <c r="C394" s="18">
        <v>4368.475</v>
      </c>
      <c r="D394" s="18">
        <v>5308.875</v>
      </c>
      <c r="E394" s="18">
        <v>0</v>
      </c>
      <c r="F394" s="18">
        <v>0</v>
      </c>
      <c r="G394" s="18">
        <v>0</v>
      </c>
      <c r="H394" s="18">
        <v>1</v>
      </c>
      <c r="I394" s="17">
        <v>2.749</v>
      </c>
      <c r="J394" s="17">
        <v>19.976</v>
      </c>
      <c r="K394" s="21">
        <v>4</v>
      </c>
      <c r="L394" s="21">
        <v>0</v>
      </c>
      <c r="M394" s="21">
        <v>-1</v>
      </c>
      <c r="N394" s="21">
        <v>1</v>
      </c>
      <c r="O394" s="21">
        <v>0</v>
      </c>
      <c r="P394" s="21">
        <v>3.187</v>
      </c>
      <c r="Q394" s="21">
        <v>0</v>
      </c>
      <c r="R394" s="21">
        <v>0</v>
      </c>
    </row>
    <row r="395" ht="16.5" spans="1:18">
      <c r="A395" s="18">
        <v>399662</v>
      </c>
      <c r="B395" s="18" t="s">
        <v>466</v>
      </c>
      <c r="C395" s="18">
        <v>1157.201</v>
      </c>
      <c r="D395" s="18">
        <v>1503.936</v>
      </c>
      <c r="E395" s="18">
        <v>0</v>
      </c>
      <c r="F395" s="18">
        <v>0</v>
      </c>
      <c r="G395" s="18">
        <v>0</v>
      </c>
      <c r="H395" s="18">
        <v>1</v>
      </c>
      <c r="I395" s="17">
        <v>10.451</v>
      </c>
      <c r="J395" s="17">
        <v>31.097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2.524</v>
      </c>
      <c r="Q395" s="21">
        <v>0</v>
      </c>
      <c r="R395" s="21">
        <v>0</v>
      </c>
    </row>
    <row r="396" ht="16.5" spans="1:18">
      <c r="A396" s="18">
        <v>399664</v>
      </c>
      <c r="B396" s="18" t="s">
        <v>467</v>
      </c>
      <c r="C396" s="18">
        <v>732.956</v>
      </c>
      <c r="D396" s="18">
        <v>921.38</v>
      </c>
      <c r="E396" s="18">
        <v>0</v>
      </c>
      <c r="F396" s="18">
        <v>0</v>
      </c>
      <c r="G396" s="18">
        <v>0</v>
      </c>
      <c r="H396" s="18">
        <v>1</v>
      </c>
      <c r="I396" s="17">
        <v>8.487</v>
      </c>
      <c r="J396" s="17">
        <v>27.201</v>
      </c>
      <c r="K396" s="21">
        <v>4</v>
      </c>
      <c r="L396" s="21">
        <v>0</v>
      </c>
      <c r="M396" s="21">
        <v>0</v>
      </c>
      <c r="N396" s="21">
        <v>0</v>
      </c>
      <c r="O396" s="21">
        <v>0</v>
      </c>
      <c r="P396" s="21">
        <v>-9.449</v>
      </c>
      <c r="Q396" s="21">
        <v>0</v>
      </c>
      <c r="R396" s="21">
        <v>0</v>
      </c>
    </row>
    <row r="397" ht="16.5" spans="1:18">
      <c r="A397" s="18">
        <v>399665</v>
      </c>
      <c r="B397" s="18" t="s">
        <v>468</v>
      </c>
      <c r="C397" s="18">
        <v>1504.424</v>
      </c>
      <c r="D397" s="18">
        <v>1848.994</v>
      </c>
      <c r="E397" s="18">
        <v>0</v>
      </c>
      <c r="F397" s="18">
        <v>0</v>
      </c>
      <c r="G397" s="18">
        <v>0</v>
      </c>
      <c r="H397" s="18">
        <v>1</v>
      </c>
      <c r="I397" s="17">
        <v>2.974</v>
      </c>
      <c r="J397" s="17">
        <v>21.055</v>
      </c>
      <c r="K397" s="21">
        <v>4</v>
      </c>
      <c r="L397" s="21">
        <v>0</v>
      </c>
      <c r="M397" s="21">
        <v>0</v>
      </c>
      <c r="N397" s="21">
        <v>1</v>
      </c>
      <c r="O397" s="21">
        <v>0</v>
      </c>
      <c r="P397" s="21">
        <v>4.761</v>
      </c>
      <c r="Q397" s="21">
        <v>0</v>
      </c>
      <c r="R397" s="21">
        <v>0</v>
      </c>
    </row>
    <row r="398" ht="16.5" spans="1:18">
      <c r="A398" s="18">
        <v>399666</v>
      </c>
      <c r="B398" s="18" t="s">
        <v>469</v>
      </c>
      <c r="C398" s="18">
        <v>977.93</v>
      </c>
      <c r="D398" s="18">
        <v>1271.154</v>
      </c>
      <c r="E398" s="18">
        <v>0</v>
      </c>
      <c r="F398" s="18">
        <v>0</v>
      </c>
      <c r="G398" s="18">
        <v>0</v>
      </c>
      <c r="H398" s="18">
        <v>1</v>
      </c>
      <c r="I398" s="17">
        <v>14.573</v>
      </c>
      <c r="J398" s="17">
        <v>34.279</v>
      </c>
      <c r="K398" s="21">
        <v>3</v>
      </c>
      <c r="L398" s="21">
        <v>2</v>
      </c>
      <c r="M398" s="21">
        <v>-1</v>
      </c>
      <c r="N398" s="21">
        <v>1</v>
      </c>
      <c r="O398" s="21">
        <v>0</v>
      </c>
      <c r="P398" s="21">
        <v>60.836</v>
      </c>
      <c r="Q398" s="21">
        <v>0</v>
      </c>
      <c r="R398" s="21">
        <v>0</v>
      </c>
    </row>
    <row r="399" ht="16.5" spans="1:18">
      <c r="A399" s="18">
        <v>399667</v>
      </c>
      <c r="B399" s="18" t="s">
        <v>470</v>
      </c>
      <c r="C399" s="18">
        <v>2298.989</v>
      </c>
      <c r="D399" s="18">
        <v>3054.923</v>
      </c>
      <c r="E399" s="18">
        <v>0</v>
      </c>
      <c r="F399" s="18">
        <v>0</v>
      </c>
      <c r="G399" s="18">
        <v>0</v>
      </c>
      <c r="H399" s="18">
        <v>1</v>
      </c>
      <c r="I399" s="17">
        <v>10.841</v>
      </c>
      <c r="J399" s="17">
        <v>32.903</v>
      </c>
      <c r="K399" s="21">
        <v>4</v>
      </c>
      <c r="L399" s="21">
        <v>2</v>
      </c>
      <c r="M399" s="21">
        <v>0</v>
      </c>
      <c r="N399" s="21">
        <v>1</v>
      </c>
      <c r="O399" s="21">
        <v>0</v>
      </c>
      <c r="P399" s="21">
        <v>6.147</v>
      </c>
      <c r="Q399" s="21">
        <v>0</v>
      </c>
      <c r="R399" s="21">
        <v>0</v>
      </c>
    </row>
    <row r="400" ht="16.5" spans="1:18">
      <c r="A400" s="18">
        <v>399668</v>
      </c>
      <c r="B400" s="18" t="s">
        <v>471</v>
      </c>
      <c r="C400" s="18">
        <v>2863.016</v>
      </c>
      <c r="D400" s="18">
        <v>3643.556</v>
      </c>
      <c r="E400" s="18">
        <v>0</v>
      </c>
      <c r="F400" s="18">
        <v>0</v>
      </c>
      <c r="G400" s="18">
        <v>0</v>
      </c>
      <c r="H400" s="18">
        <v>1</v>
      </c>
      <c r="I400" s="17">
        <v>10.613</v>
      </c>
      <c r="J400" s="17">
        <v>29.762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8.51</v>
      </c>
      <c r="Q400" s="21">
        <v>0</v>
      </c>
      <c r="R400" s="21">
        <v>0</v>
      </c>
    </row>
    <row r="401" ht="16.5" spans="1:18">
      <c r="A401" s="18">
        <v>399670</v>
      </c>
      <c r="B401" s="18" t="s">
        <v>472</v>
      </c>
      <c r="C401" s="18">
        <v>2490.206</v>
      </c>
      <c r="D401" s="18">
        <v>3101.096</v>
      </c>
      <c r="E401" s="18">
        <v>0</v>
      </c>
      <c r="F401" s="18">
        <v>0</v>
      </c>
      <c r="G401" s="18">
        <v>0</v>
      </c>
      <c r="H401" s="18">
        <v>1</v>
      </c>
      <c r="I401" s="17">
        <v>7.772</v>
      </c>
      <c r="J401" s="17">
        <v>25.94</v>
      </c>
      <c r="K401" s="21">
        <v>4</v>
      </c>
      <c r="L401" s="21">
        <v>0</v>
      </c>
      <c r="M401" s="21">
        <v>0</v>
      </c>
      <c r="N401" s="21">
        <v>0</v>
      </c>
      <c r="O401" s="21">
        <v>0</v>
      </c>
      <c r="P401" s="21">
        <v>4.287</v>
      </c>
      <c r="Q401" s="21">
        <v>0</v>
      </c>
      <c r="R401" s="21">
        <v>0</v>
      </c>
    </row>
    <row r="402" ht="16.5" spans="1:18">
      <c r="A402" s="18">
        <v>399673</v>
      </c>
      <c r="B402" s="18" t="s">
        <v>473</v>
      </c>
      <c r="C402" s="18">
        <v>1481.968</v>
      </c>
      <c r="D402" s="18">
        <v>1975.547</v>
      </c>
      <c r="E402" s="18">
        <v>0</v>
      </c>
      <c r="F402" s="18">
        <v>0</v>
      </c>
      <c r="G402" s="18">
        <v>0</v>
      </c>
      <c r="H402" s="18">
        <v>1</v>
      </c>
      <c r="I402" s="17">
        <v>11.34</v>
      </c>
      <c r="J402" s="17">
        <v>33.491</v>
      </c>
      <c r="K402" s="21">
        <v>3</v>
      </c>
      <c r="L402" s="21">
        <v>0</v>
      </c>
      <c r="M402" s="21">
        <v>0</v>
      </c>
      <c r="N402" s="21">
        <v>0</v>
      </c>
      <c r="O402" s="21">
        <v>0</v>
      </c>
      <c r="P402" s="21">
        <v>1.7</v>
      </c>
      <c r="Q402" s="21">
        <v>0</v>
      </c>
      <c r="R402" s="21">
        <v>0</v>
      </c>
    </row>
    <row r="403" ht="16.5" spans="1:18">
      <c r="A403" s="18">
        <v>399675</v>
      </c>
      <c r="B403" s="18" t="s">
        <v>474</v>
      </c>
      <c r="C403" s="18">
        <v>1788.566</v>
      </c>
      <c r="D403" s="18">
        <v>2399.042</v>
      </c>
      <c r="E403" s="18">
        <v>0</v>
      </c>
      <c r="F403" s="18">
        <v>0</v>
      </c>
      <c r="G403" s="18">
        <v>0</v>
      </c>
      <c r="H403" s="18">
        <v>1</v>
      </c>
      <c r="I403" s="17">
        <v>17.81</v>
      </c>
      <c r="J403" s="17">
        <v>38.725</v>
      </c>
      <c r="K403" s="21">
        <v>4</v>
      </c>
      <c r="L403" s="21">
        <v>2</v>
      </c>
      <c r="M403" s="21">
        <v>0</v>
      </c>
      <c r="N403" s="21">
        <v>1</v>
      </c>
      <c r="O403" s="21">
        <v>0</v>
      </c>
      <c r="P403" s="21">
        <v>6.858</v>
      </c>
      <c r="Q403" s="21">
        <v>0</v>
      </c>
      <c r="R403" s="21">
        <v>0</v>
      </c>
    </row>
    <row r="404" ht="16.5" spans="1:18">
      <c r="A404" s="18">
        <v>399676</v>
      </c>
      <c r="B404" s="18" t="s">
        <v>475</v>
      </c>
      <c r="C404" s="18">
        <v>2425.191</v>
      </c>
      <c r="D404" s="18">
        <v>3034.439</v>
      </c>
      <c r="E404" s="18">
        <v>0</v>
      </c>
      <c r="F404" s="18">
        <v>0</v>
      </c>
      <c r="G404" s="18">
        <v>0</v>
      </c>
      <c r="H404" s="18">
        <v>1</v>
      </c>
      <c r="I404" s="17">
        <v>6.734</v>
      </c>
      <c r="J404" s="17">
        <v>25.46</v>
      </c>
      <c r="K404" s="21">
        <v>3</v>
      </c>
      <c r="L404" s="21">
        <v>0</v>
      </c>
      <c r="M404" s="21">
        <v>0</v>
      </c>
      <c r="N404" s="21">
        <v>0</v>
      </c>
      <c r="O404" s="21">
        <v>0</v>
      </c>
      <c r="P404" s="21">
        <v>6.562</v>
      </c>
      <c r="Q404" s="21">
        <v>0</v>
      </c>
      <c r="R404" s="21">
        <v>0</v>
      </c>
    </row>
    <row r="405" ht="16.5" spans="1:18">
      <c r="A405" s="18">
        <v>399677</v>
      </c>
      <c r="B405" s="18" t="s">
        <v>476</v>
      </c>
      <c r="C405" s="18">
        <v>2802.855</v>
      </c>
      <c r="D405" s="18">
        <v>3713.039</v>
      </c>
      <c r="E405" s="18">
        <v>0</v>
      </c>
      <c r="F405" s="18">
        <v>0</v>
      </c>
      <c r="G405" s="18">
        <v>0</v>
      </c>
      <c r="H405" s="18">
        <v>1</v>
      </c>
      <c r="I405" s="17">
        <v>20.383</v>
      </c>
      <c r="J405" s="17">
        <v>39.9</v>
      </c>
      <c r="K405" s="21">
        <v>4</v>
      </c>
      <c r="L405" s="21">
        <v>2</v>
      </c>
      <c r="M405" s="21">
        <v>0</v>
      </c>
      <c r="N405" s="21">
        <v>1</v>
      </c>
      <c r="O405" s="21">
        <v>0</v>
      </c>
      <c r="P405" s="21">
        <v>7.333</v>
      </c>
      <c r="Q405" s="21">
        <v>0</v>
      </c>
      <c r="R405" s="21">
        <v>0</v>
      </c>
    </row>
    <row r="406" ht="16.5" spans="1:18">
      <c r="A406" s="18">
        <v>399679</v>
      </c>
      <c r="B406" s="18" t="s">
        <v>477</v>
      </c>
      <c r="C406" s="18">
        <v>3438.066</v>
      </c>
      <c r="D406" s="18">
        <v>4302.432</v>
      </c>
      <c r="E406" s="18">
        <v>0</v>
      </c>
      <c r="F406" s="18">
        <v>0</v>
      </c>
      <c r="G406" s="18">
        <v>0</v>
      </c>
      <c r="H406" s="18">
        <v>1</v>
      </c>
      <c r="I406" s="17">
        <v>7.295</v>
      </c>
      <c r="J406" s="17">
        <v>25.92</v>
      </c>
      <c r="K406" s="21">
        <v>3</v>
      </c>
      <c r="L406" s="21">
        <v>0</v>
      </c>
      <c r="M406" s="21">
        <v>0</v>
      </c>
      <c r="N406" s="21">
        <v>0</v>
      </c>
      <c r="O406" s="21">
        <v>0</v>
      </c>
      <c r="P406" s="21">
        <v>1.313</v>
      </c>
      <c r="Q406" s="21">
        <v>0</v>
      </c>
      <c r="R406" s="21">
        <v>0</v>
      </c>
    </row>
    <row r="407" ht="16.5" spans="1:18">
      <c r="A407" s="18">
        <v>399682</v>
      </c>
      <c r="B407" s="18" t="s">
        <v>478</v>
      </c>
      <c r="C407" s="18">
        <v>1038.209</v>
      </c>
      <c r="D407" s="18">
        <v>1314.317</v>
      </c>
      <c r="E407" s="18">
        <v>0</v>
      </c>
      <c r="F407" s="18">
        <v>0</v>
      </c>
      <c r="G407" s="18">
        <v>0</v>
      </c>
      <c r="H407" s="18">
        <v>1</v>
      </c>
      <c r="I407" s="17">
        <v>8.129</v>
      </c>
      <c r="J407" s="17">
        <v>27.429</v>
      </c>
      <c r="K407" s="21">
        <v>4</v>
      </c>
      <c r="L407" s="21">
        <v>0</v>
      </c>
      <c r="M407" s="21">
        <v>-1</v>
      </c>
      <c r="N407" s="21">
        <v>1</v>
      </c>
      <c r="O407" s="21">
        <v>0</v>
      </c>
      <c r="P407" s="21">
        <v>5.829</v>
      </c>
      <c r="Q407" s="21">
        <v>0</v>
      </c>
      <c r="R407" s="21">
        <v>0</v>
      </c>
    </row>
    <row r="408" ht="16.5" spans="1:18">
      <c r="A408" s="18">
        <v>399683</v>
      </c>
      <c r="B408" s="18" t="s">
        <v>479</v>
      </c>
      <c r="C408" s="18">
        <v>1416.366</v>
      </c>
      <c r="D408" s="18">
        <v>1696.133</v>
      </c>
      <c r="E408" s="18">
        <v>0</v>
      </c>
      <c r="F408" s="18">
        <v>0</v>
      </c>
      <c r="G408" s="18">
        <v>0</v>
      </c>
      <c r="H408" s="18">
        <v>1</v>
      </c>
      <c r="I408" s="17">
        <v>5.83</v>
      </c>
      <c r="J408" s="17">
        <v>21.363</v>
      </c>
      <c r="K408" s="21">
        <v>2</v>
      </c>
      <c r="L408" s="21">
        <v>0</v>
      </c>
      <c r="M408" s="21">
        <v>0</v>
      </c>
      <c r="N408" s="21">
        <v>1</v>
      </c>
      <c r="O408" s="21">
        <v>0</v>
      </c>
      <c r="P408" s="21">
        <v>9.726</v>
      </c>
      <c r="Q408" s="21">
        <v>0</v>
      </c>
      <c r="R408" s="21">
        <v>0</v>
      </c>
    </row>
    <row r="409" ht="16.5" spans="1:18">
      <c r="A409" s="18">
        <v>399686</v>
      </c>
      <c r="B409" s="18" t="s">
        <v>480</v>
      </c>
      <c r="C409" s="18">
        <v>1328.908</v>
      </c>
      <c r="D409" s="18">
        <v>1748.042</v>
      </c>
      <c r="E409" s="18">
        <v>0</v>
      </c>
      <c r="F409" s="18">
        <v>0</v>
      </c>
      <c r="G409" s="18">
        <v>0</v>
      </c>
      <c r="H409" s="18">
        <v>1</v>
      </c>
      <c r="I409" s="17">
        <v>14.621</v>
      </c>
      <c r="J409" s="17">
        <v>35.093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8.318</v>
      </c>
      <c r="Q409" s="21">
        <v>0</v>
      </c>
      <c r="R409" s="21">
        <v>0</v>
      </c>
    </row>
    <row r="410" ht="16.5" spans="1:18">
      <c r="A410" s="18">
        <v>399687</v>
      </c>
      <c r="B410" s="18" t="s">
        <v>481</v>
      </c>
      <c r="C410" s="18">
        <v>2009.93</v>
      </c>
      <c r="D410" s="18">
        <v>2515.052</v>
      </c>
      <c r="E410" s="18">
        <v>0</v>
      </c>
      <c r="F410" s="18">
        <v>0</v>
      </c>
      <c r="G410" s="18">
        <v>0</v>
      </c>
      <c r="H410" s="18">
        <v>1</v>
      </c>
      <c r="I410" s="17">
        <v>9.847</v>
      </c>
      <c r="J410" s="17">
        <v>27.953</v>
      </c>
      <c r="K410" s="21">
        <v>2</v>
      </c>
      <c r="L410" s="21">
        <v>0</v>
      </c>
      <c r="M410" s="21">
        <v>0</v>
      </c>
      <c r="N410" s="21">
        <v>1</v>
      </c>
      <c r="O410" s="21">
        <v>0</v>
      </c>
      <c r="P410" s="21">
        <v>22.675</v>
      </c>
      <c r="Q410" s="21">
        <v>0</v>
      </c>
      <c r="R410" s="21">
        <v>0</v>
      </c>
    </row>
    <row r="411" ht="16.5" spans="1:18">
      <c r="A411" s="18">
        <v>399688</v>
      </c>
      <c r="B411" s="18" t="s">
        <v>482</v>
      </c>
      <c r="C411" s="18">
        <v>1786.481</v>
      </c>
      <c r="D411" s="18">
        <v>2515.53</v>
      </c>
      <c r="E411" s="18">
        <v>0</v>
      </c>
      <c r="F411" s="18">
        <v>0</v>
      </c>
      <c r="G411" s="18">
        <v>0</v>
      </c>
      <c r="H411" s="18">
        <v>1</v>
      </c>
      <c r="I411" s="17">
        <v>1.181</v>
      </c>
      <c r="J411" s="17">
        <v>29.821</v>
      </c>
      <c r="K411" s="21">
        <v>4</v>
      </c>
      <c r="L411" s="21">
        <v>0</v>
      </c>
      <c r="M411" s="21">
        <v>0</v>
      </c>
      <c r="N411" s="21">
        <v>1</v>
      </c>
      <c r="O411" s="21">
        <v>0</v>
      </c>
      <c r="P411" s="21">
        <v>3.102</v>
      </c>
      <c r="Q411" s="21">
        <v>0</v>
      </c>
      <c r="R411" s="21">
        <v>0</v>
      </c>
    </row>
    <row r="412" ht="16.5" spans="1:18">
      <c r="A412" s="18">
        <v>399692</v>
      </c>
      <c r="B412" s="18" t="s">
        <v>483</v>
      </c>
      <c r="C412" s="18">
        <v>2438.685</v>
      </c>
      <c r="D412" s="18">
        <v>3164.29</v>
      </c>
      <c r="E412" s="18">
        <v>0</v>
      </c>
      <c r="F412" s="18">
        <v>0</v>
      </c>
      <c r="G412" s="18">
        <v>0</v>
      </c>
      <c r="H412" s="18">
        <v>1</v>
      </c>
      <c r="I412" s="17">
        <v>5.9</v>
      </c>
      <c r="J412" s="17">
        <v>27.478</v>
      </c>
      <c r="K412" s="21">
        <v>4</v>
      </c>
      <c r="L412" s="21">
        <v>1</v>
      </c>
      <c r="M412" s="21">
        <v>0</v>
      </c>
      <c r="N412" s="21">
        <v>1</v>
      </c>
      <c r="O412" s="21">
        <v>0</v>
      </c>
      <c r="P412" s="21">
        <v>6.82</v>
      </c>
      <c r="Q412" s="21">
        <v>0</v>
      </c>
      <c r="R412" s="21">
        <v>0</v>
      </c>
    </row>
    <row r="413" ht="16.5" spans="1:18">
      <c r="A413" s="18">
        <v>399693</v>
      </c>
      <c r="B413" s="18" t="s">
        <v>484</v>
      </c>
      <c r="C413" s="18">
        <v>2716.595</v>
      </c>
      <c r="D413" s="18">
        <v>3560.194</v>
      </c>
      <c r="E413" s="18">
        <v>0</v>
      </c>
      <c r="F413" s="18">
        <v>0</v>
      </c>
      <c r="G413" s="18">
        <v>0</v>
      </c>
      <c r="H413" s="18">
        <v>1</v>
      </c>
      <c r="I413" s="17">
        <v>21.003</v>
      </c>
      <c r="J413" s="17">
        <v>39.721</v>
      </c>
      <c r="K413" s="21">
        <v>4</v>
      </c>
      <c r="L413" s="21">
        <v>1</v>
      </c>
      <c r="M413" s="21">
        <v>0</v>
      </c>
      <c r="N413" s="21">
        <v>1</v>
      </c>
      <c r="O413" s="21">
        <v>0</v>
      </c>
      <c r="P413" s="21">
        <v>1.387</v>
      </c>
      <c r="Q413" s="21">
        <v>0</v>
      </c>
      <c r="R413" s="21">
        <v>0</v>
      </c>
    </row>
    <row r="414" ht="16.5" spans="1:18">
      <c r="A414" s="18">
        <v>399694</v>
      </c>
      <c r="B414" s="18" t="s">
        <v>485</v>
      </c>
      <c r="C414" s="18">
        <v>1843.949</v>
      </c>
      <c r="D414" s="18">
        <v>2485.719</v>
      </c>
      <c r="E414" s="18">
        <v>0</v>
      </c>
      <c r="F414" s="18">
        <v>0</v>
      </c>
      <c r="G414" s="18">
        <v>0</v>
      </c>
      <c r="H414" s="18">
        <v>1</v>
      </c>
      <c r="I414" s="17">
        <v>22.332</v>
      </c>
      <c r="J414" s="17">
        <v>42.385</v>
      </c>
      <c r="K414" s="21">
        <v>1</v>
      </c>
      <c r="L414" s="21">
        <v>0</v>
      </c>
      <c r="M414" s="21">
        <v>0</v>
      </c>
      <c r="N414" s="21">
        <v>0</v>
      </c>
      <c r="O414" s="21">
        <v>0</v>
      </c>
      <c r="P414" s="21">
        <v>8.663</v>
      </c>
      <c r="Q414" s="21">
        <v>0</v>
      </c>
      <c r="R414" s="21">
        <v>0</v>
      </c>
    </row>
    <row r="415" ht="16.5" spans="1:18">
      <c r="A415" s="18">
        <v>399695</v>
      </c>
      <c r="B415" s="18" t="s">
        <v>486</v>
      </c>
      <c r="C415" s="18">
        <v>1599.02</v>
      </c>
      <c r="D415" s="18">
        <v>2042.63</v>
      </c>
      <c r="E415" s="18">
        <v>0</v>
      </c>
      <c r="F415" s="18">
        <v>0</v>
      </c>
      <c r="G415" s="18">
        <v>0</v>
      </c>
      <c r="H415" s="18">
        <v>1</v>
      </c>
      <c r="I415" s="17">
        <v>7.005</v>
      </c>
      <c r="J415" s="17">
        <v>27.201</v>
      </c>
      <c r="K415" s="21">
        <v>1</v>
      </c>
      <c r="L415" s="21">
        <v>2</v>
      </c>
      <c r="M415" s="21">
        <v>0</v>
      </c>
      <c r="N415" s="21">
        <v>1</v>
      </c>
      <c r="O415" s="21">
        <v>0</v>
      </c>
      <c r="P415" s="21">
        <v>8.458</v>
      </c>
      <c r="Q415" s="21">
        <v>0</v>
      </c>
      <c r="R415" s="21">
        <v>0</v>
      </c>
    </row>
    <row r="416" ht="16.5" spans="1:18">
      <c r="A416" s="18">
        <v>399696</v>
      </c>
      <c r="B416" s="18" t="s">
        <v>487</v>
      </c>
      <c r="C416" s="18">
        <v>1917.583</v>
      </c>
      <c r="D416" s="18">
        <v>2475.642</v>
      </c>
      <c r="E416" s="18">
        <v>0</v>
      </c>
      <c r="F416" s="18">
        <v>0</v>
      </c>
      <c r="G416" s="18">
        <v>0</v>
      </c>
      <c r="H416" s="18">
        <v>1</v>
      </c>
      <c r="I416" s="17">
        <v>10.082</v>
      </c>
      <c r="J416" s="17">
        <v>30.351</v>
      </c>
      <c r="K416" s="21">
        <v>4</v>
      </c>
      <c r="L416" s="21">
        <v>1</v>
      </c>
      <c r="M416" s="21">
        <v>0</v>
      </c>
      <c r="N416" s="21">
        <v>1</v>
      </c>
      <c r="O416" s="21">
        <v>0</v>
      </c>
      <c r="P416" s="21">
        <v>5.75</v>
      </c>
      <c r="Q416" s="21">
        <v>0</v>
      </c>
      <c r="R416" s="21">
        <v>0</v>
      </c>
    </row>
    <row r="417" ht="16.5" spans="1:18">
      <c r="A417" s="18">
        <v>399697</v>
      </c>
      <c r="B417" s="18" t="s">
        <v>488</v>
      </c>
      <c r="C417" s="18">
        <v>2024.698</v>
      </c>
      <c r="D417" s="18">
        <v>2727.958</v>
      </c>
      <c r="E417" s="18">
        <v>0</v>
      </c>
      <c r="F417" s="18">
        <v>0</v>
      </c>
      <c r="G417" s="18">
        <v>0</v>
      </c>
      <c r="H417" s="18">
        <v>1</v>
      </c>
      <c r="I417" s="17">
        <v>13.682</v>
      </c>
      <c r="J417" s="17">
        <v>35.935</v>
      </c>
      <c r="K417" s="21">
        <v>4</v>
      </c>
      <c r="L417" s="21">
        <v>1</v>
      </c>
      <c r="M417" s="21">
        <v>0</v>
      </c>
      <c r="N417" s="21">
        <v>1</v>
      </c>
      <c r="O417" s="21">
        <v>0</v>
      </c>
      <c r="P417" s="21">
        <v>5</v>
      </c>
      <c r="Q417" s="21">
        <v>0</v>
      </c>
      <c r="R417" s="21">
        <v>0</v>
      </c>
    </row>
    <row r="418" ht="16.5" spans="1:18">
      <c r="A418" s="18">
        <v>399698</v>
      </c>
      <c r="B418" s="18" t="s">
        <v>489</v>
      </c>
      <c r="C418" s="18">
        <v>27056.305</v>
      </c>
      <c r="D418" s="18">
        <v>33878.727</v>
      </c>
      <c r="E418" s="18">
        <v>0</v>
      </c>
      <c r="F418" s="18">
        <v>0</v>
      </c>
      <c r="G418" s="18">
        <v>0</v>
      </c>
      <c r="H418" s="18">
        <v>1</v>
      </c>
      <c r="I418" s="17">
        <v>11.113</v>
      </c>
      <c r="J418" s="17">
        <v>29.013</v>
      </c>
      <c r="K418" s="21">
        <v>0</v>
      </c>
      <c r="L418" s="21">
        <v>0</v>
      </c>
      <c r="M418" s="21">
        <v>0</v>
      </c>
      <c r="N418" s="21">
        <v>1</v>
      </c>
      <c r="O418" s="21">
        <v>0</v>
      </c>
      <c r="P418" s="21">
        <v>43.854</v>
      </c>
      <c r="Q418" s="21">
        <v>0</v>
      </c>
      <c r="R418" s="21">
        <v>0</v>
      </c>
    </row>
    <row r="419" ht="16.5" spans="1:18">
      <c r="A419" s="18">
        <v>399699</v>
      </c>
      <c r="B419" s="18" t="s">
        <v>490</v>
      </c>
      <c r="C419" s="18">
        <v>2180.674</v>
      </c>
      <c r="D419" s="18">
        <v>3013.814</v>
      </c>
      <c r="E419" s="18">
        <v>0</v>
      </c>
      <c r="F419" s="18">
        <v>0</v>
      </c>
      <c r="G419" s="18">
        <v>0</v>
      </c>
      <c r="H419" s="18">
        <v>1</v>
      </c>
      <c r="I419" s="17">
        <v>21.361</v>
      </c>
      <c r="J419" s="17">
        <v>43.1</v>
      </c>
      <c r="K419" s="21">
        <v>0</v>
      </c>
      <c r="L419" s="21">
        <v>2</v>
      </c>
      <c r="M419" s="21">
        <v>0</v>
      </c>
      <c r="N419" s="21">
        <v>1</v>
      </c>
      <c r="O419" s="21">
        <v>1</v>
      </c>
      <c r="P419" s="21">
        <v>21.115</v>
      </c>
      <c r="Q419" s="21">
        <v>0</v>
      </c>
      <c r="R419" s="21">
        <v>0</v>
      </c>
    </row>
    <row r="420" ht="16.5" spans="1:18">
      <c r="A420" s="18">
        <v>399701</v>
      </c>
      <c r="B420" s="18" t="s">
        <v>491</v>
      </c>
      <c r="C420" s="18">
        <v>6262.731</v>
      </c>
      <c r="D420" s="18">
        <v>7659.537</v>
      </c>
      <c r="E420" s="18">
        <v>0</v>
      </c>
      <c r="F420" s="18">
        <v>0</v>
      </c>
      <c r="G420" s="18">
        <v>0</v>
      </c>
      <c r="H420" s="18">
        <v>1</v>
      </c>
      <c r="I420" s="17">
        <v>2.639</v>
      </c>
      <c r="J420" s="17">
        <v>20.394</v>
      </c>
      <c r="K420" s="21">
        <v>4</v>
      </c>
      <c r="L420" s="21">
        <v>1</v>
      </c>
      <c r="M420" s="21">
        <v>0</v>
      </c>
      <c r="N420" s="21">
        <v>0</v>
      </c>
      <c r="O420" s="21">
        <v>0</v>
      </c>
      <c r="P420" s="21">
        <v>-3.654</v>
      </c>
      <c r="Q420" s="21">
        <v>0</v>
      </c>
      <c r="R420" s="21">
        <v>0</v>
      </c>
    </row>
    <row r="421" ht="16.5" spans="1:18">
      <c r="A421" s="18">
        <v>399702</v>
      </c>
      <c r="B421" s="18" t="s">
        <v>492</v>
      </c>
      <c r="C421" s="18">
        <v>5598.3</v>
      </c>
      <c r="D421" s="18">
        <v>6881.088</v>
      </c>
      <c r="E421" s="18">
        <v>0</v>
      </c>
      <c r="F421" s="18">
        <v>0</v>
      </c>
      <c r="G421" s="18">
        <v>0</v>
      </c>
      <c r="H421" s="18">
        <v>1</v>
      </c>
      <c r="I421" s="17">
        <v>2.859</v>
      </c>
      <c r="J421" s="17">
        <v>20.968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-6.822</v>
      </c>
      <c r="Q421" s="21">
        <v>0</v>
      </c>
      <c r="R421" s="21">
        <v>0</v>
      </c>
    </row>
    <row r="422" ht="16.5" spans="1:18">
      <c r="A422" s="18">
        <v>399703</v>
      </c>
      <c r="B422" s="18" t="s">
        <v>493</v>
      </c>
      <c r="C422" s="18">
        <v>5407.926</v>
      </c>
      <c r="D422" s="18">
        <v>6644.521</v>
      </c>
      <c r="E422" s="18">
        <v>0</v>
      </c>
      <c r="F422" s="18">
        <v>0</v>
      </c>
      <c r="G422" s="18">
        <v>0</v>
      </c>
      <c r="H422" s="18">
        <v>1</v>
      </c>
      <c r="I422" s="17">
        <v>3.209</v>
      </c>
      <c r="J422" s="17">
        <v>21.222</v>
      </c>
      <c r="K422" s="21">
        <v>4</v>
      </c>
      <c r="L422" s="21">
        <v>0</v>
      </c>
      <c r="M422" s="21">
        <v>-1</v>
      </c>
      <c r="N422" s="21">
        <v>1</v>
      </c>
      <c r="O422" s="21">
        <v>0</v>
      </c>
      <c r="P422" s="21">
        <v>-2.231</v>
      </c>
      <c r="Q422" s="21">
        <v>0</v>
      </c>
      <c r="R422" s="21">
        <v>0</v>
      </c>
    </row>
    <row r="423" ht="16.5" spans="1:18">
      <c r="A423" s="18">
        <v>399705</v>
      </c>
      <c r="B423" s="18" t="s">
        <v>494</v>
      </c>
      <c r="C423" s="18">
        <v>2184.175</v>
      </c>
      <c r="D423" s="18">
        <v>2711.394</v>
      </c>
      <c r="E423" s="18">
        <v>0</v>
      </c>
      <c r="F423" s="18">
        <v>0</v>
      </c>
      <c r="G423" s="18">
        <v>0</v>
      </c>
      <c r="H423" s="18">
        <v>1</v>
      </c>
      <c r="I423" s="17">
        <v>6.71</v>
      </c>
      <c r="J423" s="17">
        <v>24.85</v>
      </c>
      <c r="K423" s="21">
        <v>1</v>
      </c>
      <c r="L423" s="21">
        <v>2</v>
      </c>
      <c r="M423" s="21">
        <v>0</v>
      </c>
      <c r="N423" s="21">
        <v>0</v>
      </c>
      <c r="O423" s="21">
        <v>0</v>
      </c>
      <c r="P423" s="21">
        <v>5.182</v>
      </c>
      <c r="Q423" s="21">
        <v>0</v>
      </c>
      <c r="R423" s="21">
        <v>0</v>
      </c>
    </row>
    <row r="424" ht="16.5" spans="1:18">
      <c r="A424" s="18">
        <v>399706</v>
      </c>
      <c r="B424" s="18" t="s">
        <v>495</v>
      </c>
      <c r="C424" s="18">
        <v>4460.488</v>
      </c>
      <c r="D424" s="18">
        <v>5565.294</v>
      </c>
      <c r="E424" s="18">
        <v>0</v>
      </c>
      <c r="F424" s="18">
        <v>0</v>
      </c>
      <c r="G424" s="18">
        <v>0</v>
      </c>
      <c r="H424" s="18">
        <v>1</v>
      </c>
      <c r="I424" s="17">
        <v>2.529</v>
      </c>
      <c r="J424" s="17">
        <v>21.878</v>
      </c>
      <c r="K424" s="21">
        <v>2</v>
      </c>
      <c r="L424" s="21">
        <v>0</v>
      </c>
      <c r="M424" s="21">
        <v>0</v>
      </c>
      <c r="N424" s="21">
        <v>0</v>
      </c>
      <c r="O424" s="21">
        <v>0</v>
      </c>
      <c r="P424" s="21">
        <v>6.029</v>
      </c>
      <c r="Q424" s="21">
        <v>0</v>
      </c>
      <c r="R424" s="21">
        <v>0</v>
      </c>
    </row>
    <row r="425" ht="16.5" spans="1:18">
      <c r="A425" s="18">
        <v>399707</v>
      </c>
      <c r="B425" s="18" t="s">
        <v>496</v>
      </c>
      <c r="C425" s="18">
        <v>4170.739</v>
      </c>
      <c r="D425" s="18">
        <v>5418.448</v>
      </c>
      <c r="E425" s="18">
        <v>0</v>
      </c>
      <c r="F425" s="18">
        <v>0</v>
      </c>
      <c r="G425" s="18">
        <v>0</v>
      </c>
      <c r="H425" s="18">
        <v>1</v>
      </c>
      <c r="I425" s="17">
        <v>13.628</v>
      </c>
      <c r="J425" s="17">
        <v>33.517</v>
      </c>
      <c r="K425" s="21">
        <v>4</v>
      </c>
      <c r="L425" s="21">
        <v>2</v>
      </c>
      <c r="M425" s="21">
        <v>0</v>
      </c>
      <c r="N425" s="21">
        <v>1</v>
      </c>
      <c r="O425" s="21">
        <v>0</v>
      </c>
      <c r="P425" s="21">
        <v>3.956</v>
      </c>
      <c r="Q425" s="21">
        <v>0</v>
      </c>
      <c r="R425" s="21">
        <v>0</v>
      </c>
    </row>
    <row r="426" ht="16.5" spans="1:18">
      <c r="A426" s="18">
        <v>399750</v>
      </c>
      <c r="B426" s="18" t="s">
        <v>497</v>
      </c>
      <c r="C426" s="18">
        <v>7011.781</v>
      </c>
      <c r="D426" s="18">
        <v>8433.079</v>
      </c>
      <c r="E426" s="18">
        <v>0</v>
      </c>
      <c r="F426" s="18">
        <v>0</v>
      </c>
      <c r="G426" s="18">
        <v>0</v>
      </c>
      <c r="H426" s="18">
        <v>1</v>
      </c>
      <c r="I426" s="17">
        <v>1.604</v>
      </c>
      <c r="J426" s="17">
        <v>18.187</v>
      </c>
      <c r="K426" s="21">
        <v>4</v>
      </c>
      <c r="L426" s="21">
        <v>0</v>
      </c>
      <c r="M426" s="21">
        <v>-1</v>
      </c>
      <c r="N426" s="21">
        <v>1</v>
      </c>
      <c r="O426" s="21">
        <v>0</v>
      </c>
      <c r="P426" s="21">
        <v>13.379</v>
      </c>
      <c r="Q426" s="21">
        <v>0</v>
      </c>
      <c r="R426" s="21">
        <v>0</v>
      </c>
    </row>
    <row r="427" ht="16.5" spans="1:18">
      <c r="A427" s="18">
        <v>399802</v>
      </c>
      <c r="B427" s="18" t="s">
        <v>498</v>
      </c>
      <c r="C427" s="18">
        <v>3832.034</v>
      </c>
      <c r="D427" s="18">
        <v>4798.851</v>
      </c>
      <c r="E427" s="18">
        <v>0</v>
      </c>
      <c r="F427" s="18">
        <v>0</v>
      </c>
      <c r="G427" s="18">
        <v>0</v>
      </c>
      <c r="H427" s="18">
        <v>1</v>
      </c>
      <c r="I427" s="17">
        <v>7.601</v>
      </c>
      <c r="J427" s="17">
        <v>26.216</v>
      </c>
      <c r="K427" s="21">
        <v>0</v>
      </c>
      <c r="L427" s="21">
        <v>2</v>
      </c>
      <c r="M427" s="21">
        <v>0</v>
      </c>
      <c r="N427" s="21">
        <v>1</v>
      </c>
      <c r="O427" s="21">
        <v>1</v>
      </c>
      <c r="P427" s="21">
        <v>30.181</v>
      </c>
      <c r="Q427" s="21">
        <v>0</v>
      </c>
      <c r="R427" s="21">
        <v>0</v>
      </c>
    </row>
    <row r="428" ht="16.5" spans="1:18">
      <c r="A428" s="18">
        <v>399803</v>
      </c>
      <c r="B428" s="18" t="s">
        <v>499</v>
      </c>
      <c r="C428" s="18">
        <v>2753.39</v>
      </c>
      <c r="D428" s="18">
        <v>3511.165</v>
      </c>
      <c r="E428" s="18">
        <v>0</v>
      </c>
      <c r="F428" s="18">
        <v>0</v>
      </c>
      <c r="G428" s="18">
        <v>0</v>
      </c>
      <c r="H428" s="18">
        <v>1</v>
      </c>
      <c r="I428" s="17">
        <v>2.935</v>
      </c>
      <c r="J428" s="17">
        <v>23.883</v>
      </c>
      <c r="K428" s="21">
        <v>2</v>
      </c>
      <c r="L428" s="21">
        <v>2</v>
      </c>
      <c r="M428" s="21">
        <v>0</v>
      </c>
      <c r="N428" s="21">
        <v>0</v>
      </c>
      <c r="O428" s="21">
        <v>0</v>
      </c>
      <c r="P428" s="21">
        <v>11.262</v>
      </c>
      <c r="Q428" s="21">
        <v>1</v>
      </c>
      <c r="R428" s="21">
        <v>0</v>
      </c>
    </row>
    <row r="429" ht="16.5" spans="1:18">
      <c r="A429" s="18">
        <v>399804</v>
      </c>
      <c r="B429" s="18" t="s">
        <v>500</v>
      </c>
      <c r="C429" s="18">
        <v>1120.384</v>
      </c>
      <c r="D429" s="18">
        <v>1430.481</v>
      </c>
      <c r="E429" s="18">
        <v>0</v>
      </c>
      <c r="F429" s="18">
        <v>0</v>
      </c>
      <c r="G429" s="18">
        <v>0</v>
      </c>
      <c r="H429" s="18">
        <v>1</v>
      </c>
      <c r="I429" s="17">
        <v>6.104</v>
      </c>
      <c r="J429" s="17">
        <v>26.459</v>
      </c>
      <c r="K429" s="21">
        <v>2</v>
      </c>
      <c r="L429" s="21">
        <v>0</v>
      </c>
      <c r="M429" s="21">
        <v>0</v>
      </c>
      <c r="N429" s="21">
        <v>1</v>
      </c>
      <c r="O429" s="21">
        <v>0</v>
      </c>
      <c r="P429" s="21">
        <v>84.738</v>
      </c>
      <c r="Q429" s="21">
        <v>0</v>
      </c>
      <c r="R429" s="21">
        <v>0</v>
      </c>
    </row>
    <row r="430" ht="16.5" spans="1:18">
      <c r="A430" s="18">
        <v>399805</v>
      </c>
      <c r="B430" s="18" t="s">
        <v>501</v>
      </c>
      <c r="C430" s="18">
        <v>1712.862</v>
      </c>
      <c r="D430" s="18">
        <v>2379.283</v>
      </c>
      <c r="E430" s="18">
        <v>0</v>
      </c>
      <c r="F430" s="18">
        <v>0</v>
      </c>
      <c r="G430" s="18">
        <v>0</v>
      </c>
      <c r="H430" s="18">
        <v>1</v>
      </c>
      <c r="I430" s="17">
        <v>25.792</v>
      </c>
      <c r="J430" s="17">
        <v>46.577</v>
      </c>
      <c r="K430" s="21">
        <v>4</v>
      </c>
      <c r="L430" s="21">
        <v>0</v>
      </c>
      <c r="M430" s="21">
        <v>-1</v>
      </c>
      <c r="N430" s="21">
        <v>1</v>
      </c>
      <c r="O430" s="21">
        <v>0</v>
      </c>
      <c r="P430" s="21">
        <v>3.723</v>
      </c>
      <c r="Q430" s="21">
        <v>0</v>
      </c>
      <c r="R430" s="21">
        <v>0</v>
      </c>
    </row>
    <row r="431" ht="16.5" spans="1:18">
      <c r="A431" s="18">
        <v>399806</v>
      </c>
      <c r="B431" s="18" t="s">
        <v>502</v>
      </c>
      <c r="C431" s="18">
        <v>851.695</v>
      </c>
      <c r="D431" s="18">
        <v>1049.083</v>
      </c>
      <c r="E431" s="18">
        <v>0</v>
      </c>
      <c r="F431" s="18">
        <v>0</v>
      </c>
      <c r="G431" s="18">
        <v>0</v>
      </c>
      <c r="H431" s="18">
        <v>1</v>
      </c>
      <c r="I431" s="17">
        <v>11.483</v>
      </c>
      <c r="J431" s="17">
        <v>28.137</v>
      </c>
      <c r="K431" s="21">
        <v>4</v>
      </c>
      <c r="L431" s="21">
        <v>2</v>
      </c>
      <c r="M431" s="21">
        <v>0</v>
      </c>
      <c r="N431" s="21">
        <v>1</v>
      </c>
      <c r="O431" s="21">
        <v>0</v>
      </c>
      <c r="P431" s="21">
        <v>26.21</v>
      </c>
      <c r="Q431" s="21">
        <v>0</v>
      </c>
      <c r="R431" s="21">
        <v>0</v>
      </c>
    </row>
    <row r="432" ht="16.5" spans="1:18">
      <c r="A432" s="18">
        <v>399808</v>
      </c>
      <c r="B432" s="18" t="s">
        <v>503</v>
      </c>
      <c r="C432" s="18">
        <v>1597.75</v>
      </c>
      <c r="D432" s="18">
        <v>2033.43</v>
      </c>
      <c r="E432" s="18">
        <v>0</v>
      </c>
      <c r="F432" s="18">
        <v>0</v>
      </c>
      <c r="G432" s="18">
        <v>0</v>
      </c>
      <c r="H432" s="18">
        <v>1</v>
      </c>
      <c r="I432" s="17">
        <v>7.028</v>
      </c>
      <c r="J432" s="17">
        <v>26.948</v>
      </c>
      <c r="K432" s="21">
        <v>4</v>
      </c>
      <c r="L432" s="21">
        <v>0</v>
      </c>
      <c r="M432" s="21">
        <v>0</v>
      </c>
      <c r="N432" s="21">
        <v>1</v>
      </c>
      <c r="O432" s="21">
        <v>0</v>
      </c>
      <c r="P432" s="21">
        <v>8.221</v>
      </c>
      <c r="Q432" s="21">
        <v>0</v>
      </c>
      <c r="R432" s="21">
        <v>0</v>
      </c>
    </row>
    <row r="433" ht="16.5" spans="1:18">
      <c r="A433" s="18">
        <v>399809</v>
      </c>
      <c r="B433" s="18" t="s">
        <v>504</v>
      </c>
      <c r="C433" s="18">
        <v>1658.082</v>
      </c>
      <c r="D433" s="18">
        <v>2036.626</v>
      </c>
      <c r="E433" s="18">
        <v>0</v>
      </c>
      <c r="F433" s="18">
        <v>0</v>
      </c>
      <c r="G433" s="18">
        <v>0</v>
      </c>
      <c r="H433" s="18">
        <v>1</v>
      </c>
      <c r="I433" s="17">
        <v>11.587</v>
      </c>
      <c r="J433" s="17">
        <v>28.02</v>
      </c>
      <c r="K433" s="21">
        <v>4</v>
      </c>
      <c r="L433" s="21">
        <v>0</v>
      </c>
      <c r="M433" s="21">
        <v>0</v>
      </c>
      <c r="N433" s="21">
        <v>1</v>
      </c>
      <c r="O433" s="21">
        <v>0</v>
      </c>
      <c r="P433" s="21">
        <v>3.684</v>
      </c>
      <c r="Q433" s="21">
        <v>0</v>
      </c>
      <c r="R433" s="21">
        <v>0</v>
      </c>
    </row>
    <row r="434" ht="16.5" spans="1:18">
      <c r="A434" s="18">
        <v>399810</v>
      </c>
      <c r="B434" s="18" t="s">
        <v>505</v>
      </c>
      <c r="C434" s="18">
        <v>1847.75</v>
      </c>
      <c r="D434" s="18">
        <v>2359.862</v>
      </c>
      <c r="E434" s="18">
        <v>0</v>
      </c>
      <c r="F434" s="18">
        <v>0</v>
      </c>
      <c r="G434" s="18">
        <v>0</v>
      </c>
      <c r="H434" s="18">
        <v>1</v>
      </c>
      <c r="I434" s="17">
        <v>11.027</v>
      </c>
      <c r="J434" s="17">
        <v>30.335</v>
      </c>
      <c r="K434" s="21">
        <v>4</v>
      </c>
      <c r="L434" s="21">
        <v>0</v>
      </c>
      <c r="M434" s="21">
        <v>-1</v>
      </c>
      <c r="N434" s="21">
        <v>1</v>
      </c>
      <c r="O434" s="21">
        <v>0</v>
      </c>
      <c r="P434" s="21">
        <v>6.653</v>
      </c>
      <c r="Q434" s="21">
        <v>0</v>
      </c>
      <c r="R434" s="21">
        <v>0</v>
      </c>
    </row>
    <row r="435" ht="16.5" spans="1:18">
      <c r="A435" s="18">
        <v>399811</v>
      </c>
      <c r="B435" s="18" t="s">
        <v>506</v>
      </c>
      <c r="C435" s="18">
        <v>2550.708</v>
      </c>
      <c r="D435" s="18">
        <v>3266.93</v>
      </c>
      <c r="E435" s="18">
        <v>0</v>
      </c>
      <c r="F435" s="18">
        <v>0</v>
      </c>
      <c r="G435" s="18">
        <v>0</v>
      </c>
      <c r="H435" s="18">
        <v>1</v>
      </c>
      <c r="I435" s="17">
        <v>8.005</v>
      </c>
      <c r="J435" s="17">
        <v>28.173</v>
      </c>
      <c r="K435" s="21">
        <v>4</v>
      </c>
      <c r="L435" s="21">
        <v>1</v>
      </c>
      <c r="M435" s="21">
        <v>0</v>
      </c>
      <c r="N435" s="21">
        <v>1</v>
      </c>
      <c r="O435" s="21">
        <v>0</v>
      </c>
      <c r="P435" s="21">
        <v>3.378</v>
      </c>
      <c r="Q435" s="21">
        <v>0</v>
      </c>
      <c r="R435" s="21">
        <v>0</v>
      </c>
    </row>
    <row r="436" ht="16.5" spans="1:18">
      <c r="A436" s="18">
        <v>399812</v>
      </c>
      <c r="B436" s="18" t="s">
        <v>507</v>
      </c>
      <c r="C436" s="18">
        <v>4725.867</v>
      </c>
      <c r="D436" s="18">
        <v>5797.581</v>
      </c>
      <c r="E436" s="18">
        <v>0</v>
      </c>
      <c r="F436" s="18">
        <v>0</v>
      </c>
      <c r="G436" s="18">
        <v>0</v>
      </c>
      <c r="H436" s="18">
        <v>1</v>
      </c>
      <c r="I436" s="17">
        <v>2.923</v>
      </c>
      <c r="J436" s="17">
        <v>20.868</v>
      </c>
      <c r="K436" s="21">
        <v>3</v>
      </c>
      <c r="L436" s="21">
        <v>0</v>
      </c>
      <c r="M436" s="21">
        <v>0</v>
      </c>
      <c r="N436" s="21">
        <v>1</v>
      </c>
      <c r="O436" s="21">
        <v>0</v>
      </c>
      <c r="P436" s="21">
        <v>19.613</v>
      </c>
      <c r="Q436" s="21">
        <v>0</v>
      </c>
      <c r="R436" s="21">
        <v>0</v>
      </c>
    </row>
    <row r="437" ht="16.5" spans="1:18">
      <c r="A437" s="18">
        <v>399813</v>
      </c>
      <c r="B437" s="18" t="s">
        <v>508</v>
      </c>
      <c r="C437" s="18">
        <v>3880.811</v>
      </c>
      <c r="D437" s="18">
        <v>4951.935</v>
      </c>
      <c r="E437" s="18">
        <v>0</v>
      </c>
      <c r="F437" s="18">
        <v>0</v>
      </c>
      <c r="G437" s="18">
        <v>0</v>
      </c>
      <c r="H437" s="18">
        <v>1</v>
      </c>
      <c r="I437" s="17">
        <v>16.018</v>
      </c>
      <c r="J437" s="17">
        <v>34.184</v>
      </c>
      <c r="K437" s="21">
        <v>1</v>
      </c>
      <c r="L437" s="21">
        <v>0</v>
      </c>
      <c r="M437" s="21">
        <v>0</v>
      </c>
      <c r="N437" s="21">
        <v>0</v>
      </c>
      <c r="O437" s="21">
        <v>0</v>
      </c>
      <c r="P437" s="21">
        <v>3.134</v>
      </c>
      <c r="Q437" s="21">
        <v>0</v>
      </c>
      <c r="R437" s="21">
        <v>0</v>
      </c>
    </row>
    <row r="438" ht="16.5" spans="1:18">
      <c r="A438" s="18">
        <v>399850</v>
      </c>
      <c r="B438" s="18" t="s">
        <v>509</v>
      </c>
      <c r="C438" s="18">
        <v>5798.827</v>
      </c>
      <c r="D438" s="18">
        <v>7190.695</v>
      </c>
      <c r="E438" s="18">
        <v>0</v>
      </c>
      <c r="F438" s="18">
        <v>0</v>
      </c>
      <c r="G438" s="18">
        <v>0</v>
      </c>
      <c r="H438" s="18">
        <v>1</v>
      </c>
      <c r="I438" s="17">
        <v>4.693</v>
      </c>
      <c r="J438" s="17">
        <v>23.141</v>
      </c>
      <c r="K438" s="21">
        <v>4</v>
      </c>
      <c r="L438" s="21">
        <v>0</v>
      </c>
      <c r="M438" s="21">
        <v>-1</v>
      </c>
      <c r="N438" s="21">
        <v>1</v>
      </c>
      <c r="O438" s="21">
        <v>0</v>
      </c>
      <c r="P438" s="21">
        <v>2.944</v>
      </c>
      <c r="Q438" s="21">
        <v>0</v>
      </c>
      <c r="R438" s="21">
        <v>0</v>
      </c>
    </row>
    <row r="439" ht="16.5" spans="1:18">
      <c r="A439" s="18">
        <v>399852</v>
      </c>
      <c r="B439" s="18" t="s">
        <v>211</v>
      </c>
      <c r="C439" s="18">
        <v>4432.241</v>
      </c>
      <c r="D439" s="18">
        <v>5558.067</v>
      </c>
      <c r="E439" s="18">
        <v>0</v>
      </c>
      <c r="F439" s="18">
        <v>0</v>
      </c>
      <c r="G439" s="18">
        <v>0</v>
      </c>
      <c r="H439" s="18">
        <v>1</v>
      </c>
      <c r="I439" s="17">
        <v>8.616</v>
      </c>
      <c r="J439" s="17">
        <v>27.126</v>
      </c>
      <c r="K439" s="21">
        <v>1</v>
      </c>
      <c r="L439" s="21">
        <v>0</v>
      </c>
      <c r="M439" s="21">
        <v>0</v>
      </c>
      <c r="N439" s="21">
        <v>1</v>
      </c>
      <c r="O439" s="21">
        <v>0</v>
      </c>
      <c r="P439" s="21">
        <v>32.606</v>
      </c>
      <c r="Q439" s="21">
        <v>0</v>
      </c>
      <c r="R439" s="21">
        <v>0</v>
      </c>
    </row>
    <row r="440" ht="16.5" spans="1:18">
      <c r="A440" s="18">
        <v>399901</v>
      </c>
      <c r="B440" s="18" t="s">
        <v>219</v>
      </c>
      <c r="C440" s="18">
        <v>4972.523</v>
      </c>
      <c r="D440" s="18">
        <v>5862.049</v>
      </c>
      <c r="E440" s="18">
        <v>0</v>
      </c>
      <c r="F440" s="18">
        <v>0</v>
      </c>
      <c r="G440" s="18">
        <v>0</v>
      </c>
      <c r="H440" s="18">
        <v>1</v>
      </c>
      <c r="I440" s="17">
        <v>1.876</v>
      </c>
      <c r="J440" s="17">
        <v>16.765</v>
      </c>
      <c r="K440" s="21">
        <v>4</v>
      </c>
      <c r="L440" s="21">
        <v>0</v>
      </c>
      <c r="M440" s="21">
        <v>-1</v>
      </c>
      <c r="N440" s="21">
        <v>1</v>
      </c>
      <c r="O440" s="21">
        <v>0</v>
      </c>
      <c r="P440" s="21">
        <v>1.417</v>
      </c>
      <c r="Q440" s="21">
        <v>0</v>
      </c>
      <c r="R440" s="21">
        <v>0</v>
      </c>
    </row>
    <row r="441" ht="16.5" spans="1:18">
      <c r="A441" s="18">
        <v>399903</v>
      </c>
      <c r="B441" s="18" t="s">
        <v>510</v>
      </c>
      <c r="C441" s="18">
        <v>3087.871</v>
      </c>
      <c r="D441" s="18">
        <v>3676.85</v>
      </c>
      <c r="E441" s="18">
        <v>0</v>
      </c>
      <c r="F441" s="18">
        <v>0</v>
      </c>
      <c r="G441" s="18">
        <v>0</v>
      </c>
      <c r="H441" s="18">
        <v>1</v>
      </c>
      <c r="I441" s="17">
        <v>2.911</v>
      </c>
      <c r="J441" s="17">
        <v>18.464</v>
      </c>
      <c r="K441" s="21">
        <v>2</v>
      </c>
      <c r="L441" s="21">
        <v>1</v>
      </c>
      <c r="M441" s="21">
        <v>-1</v>
      </c>
      <c r="N441" s="21">
        <v>1</v>
      </c>
      <c r="O441" s="21">
        <v>0</v>
      </c>
      <c r="P441" s="21">
        <v>57.542</v>
      </c>
      <c r="Q441" s="21">
        <v>0</v>
      </c>
      <c r="R441" s="21">
        <v>0</v>
      </c>
    </row>
    <row r="442" ht="16.5" spans="1:18">
      <c r="A442" s="18">
        <v>399905</v>
      </c>
      <c r="B442" s="18" t="s">
        <v>511</v>
      </c>
      <c r="C442" s="18">
        <v>4479.685</v>
      </c>
      <c r="D442" s="18">
        <v>5553.907</v>
      </c>
      <c r="E442" s="18">
        <v>0</v>
      </c>
      <c r="F442" s="18">
        <v>0</v>
      </c>
      <c r="G442" s="18">
        <v>0</v>
      </c>
      <c r="H442" s="18">
        <v>1</v>
      </c>
      <c r="I442" s="17">
        <v>5.606</v>
      </c>
      <c r="J442" s="17">
        <v>23.863</v>
      </c>
      <c r="K442" s="21">
        <v>4</v>
      </c>
      <c r="L442" s="21">
        <v>2</v>
      </c>
      <c r="M442" s="21">
        <v>-1</v>
      </c>
      <c r="N442" s="21">
        <v>1</v>
      </c>
      <c r="O442" s="21">
        <v>0</v>
      </c>
      <c r="P442" s="21">
        <v>0.462</v>
      </c>
      <c r="Q442" s="21">
        <v>0</v>
      </c>
      <c r="R442" s="21">
        <v>0</v>
      </c>
    </row>
    <row r="443" ht="16.5" spans="1:18">
      <c r="A443" s="18">
        <v>399914</v>
      </c>
      <c r="B443" s="18" t="s">
        <v>512</v>
      </c>
      <c r="C443" s="18">
        <v>4828.659</v>
      </c>
      <c r="D443" s="18">
        <v>5630.68</v>
      </c>
      <c r="E443" s="18">
        <v>0</v>
      </c>
      <c r="F443" s="18">
        <v>0</v>
      </c>
      <c r="G443" s="18">
        <v>0</v>
      </c>
      <c r="H443" s="18">
        <v>1</v>
      </c>
      <c r="I443" s="17">
        <v>8.207</v>
      </c>
      <c r="J443" s="17">
        <v>21.282</v>
      </c>
      <c r="K443" s="21">
        <v>4</v>
      </c>
      <c r="L443" s="21">
        <v>2</v>
      </c>
      <c r="M443" s="21">
        <v>-1</v>
      </c>
      <c r="N443" s="21">
        <v>1</v>
      </c>
      <c r="O443" s="21">
        <v>0</v>
      </c>
      <c r="P443" s="21">
        <v>0.61</v>
      </c>
      <c r="Q443" s="21">
        <v>0</v>
      </c>
      <c r="R443" s="21">
        <v>0</v>
      </c>
    </row>
    <row r="444" ht="16.5" spans="1:18">
      <c r="A444" s="18">
        <v>399934</v>
      </c>
      <c r="B444" s="18" t="s">
        <v>239</v>
      </c>
      <c r="C444" s="18">
        <v>4515.324</v>
      </c>
      <c r="D444" s="18">
        <v>5281.555</v>
      </c>
      <c r="E444" s="18">
        <v>0</v>
      </c>
      <c r="F444" s="18">
        <v>0</v>
      </c>
      <c r="G444" s="18">
        <v>0</v>
      </c>
      <c r="H444" s="18">
        <v>1</v>
      </c>
      <c r="I444" s="17">
        <v>8.658</v>
      </c>
      <c r="J444" s="17">
        <v>21.909</v>
      </c>
      <c r="K444" s="21">
        <v>1</v>
      </c>
      <c r="L444" s="21">
        <v>0</v>
      </c>
      <c r="M444" s="21">
        <v>0</v>
      </c>
      <c r="N444" s="21">
        <v>0</v>
      </c>
      <c r="O444" s="21">
        <v>0</v>
      </c>
      <c r="P444" s="21">
        <v>8.746</v>
      </c>
      <c r="Q444" s="21">
        <v>0</v>
      </c>
      <c r="R444" s="21">
        <v>0</v>
      </c>
    </row>
    <row r="445" ht="16.5" spans="1:18">
      <c r="A445" s="18">
        <v>399935</v>
      </c>
      <c r="B445" s="18" t="s">
        <v>240</v>
      </c>
      <c r="C445" s="18">
        <v>3173.512</v>
      </c>
      <c r="D445" s="18">
        <v>4026.765</v>
      </c>
      <c r="E445" s="18">
        <v>0</v>
      </c>
      <c r="F445" s="18">
        <v>0</v>
      </c>
      <c r="G445" s="18">
        <v>0</v>
      </c>
      <c r="H445" s="18">
        <v>1</v>
      </c>
      <c r="I445" s="17">
        <v>9.285</v>
      </c>
      <c r="J445" s="17">
        <v>28.507</v>
      </c>
      <c r="K445" s="21">
        <v>4</v>
      </c>
      <c r="L445" s="21">
        <v>2</v>
      </c>
      <c r="M445" s="21">
        <v>0</v>
      </c>
      <c r="N445" s="21">
        <v>1</v>
      </c>
      <c r="O445" s="21">
        <v>0</v>
      </c>
      <c r="P445" s="21">
        <v>5.438</v>
      </c>
      <c r="Q445" s="21">
        <v>0</v>
      </c>
      <c r="R445" s="21">
        <v>0</v>
      </c>
    </row>
    <row r="446" ht="16.5" spans="1:18">
      <c r="A446" s="18">
        <v>399959</v>
      </c>
      <c r="B446" s="18" t="s">
        <v>513</v>
      </c>
      <c r="C446" s="18">
        <v>1177.547</v>
      </c>
      <c r="D446" s="18">
        <v>1438.546</v>
      </c>
      <c r="E446" s="18">
        <v>0</v>
      </c>
      <c r="F446" s="18">
        <v>0</v>
      </c>
      <c r="G446" s="18">
        <v>0</v>
      </c>
      <c r="H446" s="18">
        <v>1</v>
      </c>
      <c r="I446" s="17">
        <v>8.648</v>
      </c>
      <c r="J446" s="17">
        <v>25.222</v>
      </c>
      <c r="K446" s="21">
        <v>1</v>
      </c>
      <c r="L446" s="21">
        <v>0</v>
      </c>
      <c r="M446" s="21">
        <v>-1</v>
      </c>
      <c r="N446" s="21">
        <v>1</v>
      </c>
      <c r="O446" s="21">
        <v>0</v>
      </c>
      <c r="P446" s="21">
        <v>0.128</v>
      </c>
      <c r="Q446" s="21">
        <v>0</v>
      </c>
      <c r="R446" s="21">
        <v>0</v>
      </c>
    </row>
    <row r="447" ht="16.5" spans="1:18">
      <c r="A447" s="18">
        <v>399965</v>
      </c>
      <c r="B447" s="18" t="s">
        <v>514</v>
      </c>
      <c r="C447" s="18">
        <v>2207.273</v>
      </c>
      <c r="D447" s="18">
        <v>2918.894</v>
      </c>
      <c r="E447" s="18">
        <v>0</v>
      </c>
      <c r="F447" s="18">
        <v>0</v>
      </c>
      <c r="G447" s="18">
        <v>0</v>
      </c>
      <c r="H447" s="18">
        <v>1</v>
      </c>
      <c r="I447" s="17">
        <v>3.868</v>
      </c>
      <c r="J447" s="17">
        <v>27.304</v>
      </c>
      <c r="K447" s="21">
        <v>3</v>
      </c>
      <c r="L447" s="21">
        <v>0</v>
      </c>
      <c r="M447" s="21">
        <v>0</v>
      </c>
      <c r="N447" s="21">
        <v>0</v>
      </c>
      <c r="O447" s="21">
        <v>0</v>
      </c>
      <c r="P447" s="21">
        <v>6.995</v>
      </c>
      <c r="Q447" s="21">
        <v>0</v>
      </c>
      <c r="R447" s="21">
        <v>0</v>
      </c>
    </row>
    <row r="448" ht="16.5" spans="1:18">
      <c r="A448" s="18">
        <v>399966</v>
      </c>
      <c r="B448" s="18" t="s">
        <v>515</v>
      </c>
      <c r="C448" s="18">
        <v>4153.648</v>
      </c>
      <c r="D448" s="18">
        <v>5265.932</v>
      </c>
      <c r="E448" s="18">
        <v>0</v>
      </c>
      <c r="F448" s="18">
        <v>0</v>
      </c>
      <c r="G448" s="18">
        <v>0</v>
      </c>
      <c r="H448" s="18">
        <v>1</v>
      </c>
      <c r="I448" s="17">
        <v>14.326</v>
      </c>
      <c r="J448" s="17">
        <v>32.422</v>
      </c>
      <c r="K448" s="21">
        <v>4</v>
      </c>
      <c r="L448" s="21">
        <v>2</v>
      </c>
      <c r="M448" s="21">
        <v>-1</v>
      </c>
      <c r="N448" s="21">
        <v>1</v>
      </c>
      <c r="O448" s="21">
        <v>0</v>
      </c>
      <c r="P448" s="21">
        <v>8.707</v>
      </c>
      <c r="Q448" s="21">
        <v>0</v>
      </c>
      <c r="R448" s="21">
        <v>0</v>
      </c>
    </row>
    <row r="449" ht="16.5" spans="1:18">
      <c r="A449" s="18">
        <v>399967</v>
      </c>
      <c r="B449" s="18" t="s">
        <v>516</v>
      </c>
      <c r="C449" s="18">
        <v>8208.012</v>
      </c>
      <c r="D449" s="18">
        <v>10076.716</v>
      </c>
      <c r="E449" s="18">
        <v>0</v>
      </c>
      <c r="F449" s="18">
        <v>0</v>
      </c>
      <c r="G449" s="18">
        <v>0</v>
      </c>
      <c r="H449" s="18">
        <v>1</v>
      </c>
      <c r="I449" s="17">
        <v>9.364</v>
      </c>
      <c r="J449" s="17">
        <v>26.173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4.78</v>
      </c>
      <c r="Q449" s="21">
        <v>0</v>
      </c>
      <c r="R449" s="21">
        <v>0</v>
      </c>
    </row>
    <row r="450" ht="16.5" spans="1:18">
      <c r="A450" s="18">
        <v>399970</v>
      </c>
      <c r="B450" s="18" t="s">
        <v>517</v>
      </c>
      <c r="C450" s="18">
        <v>2208.935</v>
      </c>
      <c r="D450" s="18">
        <v>2816.884</v>
      </c>
      <c r="E450" s="18">
        <v>0</v>
      </c>
      <c r="F450" s="18">
        <v>0</v>
      </c>
      <c r="G450" s="18">
        <v>0</v>
      </c>
      <c r="H450" s="18">
        <v>1</v>
      </c>
      <c r="I450" s="17">
        <v>9.456</v>
      </c>
      <c r="J450" s="17">
        <v>28.997</v>
      </c>
      <c r="K450" s="21">
        <v>4</v>
      </c>
      <c r="L450" s="21">
        <v>0</v>
      </c>
      <c r="M450" s="21">
        <v>0</v>
      </c>
      <c r="N450" s="21">
        <v>1</v>
      </c>
      <c r="O450" s="21">
        <v>0</v>
      </c>
      <c r="P450" s="21">
        <v>-3.174</v>
      </c>
      <c r="Q450" s="21">
        <v>0</v>
      </c>
      <c r="R450" s="21">
        <v>0</v>
      </c>
    </row>
    <row r="451" ht="16.5" spans="1:18">
      <c r="A451" s="18">
        <v>399971</v>
      </c>
      <c r="B451" s="18" t="s">
        <v>518</v>
      </c>
      <c r="C451" s="18">
        <v>828.506</v>
      </c>
      <c r="D451" s="18">
        <v>1055.883</v>
      </c>
      <c r="E451" s="18">
        <v>0</v>
      </c>
      <c r="F451" s="18">
        <v>0</v>
      </c>
      <c r="G451" s="18">
        <v>0</v>
      </c>
      <c r="H451" s="18">
        <v>1</v>
      </c>
      <c r="I451" s="17">
        <v>8.397</v>
      </c>
      <c r="J451" s="17">
        <v>28.123</v>
      </c>
      <c r="K451" s="21">
        <v>4</v>
      </c>
      <c r="L451" s="21">
        <v>0</v>
      </c>
      <c r="M451" s="21">
        <v>-1</v>
      </c>
      <c r="N451" s="21">
        <v>1</v>
      </c>
      <c r="O451" s="21">
        <v>0</v>
      </c>
      <c r="P451" s="21">
        <v>1.953</v>
      </c>
      <c r="Q451" s="21">
        <v>0</v>
      </c>
      <c r="R451" s="21">
        <v>0</v>
      </c>
    </row>
    <row r="452" ht="16.5" spans="1:18">
      <c r="A452" s="18">
        <v>399972</v>
      </c>
      <c r="B452" s="18" t="s">
        <v>519</v>
      </c>
      <c r="C452" s="18">
        <v>3541.833</v>
      </c>
      <c r="D452" s="18">
        <v>4408.005</v>
      </c>
      <c r="E452" s="18">
        <v>0</v>
      </c>
      <c r="F452" s="18">
        <v>0</v>
      </c>
      <c r="G452" s="18">
        <v>0</v>
      </c>
      <c r="H452" s="18">
        <v>1</v>
      </c>
      <c r="I452" s="17">
        <v>4.433</v>
      </c>
      <c r="J452" s="17">
        <v>23.212</v>
      </c>
      <c r="K452" s="21">
        <v>4</v>
      </c>
      <c r="L452" s="21">
        <v>0</v>
      </c>
      <c r="M452" s="21">
        <v>0</v>
      </c>
      <c r="N452" s="21">
        <v>1</v>
      </c>
      <c r="O452" s="21">
        <v>0</v>
      </c>
      <c r="P452" s="21">
        <v>-1.474</v>
      </c>
      <c r="Q452" s="21">
        <v>0</v>
      </c>
      <c r="R452" s="21">
        <v>0</v>
      </c>
    </row>
    <row r="453" ht="16.5" spans="1:18">
      <c r="A453" s="18">
        <v>399973</v>
      </c>
      <c r="B453" s="18" t="s">
        <v>520</v>
      </c>
      <c r="C453" s="18">
        <v>1119.435</v>
      </c>
      <c r="D453" s="18">
        <v>1390.828</v>
      </c>
      <c r="E453" s="18">
        <v>0</v>
      </c>
      <c r="F453" s="18">
        <v>0</v>
      </c>
      <c r="G453" s="18">
        <v>0</v>
      </c>
      <c r="H453" s="18">
        <v>1</v>
      </c>
      <c r="I453" s="17">
        <v>9.121</v>
      </c>
      <c r="J453" s="17">
        <v>26.854</v>
      </c>
      <c r="K453" s="21">
        <v>4</v>
      </c>
      <c r="L453" s="21">
        <v>0</v>
      </c>
      <c r="M453" s="21">
        <v>-1</v>
      </c>
      <c r="N453" s="21">
        <v>1</v>
      </c>
      <c r="O453" s="21">
        <v>0</v>
      </c>
      <c r="P453" s="21">
        <v>3.481</v>
      </c>
      <c r="Q453" s="21">
        <v>0</v>
      </c>
      <c r="R453" s="21">
        <v>0</v>
      </c>
    </row>
    <row r="454" ht="16.5" spans="1:18">
      <c r="A454" s="18">
        <v>399974</v>
      </c>
      <c r="B454" s="18" t="s">
        <v>521</v>
      </c>
      <c r="C454" s="18">
        <v>1438.278</v>
      </c>
      <c r="D454" s="18">
        <v>1712.454</v>
      </c>
      <c r="E454" s="18">
        <v>0</v>
      </c>
      <c r="F454" s="18">
        <v>0</v>
      </c>
      <c r="G454" s="18">
        <v>0</v>
      </c>
      <c r="H454" s="18">
        <v>1</v>
      </c>
      <c r="I454" s="17">
        <v>1.246</v>
      </c>
      <c r="J454" s="17">
        <v>17.057</v>
      </c>
      <c r="K454" s="21">
        <v>4</v>
      </c>
      <c r="L454" s="21">
        <v>0</v>
      </c>
      <c r="M454" s="21">
        <v>0</v>
      </c>
      <c r="N454" s="21">
        <v>1</v>
      </c>
      <c r="O454" s="21">
        <v>0</v>
      </c>
      <c r="P454" s="21">
        <v>1.1</v>
      </c>
      <c r="Q454" s="21">
        <v>0</v>
      </c>
      <c r="R454" s="21">
        <v>0</v>
      </c>
    </row>
    <row r="455" ht="16.5" spans="1:18">
      <c r="A455" s="18">
        <v>399975</v>
      </c>
      <c r="B455" s="18" t="s">
        <v>522</v>
      </c>
      <c r="C455" s="18">
        <v>544.3</v>
      </c>
      <c r="D455" s="18">
        <v>707.222</v>
      </c>
      <c r="E455" s="18">
        <v>0</v>
      </c>
      <c r="F455" s="18">
        <v>0</v>
      </c>
      <c r="G455" s="18">
        <v>0</v>
      </c>
      <c r="H455" s="18">
        <v>1</v>
      </c>
      <c r="I455" s="17">
        <v>13.569</v>
      </c>
      <c r="J455" s="17">
        <v>33.48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399976</v>
      </c>
      <c r="B456" s="18" t="s">
        <v>523</v>
      </c>
      <c r="C456" s="18">
        <v>2143.361</v>
      </c>
      <c r="D456" s="18">
        <v>2810.475</v>
      </c>
      <c r="E456" s="18">
        <v>0</v>
      </c>
      <c r="F456" s="18">
        <v>0</v>
      </c>
      <c r="G456" s="18">
        <v>0</v>
      </c>
      <c r="H456" s="18">
        <v>1</v>
      </c>
      <c r="I456" s="17">
        <v>5.043</v>
      </c>
      <c r="J456" s="17">
        <v>27.583</v>
      </c>
      <c r="K456" s="21">
        <v>4</v>
      </c>
      <c r="L456" s="21">
        <v>1</v>
      </c>
      <c r="M456" s="21">
        <v>-1</v>
      </c>
      <c r="N456" s="21">
        <v>1</v>
      </c>
      <c r="O456" s="21">
        <v>0</v>
      </c>
      <c r="P456" s="21">
        <v>5.234</v>
      </c>
      <c r="Q456" s="21">
        <v>0</v>
      </c>
      <c r="R456" s="21">
        <v>0</v>
      </c>
    </row>
    <row r="457" ht="16.5" spans="1:18">
      <c r="A457" s="18">
        <v>399982</v>
      </c>
      <c r="B457" s="18" t="s">
        <v>254</v>
      </c>
      <c r="C457" s="18">
        <v>5507.196</v>
      </c>
      <c r="D457" s="18">
        <v>6865.388</v>
      </c>
      <c r="E457" s="18">
        <v>0</v>
      </c>
      <c r="F457" s="18">
        <v>0</v>
      </c>
      <c r="G457" s="18">
        <v>0</v>
      </c>
      <c r="H457" s="18">
        <v>1</v>
      </c>
      <c r="I457" s="17">
        <v>5.515</v>
      </c>
      <c r="J457" s="17">
        <v>24.207</v>
      </c>
      <c r="K457" s="21">
        <v>4</v>
      </c>
      <c r="L457" s="21">
        <v>0</v>
      </c>
      <c r="M457" s="21">
        <v>-1</v>
      </c>
      <c r="N457" s="21">
        <v>1</v>
      </c>
      <c r="O457" s="21">
        <v>0</v>
      </c>
      <c r="P457" s="21">
        <v>2.951</v>
      </c>
      <c r="Q457" s="21">
        <v>0</v>
      </c>
      <c r="R457" s="21">
        <v>0</v>
      </c>
    </row>
    <row r="458" ht="16.5" spans="1:18">
      <c r="A458" s="18">
        <v>399986</v>
      </c>
      <c r="B458" s="18" t="s">
        <v>524</v>
      </c>
      <c r="C458" s="18">
        <v>5801.091</v>
      </c>
      <c r="D458" s="18">
        <v>6697.239</v>
      </c>
      <c r="E458" s="18">
        <v>0</v>
      </c>
      <c r="F458" s="18">
        <v>0</v>
      </c>
      <c r="G458" s="18">
        <v>0</v>
      </c>
      <c r="H458" s="18">
        <v>1</v>
      </c>
      <c r="I458" s="17">
        <v>0.287</v>
      </c>
      <c r="J458" s="17">
        <v>13.629</v>
      </c>
      <c r="K458" s="21">
        <v>2</v>
      </c>
      <c r="L458" s="21">
        <v>0</v>
      </c>
      <c r="M458" s="21">
        <v>0</v>
      </c>
      <c r="N458" s="21">
        <v>0</v>
      </c>
      <c r="O458" s="21">
        <v>0</v>
      </c>
      <c r="P458" s="21">
        <v>-8.133</v>
      </c>
      <c r="Q458" s="21">
        <v>0</v>
      </c>
      <c r="R458" s="21">
        <v>0</v>
      </c>
    </row>
    <row r="459" ht="16.5" spans="1:18">
      <c r="A459" s="18">
        <v>399989</v>
      </c>
      <c r="B459" s="18" t="s">
        <v>525</v>
      </c>
      <c r="C459" s="18">
        <v>5417.624</v>
      </c>
      <c r="D459" s="18">
        <v>7034.194</v>
      </c>
      <c r="E459" s="18">
        <v>0</v>
      </c>
      <c r="F459" s="18">
        <v>0</v>
      </c>
      <c r="G459" s="18">
        <v>0</v>
      </c>
      <c r="H459" s="18">
        <v>1</v>
      </c>
      <c r="I459" s="17">
        <v>1.536</v>
      </c>
      <c r="J459" s="17">
        <v>24.165</v>
      </c>
      <c r="K459" s="21">
        <v>4</v>
      </c>
      <c r="L459" s="21">
        <v>2</v>
      </c>
      <c r="M459" s="21">
        <v>0</v>
      </c>
      <c r="N459" s="21">
        <v>1</v>
      </c>
      <c r="O459" s="21">
        <v>0</v>
      </c>
      <c r="P459" s="21">
        <v>5.472</v>
      </c>
      <c r="Q459" s="21">
        <v>0</v>
      </c>
      <c r="R459" s="21">
        <v>0</v>
      </c>
    </row>
    <row r="460" ht="16.5" spans="1:18">
      <c r="A460" s="18">
        <v>399992</v>
      </c>
      <c r="B460" s="18" t="s">
        <v>526</v>
      </c>
      <c r="C460" s="18">
        <v>1241.017</v>
      </c>
      <c r="D460" s="18">
        <v>1555.069</v>
      </c>
      <c r="E460" s="18">
        <v>0</v>
      </c>
      <c r="F460" s="18">
        <v>0</v>
      </c>
      <c r="G460" s="18">
        <v>0</v>
      </c>
      <c r="H460" s="18">
        <v>1</v>
      </c>
      <c r="I460" s="17">
        <v>14.399</v>
      </c>
      <c r="J460" s="17">
        <v>31.687</v>
      </c>
      <c r="K460" s="21">
        <v>1</v>
      </c>
      <c r="L460" s="21">
        <v>0</v>
      </c>
      <c r="M460" s="21">
        <v>0</v>
      </c>
      <c r="N460" s="21">
        <v>1</v>
      </c>
      <c r="O460" s="21">
        <v>0</v>
      </c>
      <c r="P460" s="21">
        <v>4.186</v>
      </c>
      <c r="Q460" s="21">
        <v>0</v>
      </c>
      <c r="R460" s="21">
        <v>0</v>
      </c>
    </row>
    <row r="461" ht="16.5" spans="1:18">
      <c r="A461" s="18">
        <v>399993</v>
      </c>
      <c r="B461" s="18" t="s">
        <v>527</v>
      </c>
      <c r="C461" s="18">
        <v>1965.07</v>
      </c>
      <c r="D461" s="18">
        <v>2513.761</v>
      </c>
      <c r="E461" s="18">
        <v>0</v>
      </c>
      <c r="F461" s="18">
        <v>0</v>
      </c>
      <c r="G461" s="18">
        <v>0</v>
      </c>
      <c r="H461" s="18">
        <v>1</v>
      </c>
      <c r="I461" s="17">
        <v>2.725</v>
      </c>
      <c r="J461" s="17">
        <v>23.957</v>
      </c>
      <c r="K461" s="21">
        <v>4</v>
      </c>
      <c r="L461" s="21">
        <v>0</v>
      </c>
      <c r="M461" s="21">
        <v>0</v>
      </c>
      <c r="N461" s="21">
        <v>1</v>
      </c>
      <c r="O461" s="21">
        <v>0</v>
      </c>
      <c r="P461" s="21">
        <v>4.172</v>
      </c>
      <c r="Q461" s="21">
        <v>0</v>
      </c>
      <c r="R461" s="21">
        <v>0</v>
      </c>
    </row>
    <row r="462" ht="16.5" spans="1:18">
      <c r="A462" s="18">
        <v>399994</v>
      </c>
      <c r="B462" s="18" t="s">
        <v>528</v>
      </c>
      <c r="C462" s="18">
        <v>1041.946</v>
      </c>
      <c r="D462" s="18">
        <v>1344.537</v>
      </c>
      <c r="E462" s="18">
        <v>0</v>
      </c>
      <c r="F462" s="18">
        <v>0</v>
      </c>
      <c r="G462" s="18">
        <v>0</v>
      </c>
      <c r="H462" s="18">
        <v>1</v>
      </c>
      <c r="I462" s="17">
        <v>12.771</v>
      </c>
      <c r="J462" s="17">
        <v>32.402</v>
      </c>
      <c r="K462" s="21">
        <v>0</v>
      </c>
      <c r="L462" s="21">
        <v>1</v>
      </c>
      <c r="M462" s="21">
        <v>-1</v>
      </c>
      <c r="N462" s="21">
        <v>1</v>
      </c>
      <c r="O462" s="21">
        <v>0</v>
      </c>
      <c r="P462" s="21">
        <v>19.991</v>
      </c>
      <c r="Q462" s="21">
        <v>0</v>
      </c>
      <c r="R462" s="21">
        <v>0</v>
      </c>
    </row>
    <row r="463" ht="16.5" spans="1:18">
      <c r="A463" s="18">
        <v>399995</v>
      </c>
      <c r="B463" s="18" t="s">
        <v>529</v>
      </c>
      <c r="C463" s="18">
        <v>3064.586</v>
      </c>
      <c r="D463" s="18">
        <v>3800.147</v>
      </c>
      <c r="E463" s="18">
        <v>0</v>
      </c>
      <c r="F463" s="18">
        <v>0</v>
      </c>
      <c r="G463" s="18">
        <v>0</v>
      </c>
      <c r="H463" s="18">
        <v>1</v>
      </c>
      <c r="I463" s="17">
        <v>3.11</v>
      </c>
      <c r="J463" s="17">
        <v>21.864</v>
      </c>
      <c r="K463" s="21">
        <v>1</v>
      </c>
      <c r="L463" s="21">
        <v>0</v>
      </c>
      <c r="M463" s="21">
        <v>0</v>
      </c>
      <c r="N463" s="21">
        <v>0</v>
      </c>
      <c r="O463" s="21">
        <v>0</v>
      </c>
      <c r="P463" s="21">
        <v>18.021</v>
      </c>
      <c r="Q463" s="21">
        <v>0</v>
      </c>
      <c r="R463" s="21">
        <v>1</v>
      </c>
    </row>
    <row r="464" ht="16.5" spans="1:18">
      <c r="A464" s="18">
        <v>399996</v>
      </c>
      <c r="B464" s="18" t="s">
        <v>530</v>
      </c>
      <c r="C464" s="18">
        <v>2174.969</v>
      </c>
      <c r="D464" s="18">
        <v>2718.539</v>
      </c>
      <c r="E464" s="18">
        <v>0</v>
      </c>
      <c r="F464" s="18">
        <v>0</v>
      </c>
      <c r="G464" s="18">
        <v>0</v>
      </c>
      <c r="H464" s="18">
        <v>1</v>
      </c>
      <c r="I464" s="17">
        <v>13.338</v>
      </c>
      <c r="J464" s="17">
        <v>30.666</v>
      </c>
      <c r="K464" s="21">
        <v>4</v>
      </c>
      <c r="L464" s="21">
        <v>1</v>
      </c>
      <c r="M464" s="21">
        <v>0</v>
      </c>
      <c r="N464" s="21">
        <v>1</v>
      </c>
      <c r="O464" s="21">
        <v>0</v>
      </c>
      <c r="P464" s="21">
        <v>-5.643</v>
      </c>
      <c r="Q464" s="21">
        <v>0</v>
      </c>
      <c r="R464" s="21">
        <v>0</v>
      </c>
    </row>
    <row r="465" ht="16.5" spans="1:18">
      <c r="A465" s="18">
        <v>980001</v>
      </c>
      <c r="B465" s="18" t="s">
        <v>531</v>
      </c>
      <c r="C465" s="18">
        <v>996.868</v>
      </c>
      <c r="D465" s="18">
        <v>1184.131</v>
      </c>
      <c r="E465" s="18">
        <v>0</v>
      </c>
      <c r="F465" s="18">
        <v>0</v>
      </c>
      <c r="G465" s="18">
        <v>0</v>
      </c>
      <c r="H465" s="18">
        <v>1</v>
      </c>
      <c r="I465" s="17">
        <v>5.764</v>
      </c>
      <c r="J465" s="17">
        <v>20.667</v>
      </c>
      <c r="K465" s="21">
        <v>1</v>
      </c>
      <c r="L465" s="21">
        <v>2</v>
      </c>
      <c r="M465" s="21">
        <v>0</v>
      </c>
      <c r="N465" s="21">
        <v>0</v>
      </c>
      <c r="O465" s="21">
        <v>0</v>
      </c>
      <c r="P465" s="21">
        <v>4.483</v>
      </c>
      <c r="Q465" s="21">
        <v>0</v>
      </c>
      <c r="R465" s="21">
        <v>0</v>
      </c>
    </row>
    <row r="466" ht="16.5" spans="1:18">
      <c r="A466" s="18">
        <v>980017</v>
      </c>
      <c r="B466" s="18" t="s">
        <v>532</v>
      </c>
      <c r="C466" s="18">
        <v>5624.274</v>
      </c>
      <c r="D466" s="18">
        <v>7586.443</v>
      </c>
      <c r="E466" s="18">
        <v>0</v>
      </c>
      <c r="F466" s="18">
        <v>0</v>
      </c>
      <c r="G466" s="18">
        <v>0</v>
      </c>
      <c r="H466" s="18">
        <v>1</v>
      </c>
      <c r="I466" s="17">
        <v>12.145</v>
      </c>
      <c r="J466" s="17">
        <v>34.868</v>
      </c>
      <c r="K466" s="21">
        <v>1</v>
      </c>
      <c r="L466" s="21">
        <v>0</v>
      </c>
      <c r="M466" s="21">
        <v>0</v>
      </c>
      <c r="N466" s="21">
        <v>1</v>
      </c>
      <c r="O466" s="21">
        <v>0</v>
      </c>
      <c r="P466" s="21">
        <v>5.253</v>
      </c>
      <c r="Q466" s="21">
        <v>0</v>
      </c>
      <c r="R466" s="21">
        <v>0</v>
      </c>
    </row>
    <row r="467" ht="16.5" spans="1:18">
      <c r="A467" s="18">
        <v>980023</v>
      </c>
      <c r="B467" s="18" t="s">
        <v>533</v>
      </c>
      <c r="C467" s="18">
        <v>1459.443</v>
      </c>
      <c r="D467" s="18">
        <v>1833.793</v>
      </c>
      <c r="E467" s="18">
        <v>0</v>
      </c>
      <c r="F467" s="18">
        <v>0</v>
      </c>
      <c r="G467" s="18">
        <v>0</v>
      </c>
      <c r="H467" s="18">
        <v>1</v>
      </c>
      <c r="I467" s="17">
        <v>9.723</v>
      </c>
      <c r="J467" s="17">
        <v>28.153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7.576</v>
      </c>
      <c r="Q467" s="21">
        <v>0</v>
      </c>
      <c r="R467" s="21">
        <v>1</v>
      </c>
    </row>
    <row r="468" ht="16.5" spans="1:18">
      <c r="A468" s="18">
        <v>980030</v>
      </c>
      <c r="B468" s="18" t="s">
        <v>534</v>
      </c>
      <c r="C468" s="18">
        <v>3946.092</v>
      </c>
      <c r="D468" s="18">
        <v>5011.659</v>
      </c>
      <c r="E468" s="18">
        <v>0</v>
      </c>
      <c r="F468" s="18">
        <v>0</v>
      </c>
      <c r="G468" s="18">
        <v>0</v>
      </c>
      <c r="H468" s="18">
        <v>1</v>
      </c>
      <c r="I468" s="17">
        <v>3.758</v>
      </c>
      <c r="J468" s="17">
        <v>24.221</v>
      </c>
      <c r="K468" s="21">
        <v>3</v>
      </c>
      <c r="L468" s="21">
        <v>2</v>
      </c>
      <c r="M468" s="21">
        <v>0</v>
      </c>
      <c r="N468" s="21">
        <v>1</v>
      </c>
      <c r="O468" s="21">
        <v>0</v>
      </c>
      <c r="P468" s="21">
        <v>11.829</v>
      </c>
      <c r="Q468" s="21">
        <v>1</v>
      </c>
      <c r="R468" s="21">
        <v>0</v>
      </c>
    </row>
    <row r="469" ht="16.5" spans="1:18">
      <c r="A469" s="18">
        <v>980032</v>
      </c>
      <c r="B469" s="18" t="s">
        <v>535</v>
      </c>
      <c r="C469" s="18">
        <v>7233.249</v>
      </c>
      <c r="D469" s="18">
        <v>9405.552</v>
      </c>
      <c r="E469" s="18">
        <v>0</v>
      </c>
      <c r="F469" s="18">
        <v>0</v>
      </c>
      <c r="G469" s="18">
        <v>0</v>
      </c>
      <c r="H469" s="18">
        <v>1</v>
      </c>
      <c r="I469" s="17">
        <v>6.621</v>
      </c>
      <c r="J469" s="17">
        <v>28.187</v>
      </c>
      <c r="K469" s="21">
        <v>4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</row>
    <row r="470" ht="16.5" spans="1:18">
      <c r="A470" s="18">
        <v>980068</v>
      </c>
      <c r="B470" s="18" t="s">
        <v>536</v>
      </c>
      <c r="C470" s="18">
        <v>2105.538</v>
      </c>
      <c r="D470" s="18">
        <v>2573.07</v>
      </c>
      <c r="E470" s="18">
        <v>0</v>
      </c>
      <c r="F470" s="18">
        <v>0</v>
      </c>
      <c r="G470" s="18">
        <v>0</v>
      </c>
      <c r="H470" s="18">
        <v>1</v>
      </c>
      <c r="I470" s="17">
        <v>6.596</v>
      </c>
      <c r="J470" s="17">
        <v>23.568</v>
      </c>
      <c r="K470" s="21">
        <v>3</v>
      </c>
      <c r="L470" s="21">
        <v>0</v>
      </c>
      <c r="M470" s="21">
        <v>0</v>
      </c>
      <c r="N470" s="21">
        <v>0</v>
      </c>
      <c r="O470" s="21">
        <v>0</v>
      </c>
      <c r="P470" s="21">
        <v>3.757</v>
      </c>
      <c r="Q470" s="21">
        <v>0</v>
      </c>
      <c r="R470" s="21">
        <v>0</v>
      </c>
    </row>
    <row r="471" ht="16.5" spans="1:18">
      <c r="A471" s="18">
        <v>988006</v>
      </c>
      <c r="B471" s="18" t="s">
        <v>537</v>
      </c>
      <c r="C471" s="18">
        <v>1467.57</v>
      </c>
      <c r="D471" s="18">
        <v>1928.343</v>
      </c>
      <c r="E471" s="18">
        <v>0</v>
      </c>
      <c r="F471" s="18">
        <v>0</v>
      </c>
      <c r="G471" s="18">
        <v>0</v>
      </c>
      <c r="H471" s="18">
        <v>1</v>
      </c>
      <c r="I471" s="17">
        <v>9.353</v>
      </c>
      <c r="J471" s="17">
        <v>31.013</v>
      </c>
      <c r="K471" s="21">
        <v>4</v>
      </c>
      <c r="L471" s="21">
        <v>0</v>
      </c>
      <c r="M471" s="21">
        <v>0</v>
      </c>
      <c r="N471" s="21">
        <v>1</v>
      </c>
      <c r="O471" s="21">
        <v>0</v>
      </c>
      <c r="P471" s="21">
        <v>3.584</v>
      </c>
      <c r="Q471" s="21">
        <v>0</v>
      </c>
      <c r="R471" s="21">
        <v>0</v>
      </c>
    </row>
    <row r="472" ht="16.5" spans="1:18">
      <c r="A472" s="18">
        <v>988007</v>
      </c>
      <c r="B472" s="18" t="s">
        <v>538</v>
      </c>
      <c r="C472" s="18">
        <v>1465.15</v>
      </c>
      <c r="D472" s="18">
        <v>1926.99</v>
      </c>
      <c r="E472" s="18">
        <v>0</v>
      </c>
      <c r="F472" s="18">
        <v>0</v>
      </c>
      <c r="G472" s="18">
        <v>0</v>
      </c>
      <c r="H472" s="18">
        <v>1</v>
      </c>
      <c r="I472" s="17">
        <v>9.597</v>
      </c>
      <c r="J472" s="17">
        <v>31.264</v>
      </c>
      <c r="K472" s="21">
        <v>3</v>
      </c>
      <c r="L472" s="21">
        <v>0</v>
      </c>
      <c r="M472" s="21">
        <v>0</v>
      </c>
      <c r="N472" s="21">
        <v>0</v>
      </c>
      <c r="O472" s="21">
        <v>0</v>
      </c>
      <c r="P472" s="21">
        <v>11.397</v>
      </c>
      <c r="Q472" s="21">
        <v>0</v>
      </c>
      <c r="R472" s="21">
        <v>0</v>
      </c>
    </row>
    <row r="473" ht="16.5" spans="1:18">
      <c r="A473" s="18">
        <v>988106</v>
      </c>
      <c r="B473" s="18" t="s">
        <v>539</v>
      </c>
      <c r="C473" s="18">
        <v>1602.176</v>
      </c>
      <c r="D473" s="18">
        <v>2103.48</v>
      </c>
      <c r="E473" s="18">
        <v>0</v>
      </c>
      <c r="F473" s="18">
        <v>0</v>
      </c>
      <c r="G473" s="18">
        <v>0</v>
      </c>
      <c r="H473" s="18">
        <v>1</v>
      </c>
      <c r="I473" s="17">
        <v>9.568</v>
      </c>
      <c r="J473" s="17">
        <v>31.12</v>
      </c>
      <c r="K473" s="21">
        <v>3</v>
      </c>
      <c r="L473" s="21">
        <v>2</v>
      </c>
      <c r="M473" s="21">
        <v>0</v>
      </c>
      <c r="N473" s="21">
        <v>1</v>
      </c>
      <c r="O473" s="21">
        <v>0</v>
      </c>
      <c r="P473" s="21">
        <v>11.336</v>
      </c>
      <c r="Q473" s="21">
        <v>0</v>
      </c>
      <c r="R473" s="21">
        <v>0</v>
      </c>
    </row>
    <row r="474" ht="16.5" spans="1:18">
      <c r="A474" s="18">
        <v>988107</v>
      </c>
      <c r="B474" s="18" t="s">
        <v>540</v>
      </c>
      <c r="C474" s="18">
        <v>1599.529</v>
      </c>
      <c r="D474" s="18">
        <v>2102.008</v>
      </c>
      <c r="E474" s="18">
        <v>0</v>
      </c>
      <c r="F474" s="18">
        <v>0</v>
      </c>
      <c r="G474" s="18">
        <v>0</v>
      </c>
      <c r="H474" s="18">
        <v>1</v>
      </c>
      <c r="I474" s="17">
        <v>9.811</v>
      </c>
      <c r="J474" s="17">
        <v>31.37</v>
      </c>
      <c r="K474" s="21">
        <v>3</v>
      </c>
      <c r="L474" s="21">
        <v>0</v>
      </c>
      <c r="M474" s="21">
        <v>0</v>
      </c>
      <c r="N474" s="21">
        <v>0</v>
      </c>
      <c r="O474" s="21">
        <v>0</v>
      </c>
      <c r="P474" s="21">
        <v>5.181</v>
      </c>
      <c r="Q474" s="21">
        <v>0</v>
      </c>
      <c r="R474" s="21">
        <v>0</v>
      </c>
    </row>
    <row r="475" ht="16.5" spans="1:18">
      <c r="A475" s="18">
        <v>988201</v>
      </c>
      <c r="B475" s="18" t="s">
        <v>541</v>
      </c>
      <c r="C475" s="18">
        <v>1184.584</v>
      </c>
      <c r="D475" s="18">
        <v>1399.027</v>
      </c>
      <c r="E475" s="18">
        <v>0</v>
      </c>
      <c r="F475" s="18">
        <v>0</v>
      </c>
      <c r="G475" s="18">
        <v>0</v>
      </c>
      <c r="H475" s="18">
        <v>1</v>
      </c>
      <c r="I475" s="17">
        <v>6.82</v>
      </c>
      <c r="J475" s="17">
        <v>21.102</v>
      </c>
      <c r="K475" s="21">
        <v>3</v>
      </c>
      <c r="L475" s="21">
        <v>1</v>
      </c>
      <c r="M475" s="21">
        <v>0</v>
      </c>
      <c r="N475" s="21">
        <v>1</v>
      </c>
      <c r="O475" s="21">
        <v>0</v>
      </c>
      <c r="P475" s="21">
        <v>4.87</v>
      </c>
      <c r="Q475" s="21">
        <v>0</v>
      </c>
      <c r="R475" s="21">
        <v>0</v>
      </c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1" t="s">
        <v>542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3" t="s">
        <v>70</v>
      </c>
      <c r="L2" s="13" t="s">
        <v>71</v>
      </c>
      <c r="M2" s="13" t="s">
        <v>72</v>
      </c>
      <c r="N2" s="13" t="s">
        <v>73</v>
      </c>
      <c r="O2" s="13" t="s">
        <v>74</v>
      </c>
      <c r="P2" s="13" t="s">
        <v>75</v>
      </c>
      <c r="Q2" s="13" t="s">
        <v>76</v>
      </c>
      <c r="R2" s="13" t="s">
        <v>77</v>
      </c>
    </row>
    <row r="3" ht="20.25" spans="1:18">
      <c r="A3" s="5" t="s">
        <v>543</v>
      </c>
      <c r="B3" s="5" t="s">
        <v>544</v>
      </c>
      <c r="C3" s="5">
        <v>4965.698</v>
      </c>
      <c r="D3" s="5">
        <v>6043.134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0.087</v>
      </c>
      <c r="K3" s="14">
        <v>0</v>
      </c>
      <c r="L3" s="14">
        <v>2</v>
      </c>
      <c r="M3" s="14">
        <v>0</v>
      </c>
      <c r="N3" s="14">
        <v>0</v>
      </c>
      <c r="O3" s="14">
        <v>0</v>
      </c>
      <c r="P3" s="14">
        <v>6.451</v>
      </c>
      <c r="Q3" s="14">
        <v>0</v>
      </c>
      <c r="R3" s="14">
        <v>0</v>
      </c>
    </row>
    <row r="4" ht="20.25" spans="1:18">
      <c r="A4" s="5" t="s">
        <v>545</v>
      </c>
      <c r="B4" s="5" t="s">
        <v>546</v>
      </c>
      <c r="C4" s="5">
        <v>74849.805</v>
      </c>
      <c r="D4" s="5">
        <v>104464.07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2.285</v>
      </c>
      <c r="K4" s="14">
        <v>0</v>
      </c>
      <c r="L4" s="14">
        <v>1</v>
      </c>
      <c r="M4" s="14">
        <v>0</v>
      </c>
      <c r="N4" s="14">
        <v>0</v>
      </c>
      <c r="O4" s="14">
        <v>1</v>
      </c>
      <c r="P4" s="14">
        <v>495.088</v>
      </c>
      <c r="Q4" s="14">
        <v>0</v>
      </c>
      <c r="R4" s="14">
        <v>0</v>
      </c>
    </row>
    <row r="5" ht="20.25" spans="1:18">
      <c r="A5" s="8" t="s">
        <v>547</v>
      </c>
      <c r="B5" s="8" t="s">
        <v>548</v>
      </c>
      <c r="C5" s="8">
        <v>3403.63</v>
      </c>
      <c r="D5" s="8">
        <v>4218.061</v>
      </c>
      <c r="E5" s="8">
        <v>0</v>
      </c>
      <c r="F5" s="8">
        <v>0</v>
      </c>
      <c r="G5" s="8">
        <v>0</v>
      </c>
      <c r="H5" s="8">
        <v>1</v>
      </c>
      <c r="I5" s="6">
        <v>14.958</v>
      </c>
      <c r="J5" s="6">
        <v>31.378</v>
      </c>
      <c r="K5" s="14">
        <v>4</v>
      </c>
      <c r="L5" s="14">
        <v>1</v>
      </c>
      <c r="M5" s="14">
        <v>-1</v>
      </c>
      <c r="N5" s="14">
        <v>1</v>
      </c>
      <c r="O5" s="14">
        <v>0</v>
      </c>
      <c r="P5" s="14">
        <v>-8.988</v>
      </c>
      <c r="Q5" s="14">
        <v>0</v>
      </c>
      <c r="R5" s="14">
        <v>0</v>
      </c>
    </row>
    <row r="6" ht="20.25" spans="1:18">
      <c r="A6" s="8" t="s">
        <v>549</v>
      </c>
      <c r="B6" s="8" t="s">
        <v>550</v>
      </c>
      <c r="C6" s="8">
        <v>547.02</v>
      </c>
      <c r="D6" s="8">
        <v>597.643</v>
      </c>
      <c r="E6" s="8">
        <v>0</v>
      </c>
      <c r="F6" s="8">
        <v>0</v>
      </c>
      <c r="G6" s="8">
        <v>0</v>
      </c>
      <c r="H6" s="8">
        <v>1</v>
      </c>
      <c r="I6" s="6">
        <v>4.749</v>
      </c>
      <c r="J6" s="6">
        <v>12.817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-0.407</v>
      </c>
      <c r="Q6" s="14">
        <v>0</v>
      </c>
      <c r="R6" s="14">
        <v>0</v>
      </c>
    </row>
    <row r="7" ht="20.25" spans="1:18">
      <c r="A7" s="8" t="s">
        <v>551</v>
      </c>
      <c r="B7" s="8" t="s">
        <v>552</v>
      </c>
      <c r="C7" s="8">
        <v>7321.909</v>
      </c>
      <c r="D7" s="8">
        <v>8420.465</v>
      </c>
      <c r="E7" s="8">
        <v>0</v>
      </c>
      <c r="F7" s="8">
        <v>0</v>
      </c>
      <c r="G7" s="8">
        <v>0</v>
      </c>
      <c r="H7" s="8">
        <v>1</v>
      </c>
      <c r="I7" s="6">
        <v>8.79</v>
      </c>
      <c r="J7" s="6">
        <v>20.69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-4.411</v>
      </c>
      <c r="Q7" s="14">
        <v>0</v>
      </c>
      <c r="R7" s="14">
        <v>0</v>
      </c>
    </row>
    <row r="8" ht="20.25" spans="1:18">
      <c r="A8" s="8" t="s">
        <v>553</v>
      </c>
      <c r="B8" s="8" t="s">
        <v>554</v>
      </c>
      <c r="C8" s="8">
        <v>7245.734</v>
      </c>
      <c r="D8" s="8">
        <v>8251</v>
      </c>
      <c r="E8" s="8">
        <v>0</v>
      </c>
      <c r="F8" s="8">
        <v>0</v>
      </c>
      <c r="G8" s="8">
        <v>0</v>
      </c>
      <c r="H8" s="8">
        <v>1</v>
      </c>
      <c r="I8" s="6">
        <v>1.375</v>
      </c>
      <c r="J8" s="6">
        <v>13.391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-4.993</v>
      </c>
      <c r="Q8" s="14">
        <v>0</v>
      </c>
      <c r="R8" s="14">
        <v>0</v>
      </c>
    </row>
    <row r="9" ht="20.25" spans="1:18">
      <c r="A9" s="8" t="s">
        <v>555</v>
      </c>
      <c r="B9" s="8" t="s">
        <v>556</v>
      </c>
      <c r="C9" s="8">
        <v>7938.378</v>
      </c>
      <c r="D9" s="8">
        <v>9327.041</v>
      </c>
      <c r="E9" s="8">
        <v>0</v>
      </c>
      <c r="F9" s="8">
        <v>0</v>
      </c>
      <c r="G9" s="8">
        <v>0</v>
      </c>
      <c r="H9" s="8">
        <v>1</v>
      </c>
      <c r="I9" s="6">
        <v>2.64</v>
      </c>
      <c r="J9" s="6">
        <v>17.136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-5.953</v>
      </c>
      <c r="Q9" s="14">
        <v>0</v>
      </c>
      <c r="R9" s="14">
        <v>0</v>
      </c>
    </row>
    <row r="10" ht="20.25" spans="1:18">
      <c r="A10" s="8" t="s">
        <v>557</v>
      </c>
      <c r="B10" s="9" t="s">
        <v>558</v>
      </c>
      <c r="C10" s="8">
        <v>4423.159</v>
      </c>
      <c r="D10" s="8">
        <v>5485.865</v>
      </c>
      <c r="E10" s="8">
        <v>0</v>
      </c>
      <c r="F10" s="8">
        <v>0</v>
      </c>
      <c r="G10" s="8">
        <v>0</v>
      </c>
      <c r="H10" s="8">
        <v>1</v>
      </c>
      <c r="I10" s="6">
        <v>6.349</v>
      </c>
      <c r="J10" s="6">
        <v>24.491</v>
      </c>
      <c r="K10" s="14">
        <v>3</v>
      </c>
      <c r="L10" s="14">
        <v>1</v>
      </c>
      <c r="M10" s="14">
        <v>0</v>
      </c>
      <c r="N10" s="14">
        <v>1</v>
      </c>
      <c r="O10" s="14">
        <v>0</v>
      </c>
      <c r="P10" s="14">
        <v>13.236</v>
      </c>
      <c r="Q10" s="14">
        <v>0</v>
      </c>
      <c r="R10" s="14">
        <v>0</v>
      </c>
    </row>
    <row r="11" ht="20.25" spans="1:18">
      <c r="A11" s="8" t="s">
        <v>559</v>
      </c>
      <c r="B11" s="9" t="s">
        <v>560</v>
      </c>
      <c r="C11" s="8">
        <v>3201.838</v>
      </c>
      <c r="D11" s="8">
        <v>3821.915</v>
      </c>
      <c r="E11" s="8">
        <v>0</v>
      </c>
      <c r="F11" s="8">
        <v>0</v>
      </c>
      <c r="G11" s="8">
        <v>0</v>
      </c>
      <c r="H11" s="8">
        <v>1</v>
      </c>
      <c r="I11" s="6">
        <v>3.783</v>
      </c>
      <c r="J11" s="6">
        <v>19.394</v>
      </c>
      <c r="K11" s="14">
        <v>3</v>
      </c>
      <c r="L11" s="14">
        <v>2</v>
      </c>
      <c r="M11" s="14">
        <v>0</v>
      </c>
      <c r="N11" s="14">
        <v>0</v>
      </c>
      <c r="O11" s="14">
        <v>0</v>
      </c>
      <c r="P11" s="14">
        <v>4.109</v>
      </c>
      <c r="Q11" s="14">
        <v>0</v>
      </c>
      <c r="R11" s="14">
        <v>0</v>
      </c>
    </row>
    <row r="12" ht="20.25" spans="1:18">
      <c r="A12" s="8" t="s">
        <v>561</v>
      </c>
      <c r="B12" s="9" t="s">
        <v>562</v>
      </c>
      <c r="C12" s="8">
        <v>2237.715</v>
      </c>
      <c r="D12" s="8">
        <v>2637.323</v>
      </c>
      <c r="E12" s="8">
        <v>0</v>
      </c>
      <c r="F12" s="8">
        <v>0</v>
      </c>
      <c r="G12" s="8">
        <v>0</v>
      </c>
      <c r="H12" s="8">
        <v>1</v>
      </c>
      <c r="I12" s="6">
        <v>2.263</v>
      </c>
      <c r="J12" s="6">
        <v>17.073</v>
      </c>
      <c r="K12" s="14">
        <v>1</v>
      </c>
      <c r="L12" s="14">
        <v>1</v>
      </c>
      <c r="M12" s="14">
        <v>0</v>
      </c>
      <c r="N12" s="14">
        <v>0</v>
      </c>
      <c r="O12" s="14">
        <v>0</v>
      </c>
      <c r="P12" s="14">
        <v>3.283</v>
      </c>
      <c r="Q12" s="14">
        <v>0</v>
      </c>
      <c r="R12" s="14">
        <v>0</v>
      </c>
    </row>
    <row r="13" ht="20.25" spans="1:18">
      <c r="A13" s="8" t="s">
        <v>563</v>
      </c>
      <c r="B13" s="9" t="s">
        <v>564</v>
      </c>
      <c r="C13" s="8">
        <v>4323.834</v>
      </c>
      <c r="D13" s="8">
        <v>5359.406</v>
      </c>
      <c r="E13" s="8">
        <v>0</v>
      </c>
      <c r="F13" s="8">
        <v>0</v>
      </c>
      <c r="G13" s="8">
        <v>0</v>
      </c>
      <c r="H13" s="8">
        <v>1</v>
      </c>
      <c r="I13" s="6">
        <v>11.327</v>
      </c>
      <c r="J13" s="6">
        <v>28.461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11.915</v>
      </c>
      <c r="Q13" s="14">
        <v>0</v>
      </c>
      <c r="R13" s="14">
        <v>0</v>
      </c>
    </row>
    <row r="14" ht="20.25" spans="1:18">
      <c r="A14" s="10" t="s">
        <v>565</v>
      </c>
      <c r="B14" s="10" t="s">
        <v>566</v>
      </c>
      <c r="C14" s="10">
        <v>967.581</v>
      </c>
      <c r="D14" s="10">
        <v>1188.864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3.163</v>
      </c>
      <c r="Q14" s="14">
        <v>0</v>
      </c>
      <c r="R14" s="14">
        <v>1</v>
      </c>
    </row>
    <row r="15" ht="20.25" spans="1:18">
      <c r="A15" s="10" t="s">
        <v>567</v>
      </c>
      <c r="B15" s="10" t="s">
        <v>568</v>
      </c>
      <c r="C15" s="10">
        <v>4124.828</v>
      </c>
      <c r="D15" s="10">
        <v>4470.838</v>
      </c>
      <c r="E15" s="10">
        <v>0</v>
      </c>
      <c r="F15" s="10">
        <v>0</v>
      </c>
      <c r="G15" s="10">
        <v>1</v>
      </c>
      <c r="H15" s="7">
        <v>0</v>
      </c>
      <c r="I15" s="7">
        <v>0</v>
      </c>
      <c r="J15" s="7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-1.303</v>
      </c>
      <c r="Q15" s="14">
        <v>0</v>
      </c>
      <c r="R15" s="14">
        <v>0</v>
      </c>
    </row>
    <row r="16" ht="20.25" spans="1:18">
      <c r="A16" s="10" t="s">
        <v>569</v>
      </c>
      <c r="B16" s="10" t="s">
        <v>570</v>
      </c>
      <c r="C16" s="10">
        <v>2627.982</v>
      </c>
      <c r="D16" s="10">
        <v>3237.309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2</v>
      </c>
      <c r="L16" s="14">
        <v>0</v>
      </c>
      <c r="M16" s="14">
        <v>1</v>
      </c>
      <c r="N16" s="14">
        <v>-1</v>
      </c>
      <c r="O16" s="14">
        <v>0</v>
      </c>
      <c r="P16" s="14">
        <v>7.748</v>
      </c>
      <c r="Q16" s="14">
        <v>0</v>
      </c>
      <c r="R16" s="14">
        <v>0</v>
      </c>
    </row>
    <row r="17" ht="20.25" spans="1:18">
      <c r="A17" s="10" t="s">
        <v>571</v>
      </c>
      <c r="B17" s="10" t="s">
        <v>572</v>
      </c>
      <c r="C17" s="10">
        <v>7081.637</v>
      </c>
      <c r="D17" s="10">
        <v>8695.264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3.267</v>
      </c>
      <c r="Q17" s="14">
        <v>0</v>
      </c>
      <c r="R17" s="14">
        <v>0</v>
      </c>
    </row>
    <row r="18" ht="20.25" spans="1:18">
      <c r="A18" s="10" t="s">
        <v>573</v>
      </c>
      <c r="B18" s="10" t="s">
        <v>574</v>
      </c>
      <c r="C18" s="10">
        <v>2544.073</v>
      </c>
      <c r="D18" s="10">
        <v>3003.527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6" t="s">
        <v>575</v>
      </c>
      <c r="B19" s="6" t="s">
        <v>576</v>
      </c>
      <c r="C19" s="6">
        <v>6840.527</v>
      </c>
      <c r="D19" s="6">
        <v>8386.895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17.014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-8.656</v>
      </c>
      <c r="Q19" s="14">
        <v>0</v>
      </c>
      <c r="R19" s="14">
        <v>0</v>
      </c>
    </row>
    <row r="20" ht="20.25" spans="1:18">
      <c r="A20" s="6" t="s">
        <v>577</v>
      </c>
      <c r="B20" s="6" t="s">
        <v>578</v>
      </c>
      <c r="C20" s="6">
        <v>18848.207</v>
      </c>
      <c r="D20" s="6">
        <v>21209.773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9.296</v>
      </c>
      <c r="K20" s="14">
        <v>3</v>
      </c>
      <c r="L20" s="14">
        <v>2</v>
      </c>
      <c r="M20" s="14">
        <v>0</v>
      </c>
      <c r="N20" s="14">
        <v>0</v>
      </c>
      <c r="O20" s="14">
        <v>0</v>
      </c>
      <c r="P20" s="14">
        <v>-20.695</v>
      </c>
      <c r="Q20" s="14">
        <v>0</v>
      </c>
      <c r="R20" s="14">
        <v>0</v>
      </c>
    </row>
    <row r="21" ht="20.25" spans="1:18">
      <c r="A21" s="6" t="s">
        <v>579</v>
      </c>
      <c r="B21" s="6" t="s">
        <v>580</v>
      </c>
      <c r="C21" s="6">
        <v>13598.664</v>
      </c>
      <c r="D21" s="6">
        <v>16173.13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8.457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10.623</v>
      </c>
      <c r="Q21" s="14">
        <v>0</v>
      </c>
      <c r="R21" s="14">
        <v>0</v>
      </c>
    </row>
    <row r="22" ht="20.25" spans="1:18">
      <c r="A22" s="6" t="s">
        <v>581</v>
      </c>
      <c r="B22" s="6" t="s">
        <v>582</v>
      </c>
      <c r="C22" s="6">
        <v>3062.28</v>
      </c>
      <c r="D22" s="6">
        <v>3469.786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6.295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1.817</v>
      </c>
      <c r="Q22" s="14">
        <v>0</v>
      </c>
      <c r="R22" s="14">
        <v>0</v>
      </c>
    </row>
    <row r="23" ht="20.25" spans="1:18">
      <c r="A23" s="6" t="s">
        <v>583</v>
      </c>
      <c r="B23" s="6" t="s">
        <v>584</v>
      </c>
      <c r="C23" s="6">
        <v>70738.828</v>
      </c>
      <c r="D23" s="6">
        <v>81890.445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7.591</v>
      </c>
      <c r="K23" s="14">
        <v>3</v>
      </c>
      <c r="L23" s="14">
        <v>2</v>
      </c>
      <c r="M23" s="14">
        <v>0</v>
      </c>
      <c r="N23" s="14">
        <v>0</v>
      </c>
      <c r="O23" s="14">
        <v>0</v>
      </c>
      <c r="P23" s="14">
        <v>13.124</v>
      </c>
      <c r="Q23" s="14">
        <v>0</v>
      </c>
      <c r="R23" s="14">
        <v>1</v>
      </c>
    </row>
    <row r="24" ht="20.25" spans="1:18">
      <c r="A24" s="6" t="s">
        <v>585</v>
      </c>
      <c r="B24" s="6" t="s">
        <v>586</v>
      </c>
      <c r="C24" s="6">
        <v>2602.268</v>
      </c>
      <c r="D24" s="6">
        <v>3207.799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13.344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-6.587</v>
      </c>
      <c r="Q24" s="14">
        <v>0</v>
      </c>
      <c r="R24" s="14">
        <v>-1</v>
      </c>
    </row>
    <row r="25" ht="20.25" spans="1:18">
      <c r="A25" s="6" t="s">
        <v>587</v>
      </c>
      <c r="B25" s="6" t="s">
        <v>588</v>
      </c>
      <c r="C25" s="6">
        <v>3124.388</v>
      </c>
      <c r="D25" s="6">
        <v>3886.531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13.332</v>
      </c>
      <c r="K25" s="14">
        <v>2</v>
      </c>
      <c r="L25" s="14">
        <v>2</v>
      </c>
      <c r="M25" s="14">
        <v>0</v>
      </c>
      <c r="N25" s="14">
        <v>1</v>
      </c>
      <c r="O25" s="14">
        <v>0</v>
      </c>
      <c r="P25" s="14">
        <v>7.55</v>
      </c>
      <c r="Q25" s="14">
        <v>0</v>
      </c>
      <c r="R25" s="14">
        <v>1</v>
      </c>
    </row>
    <row r="26" ht="20.25" spans="1:18">
      <c r="A26" s="6" t="s">
        <v>589</v>
      </c>
      <c r="B26" s="6" t="s">
        <v>590</v>
      </c>
      <c r="C26" s="6">
        <v>122052.547</v>
      </c>
      <c r="D26" s="6">
        <v>143914.844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2.005</v>
      </c>
      <c r="K26" s="14">
        <v>0</v>
      </c>
      <c r="L26" s="14">
        <v>2</v>
      </c>
      <c r="M26" s="14">
        <v>1</v>
      </c>
      <c r="N26" s="14">
        <v>0</v>
      </c>
      <c r="O26" s="14">
        <v>0</v>
      </c>
      <c r="P26" s="14">
        <v>94.188</v>
      </c>
      <c r="Q26" s="14">
        <v>0</v>
      </c>
      <c r="R26" s="14">
        <v>0</v>
      </c>
    </row>
    <row r="27" ht="20.25" spans="1:18">
      <c r="A27" s="6" t="s">
        <v>591</v>
      </c>
      <c r="B27" s="6" t="s">
        <v>592</v>
      </c>
      <c r="C27" s="6">
        <v>16614.494</v>
      </c>
      <c r="D27" s="6">
        <v>19467.391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0.661</v>
      </c>
      <c r="K27" s="14">
        <v>1</v>
      </c>
      <c r="L27" s="14">
        <v>2</v>
      </c>
      <c r="M27" s="14">
        <v>0</v>
      </c>
      <c r="N27" s="14">
        <v>0</v>
      </c>
      <c r="O27" s="14">
        <v>0</v>
      </c>
      <c r="P27" s="14">
        <v>-7.767</v>
      </c>
      <c r="Q27" s="14">
        <v>0</v>
      </c>
      <c r="R27" s="14">
        <v>1</v>
      </c>
    </row>
    <row r="28" ht="20.25" spans="1:18">
      <c r="A28" s="6" t="s">
        <v>593</v>
      </c>
      <c r="B28" s="6" t="s">
        <v>594</v>
      </c>
      <c r="C28" s="6">
        <v>3056.981</v>
      </c>
      <c r="D28" s="6">
        <v>3748.013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11.366</v>
      </c>
      <c r="K28" s="14">
        <v>2</v>
      </c>
      <c r="L28" s="14">
        <v>2</v>
      </c>
      <c r="M28" s="14">
        <v>0</v>
      </c>
      <c r="N28" s="14">
        <v>0</v>
      </c>
      <c r="O28" s="14">
        <v>0</v>
      </c>
      <c r="P28" s="14">
        <v>10.203</v>
      </c>
      <c r="Q28" s="14">
        <v>0</v>
      </c>
      <c r="R28" s="14">
        <v>1</v>
      </c>
    </row>
    <row r="29" ht="20.25" spans="1:18">
      <c r="A29" s="6" t="s">
        <v>595</v>
      </c>
      <c r="B29" s="6" t="s">
        <v>596</v>
      </c>
      <c r="C29" s="6">
        <v>15209.778</v>
      </c>
      <c r="D29" s="6">
        <v>18221.941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14.648</v>
      </c>
      <c r="K29" s="14">
        <v>3</v>
      </c>
      <c r="L29" s="14">
        <v>0</v>
      </c>
      <c r="M29" s="14">
        <v>0</v>
      </c>
      <c r="N29" s="14">
        <v>0</v>
      </c>
      <c r="O29" s="14">
        <v>0</v>
      </c>
      <c r="P29" s="14">
        <v>-0.138</v>
      </c>
      <c r="Q29" s="14">
        <v>0</v>
      </c>
      <c r="R29" s="14">
        <v>0</v>
      </c>
    </row>
    <row r="30" ht="20.25" spans="1:18">
      <c r="A30" s="6" t="s">
        <v>597</v>
      </c>
      <c r="B30" s="6" t="s">
        <v>598</v>
      </c>
      <c r="C30" s="6">
        <v>238955.531</v>
      </c>
      <c r="D30" s="6">
        <v>282619.531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6.927</v>
      </c>
      <c r="K30" s="14">
        <v>1</v>
      </c>
      <c r="L30" s="14">
        <v>2</v>
      </c>
      <c r="M30" s="14">
        <v>0</v>
      </c>
      <c r="N30" s="14">
        <v>0</v>
      </c>
      <c r="O30" s="14">
        <v>0</v>
      </c>
      <c r="P30" s="14">
        <v>361.145</v>
      </c>
      <c r="Q30" s="14">
        <v>0</v>
      </c>
      <c r="R30" s="14">
        <v>1</v>
      </c>
    </row>
    <row r="31" ht="20.25" spans="1:18">
      <c r="A31" s="6" t="s">
        <v>599</v>
      </c>
      <c r="B31" s="6" t="s">
        <v>600</v>
      </c>
      <c r="C31" s="6">
        <v>5617.301</v>
      </c>
      <c r="D31" s="6">
        <v>6202.399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3.383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-5.699</v>
      </c>
      <c r="Q31" s="14">
        <v>0</v>
      </c>
      <c r="R31" s="14">
        <v>0</v>
      </c>
    </row>
    <row r="32" ht="20.25" spans="1:18">
      <c r="A32" s="6" t="s">
        <v>601</v>
      </c>
      <c r="B32" s="6" t="s">
        <v>602</v>
      </c>
      <c r="C32" s="6">
        <v>13350.439</v>
      </c>
      <c r="D32" s="6">
        <v>14535.989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2.587</v>
      </c>
      <c r="K32" s="14">
        <v>0</v>
      </c>
      <c r="L32" s="14">
        <v>1</v>
      </c>
      <c r="M32" s="14">
        <v>0</v>
      </c>
      <c r="N32" s="14">
        <v>0</v>
      </c>
      <c r="O32" s="14">
        <v>0</v>
      </c>
      <c r="P32" s="14">
        <v>15.288</v>
      </c>
      <c r="Q32" s="14">
        <v>0</v>
      </c>
      <c r="R32" s="14">
        <v>0</v>
      </c>
    </row>
    <row r="33" ht="20.25" spans="1:18">
      <c r="A33" s="6" t="s">
        <v>603</v>
      </c>
      <c r="B33" s="6" t="s">
        <v>604</v>
      </c>
      <c r="C33" s="6">
        <v>3154.636</v>
      </c>
      <c r="D33" s="6">
        <v>4116.577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15.038</v>
      </c>
      <c r="K33" s="14">
        <v>2</v>
      </c>
      <c r="L33" s="14">
        <v>0</v>
      </c>
      <c r="M33" s="14">
        <v>0</v>
      </c>
      <c r="N33" s="14">
        <v>-1</v>
      </c>
      <c r="O33" s="14">
        <v>0</v>
      </c>
      <c r="P33" s="14">
        <v>6.973</v>
      </c>
      <c r="Q33" s="14">
        <v>0</v>
      </c>
      <c r="R33" s="14">
        <v>0</v>
      </c>
    </row>
    <row r="34" ht="20.25" spans="1:18">
      <c r="A34" s="6" t="s">
        <v>605</v>
      </c>
      <c r="B34" s="6" t="s">
        <v>606</v>
      </c>
      <c r="C34" s="6">
        <v>21584.674</v>
      </c>
      <c r="D34" s="6">
        <v>25164.787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14.074</v>
      </c>
      <c r="K34" s="14">
        <v>4</v>
      </c>
      <c r="L34" s="14">
        <v>2</v>
      </c>
      <c r="M34" s="14">
        <v>0</v>
      </c>
      <c r="N34" s="14">
        <v>0</v>
      </c>
      <c r="O34" s="14">
        <v>0</v>
      </c>
      <c r="P34" s="14">
        <v>11.405</v>
      </c>
      <c r="Q34" s="14">
        <v>0</v>
      </c>
      <c r="R34" s="14">
        <v>1</v>
      </c>
    </row>
    <row r="35" ht="20.25" spans="1:18">
      <c r="A35" s="6" t="s">
        <v>607</v>
      </c>
      <c r="B35" s="6" t="s">
        <v>608</v>
      </c>
      <c r="C35" s="6">
        <v>3474.823</v>
      </c>
      <c r="D35" s="6">
        <v>4039.815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5.137</v>
      </c>
      <c r="K35" s="14">
        <v>2</v>
      </c>
      <c r="L35" s="14">
        <v>2</v>
      </c>
      <c r="M35" s="14">
        <v>0</v>
      </c>
      <c r="N35" s="14">
        <v>0</v>
      </c>
      <c r="O35" s="14">
        <v>-1</v>
      </c>
      <c r="P35" s="14">
        <v>-3.532</v>
      </c>
      <c r="Q35" s="14">
        <v>0</v>
      </c>
      <c r="R35" s="14">
        <v>0</v>
      </c>
    </row>
    <row r="36" ht="20.25" spans="1:18">
      <c r="A36" s="6" t="s">
        <v>609</v>
      </c>
      <c r="B36" s="6" t="s">
        <v>610</v>
      </c>
      <c r="C36" s="6">
        <v>178.77</v>
      </c>
      <c r="D36" s="6">
        <v>260.865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26.553</v>
      </c>
      <c r="K36" s="14">
        <v>4</v>
      </c>
      <c r="L36" s="14">
        <v>0</v>
      </c>
      <c r="M36" s="14">
        <v>0</v>
      </c>
      <c r="N36" s="14">
        <v>0</v>
      </c>
      <c r="O36" s="14">
        <v>0</v>
      </c>
      <c r="P36" s="14">
        <v>-1.509</v>
      </c>
      <c r="Q36" s="14">
        <v>0</v>
      </c>
      <c r="R36" s="14">
        <v>-1</v>
      </c>
    </row>
    <row r="37" ht="20.25" spans="1:18">
      <c r="A37" s="6" t="s">
        <v>611</v>
      </c>
      <c r="B37" s="6" t="s">
        <v>612</v>
      </c>
      <c r="C37" s="6">
        <v>2193.772</v>
      </c>
      <c r="D37" s="6">
        <v>2474.468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1.625</v>
      </c>
      <c r="K37" s="14">
        <v>1</v>
      </c>
      <c r="L37" s="14">
        <v>0</v>
      </c>
      <c r="M37" s="14">
        <v>-1</v>
      </c>
      <c r="N37" s="14">
        <v>1</v>
      </c>
      <c r="O37" s="14">
        <v>0</v>
      </c>
      <c r="P37" s="14">
        <v>0.409</v>
      </c>
      <c r="Q37" s="14">
        <v>0</v>
      </c>
      <c r="R37" s="14">
        <v>0</v>
      </c>
    </row>
    <row r="38" ht="20.25" spans="1:18">
      <c r="A38" s="6" t="s">
        <v>613</v>
      </c>
      <c r="B38" s="6" t="s">
        <v>614</v>
      </c>
      <c r="C38" s="6">
        <v>2589.776</v>
      </c>
      <c r="D38" s="6">
        <v>2868.247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2.125</v>
      </c>
      <c r="K38" s="14">
        <v>1</v>
      </c>
      <c r="L38" s="14">
        <v>1</v>
      </c>
      <c r="M38" s="14">
        <v>0</v>
      </c>
      <c r="N38" s="14">
        <v>1</v>
      </c>
      <c r="O38" s="14">
        <v>0</v>
      </c>
      <c r="P38" s="14">
        <v>0.064</v>
      </c>
      <c r="Q38" s="14">
        <v>0</v>
      </c>
      <c r="R38" s="14">
        <v>0</v>
      </c>
    </row>
    <row r="39" ht="20.25" spans="1:18">
      <c r="A39" s="6" t="s">
        <v>615</v>
      </c>
      <c r="B39" s="6" t="s">
        <v>616</v>
      </c>
      <c r="C39" s="6">
        <v>8219.224</v>
      </c>
      <c r="D39" s="6">
        <v>9105.137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2.662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-3.055</v>
      </c>
      <c r="Q39" s="14">
        <v>0</v>
      </c>
      <c r="R39" s="14">
        <v>0</v>
      </c>
    </row>
    <row r="40" ht="20.25" spans="1:18">
      <c r="A40" s="6" t="s">
        <v>617</v>
      </c>
      <c r="B40" s="6" t="s">
        <v>618</v>
      </c>
      <c r="C40" s="6">
        <v>4395.73</v>
      </c>
      <c r="D40" s="6">
        <v>4891.606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4.295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0.76</v>
      </c>
      <c r="Q40" s="14">
        <v>0</v>
      </c>
      <c r="R40" s="14">
        <v>0</v>
      </c>
    </row>
    <row r="41" ht="20.25" spans="1:18">
      <c r="A41" s="6" t="s">
        <v>619</v>
      </c>
      <c r="B41" s="6" t="s">
        <v>620</v>
      </c>
      <c r="C41" s="6">
        <v>1284.026</v>
      </c>
      <c r="D41" s="6">
        <v>1434.864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2.652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-0.311</v>
      </c>
      <c r="Q41" s="14">
        <v>0</v>
      </c>
      <c r="R41" s="14">
        <v>0</v>
      </c>
    </row>
    <row r="42" ht="20.25" spans="1:18">
      <c r="A42" s="6" t="s">
        <v>621</v>
      </c>
      <c r="B42" s="6" t="s">
        <v>622</v>
      </c>
      <c r="C42" s="6">
        <v>677.078</v>
      </c>
      <c r="D42" s="6">
        <v>852.554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13.858</v>
      </c>
      <c r="K42" s="14">
        <v>2</v>
      </c>
      <c r="L42" s="14">
        <v>1</v>
      </c>
      <c r="M42" s="14">
        <v>0</v>
      </c>
      <c r="N42" s="14">
        <v>0</v>
      </c>
      <c r="O42" s="14">
        <v>0</v>
      </c>
      <c r="P42" s="14">
        <v>1.88</v>
      </c>
      <c r="Q42" s="14">
        <v>0</v>
      </c>
      <c r="R42" s="14">
        <v>1</v>
      </c>
    </row>
    <row r="43" ht="20.25" spans="1:18">
      <c r="A43" s="6" t="s">
        <v>623</v>
      </c>
      <c r="B43" s="6" t="s">
        <v>624</v>
      </c>
      <c r="C43" s="6">
        <v>1787.586</v>
      </c>
      <c r="D43" s="6">
        <v>2377.357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13.622</v>
      </c>
      <c r="K43" s="14">
        <v>2</v>
      </c>
      <c r="L43" s="14">
        <v>2</v>
      </c>
      <c r="M43" s="14">
        <v>0</v>
      </c>
      <c r="N43" s="14">
        <v>0</v>
      </c>
      <c r="O43" s="14">
        <v>0</v>
      </c>
      <c r="P43" s="14">
        <v>11.772</v>
      </c>
      <c r="Q43" s="14">
        <v>0</v>
      </c>
      <c r="R43" s="14">
        <v>1</v>
      </c>
    </row>
    <row r="44" ht="20.25" spans="1:18">
      <c r="A44" s="6" t="s">
        <v>625</v>
      </c>
      <c r="B44" s="6" t="s">
        <v>626</v>
      </c>
      <c r="C44" s="6">
        <v>3280.048</v>
      </c>
      <c r="D44" s="6">
        <v>3586.247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7.107</v>
      </c>
      <c r="K44" s="14">
        <v>2</v>
      </c>
      <c r="L44" s="14">
        <v>0</v>
      </c>
      <c r="M44" s="14">
        <v>0</v>
      </c>
      <c r="N44" s="14">
        <v>0</v>
      </c>
      <c r="O44" s="14">
        <v>0</v>
      </c>
      <c r="P44" s="14">
        <v>-3.824</v>
      </c>
      <c r="Q44" s="14">
        <v>-1</v>
      </c>
      <c r="R44" s="14">
        <v>0</v>
      </c>
    </row>
    <row r="45" ht="20.25" spans="1:18">
      <c r="A45" s="6" t="s">
        <v>627</v>
      </c>
      <c r="B45" s="6" t="s">
        <v>628</v>
      </c>
      <c r="C45" s="6">
        <v>1238.921</v>
      </c>
      <c r="D45" s="6">
        <v>1665.756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12.227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 s="14">
        <v>6.945</v>
      </c>
      <c r="Q45" s="14">
        <v>0</v>
      </c>
      <c r="R45" s="14">
        <v>1</v>
      </c>
    </row>
    <row r="46" ht="20.25" spans="1:18">
      <c r="A46" s="6" t="s">
        <v>629</v>
      </c>
      <c r="B46" s="6" t="s">
        <v>630</v>
      </c>
      <c r="C46" s="6">
        <v>7899.166</v>
      </c>
      <c r="D46" s="6">
        <v>8514.595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3.173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4.919</v>
      </c>
      <c r="Q46" s="14">
        <v>0</v>
      </c>
      <c r="R46" s="14">
        <v>1</v>
      </c>
    </row>
    <row r="47" ht="20.25" spans="1:18">
      <c r="A47" s="6" t="s">
        <v>631</v>
      </c>
      <c r="B47" s="6" t="s">
        <v>632</v>
      </c>
      <c r="C47" s="6">
        <v>14858.368</v>
      </c>
      <c r="D47" s="6">
        <v>17241.77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1.925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1.661</v>
      </c>
      <c r="Q47" s="14">
        <v>0</v>
      </c>
      <c r="R47" s="14">
        <v>-1</v>
      </c>
    </row>
    <row r="48" ht="20.25" spans="1:18">
      <c r="A48" s="6" t="s">
        <v>633</v>
      </c>
      <c r="B48" s="6" t="s">
        <v>634</v>
      </c>
      <c r="C48" s="6">
        <v>2885.164</v>
      </c>
      <c r="D48" s="6">
        <v>3448.078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2.922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0.094</v>
      </c>
      <c r="Q48" s="14">
        <v>0</v>
      </c>
      <c r="R48" s="14">
        <v>0</v>
      </c>
    </row>
    <row r="49" ht="20.25" spans="1:18">
      <c r="A49" s="6" t="s">
        <v>635</v>
      </c>
      <c r="B49" s="6" t="s">
        <v>636</v>
      </c>
      <c r="C49" s="6">
        <v>4545.836</v>
      </c>
      <c r="D49" s="6">
        <v>5098.896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1.306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2.222</v>
      </c>
      <c r="Q49" s="14">
        <v>0</v>
      </c>
      <c r="R49" s="14">
        <v>0</v>
      </c>
    </row>
    <row r="50" ht="20.25" spans="1:18">
      <c r="A50" s="6" t="s">
        <v>637</v>
      </c>
      <c r="B50" s="6" t="s">
        <v>638</v>
      </c>
      <c r="C50" s="6">
        <v>7317.204</v>
      </c>
      <c r="D50" s="6">
        <v>7815.964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2.411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5.159</v>
      </c>
      <c r="Q50" s="14">
        <v>0</v>
      </c>
      <c r="R50" s="14">
        <v>0</v>
      </c>
    </row>
    <row r="51" ht="20.25" spans="1:18">
      <c r="A51" s="6" t="s">
        <v>639</v>
      </c>
      <c r="B51" s="6" t="s">
        <v>640</v>
      </c>
      <c r="C51" s="6">
        <v>3427.516</v>
      </c>
      <c r="D51" s="6">
        <v>3549.151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1.987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-0.736</v>
      </c>
      <c r="Q51" s="14">
        <v>0</v>
      </c>
      <c r="R51" s="14">
        <v>0</v>
      </c>
    </row>
    <row r="52" ht="20.25" spans="1:18">
      <c r="A52" s="6" t="s">
        <v>641</v>
      </c>
      <c r="B52" s="6" t="s">
        <v>642</v>
      </c>
      <c r="C52" s="6">
        <v>5328.112</v>
      </c>
      <c r="D52" s="6">
        <v>6358.651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3.668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10.317</v>
      </c>
      <c r="Q52" s="14">
        <v>0</v>
      </c>
      <c r="R52" s="14">
        <v>1</v>
      </c>
    </row>
    <row r="53" ht="20.25" spans="1:18">
      <c r="A53" s="6" t="s">
        <v>643</v>
      </c>
      <c r="B53" s="6" t="s">
        <v>644</v>
      </c>
      <c r="C53" s="6">
        <v>6504.835</v>
      </c>
      <c r="D53" s="6">
        <v>7128.181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3.874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-2.281</v>
      </c>
      <c r="Q53" s="14">
        <v>0</v>
      </c>
      <c r="R53" s="14">
        <v>0</v>
      </c>
    </row>
    <row r="54" ht="20.25" spans="1:18">
      <c r="A54" s="6" t="s">
        <v>645</v>
      </c>
      <c r="B54" s="6" t="s">
        <v>646</v>
      </c>
      <c r="C54" s="6">
        <v>13237.613</v>
      </c>
      <c r="D54" s="6">
        <v>15031.164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5.749</v>
      </c>
      <c r="K54" s="14">
        <v>1</v>
      </c>
      <c r="L54" s="14">
        <v>1</v>
      </c>
      <c r="M54" s="14">
        <v>0</v>
      </c>
      <c r="N54" s="14">
        <v>0</v>
      </c>
      <c r="O54" s="14">
        <v>0</v>
      </c>
      <c r="P54" s="14">
        <v>-2.328</v>
      </c>
      <c r="Q54" s="14">
        <v>0</v>
      </c>
      <c r="R54" s="14">
        <v>0</v>
      </c>
    </row>
    <row r="55" ht="20.25" spans="1:18">
      <c r="A55" s="6" t="s">
        <v>647</v>
      </c>
      <c r="B55" s="6" t="s">
        <v>648</v>
      </c>
      <c r="C55" s="6">
        <v>9526.909</v>
      </c>
      <c r="D55" s="6">
        <v>11782.588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2.288</v>
      </c>
      <c r="K55" s="14">
        <v>0</v>
      </c>
      <c r="L55" s="14">
        <v>1</v>
      </c>
      <c r="M55" s="14">
        <v>0</v>
      </c>
      <c r="N55" s="14">
        <v>-1</v>
      </c>
      <c r="O55" s="14">
        <v>0</v>
      </c>
      <c r="P55" s="14">
        <v>7.588</v>
      </c>
      <c r="Q55" s="14">
        <v>0</v>
      </c>
      <c r="R55" s="14">
        <v>0</v>
      </c>
    </row>
    <row r="56" ht="20.25" spans="1:18">
      <c r="A56" s="6" t="s">
        <v>649</v>
      </c>
      <c r="B56" s="6" t="s">
        <v>650</v>
      </c>
      <c r="C56" s="6">
        <v>18733.402</v>
      </c>
      <c r="D56" s="6">
        <v>20988.592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4.299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-0.093</v>
      </c>
      <c r="Q56" s="14">
        <v>0</v>
      </c>
      <c r="R56" s="14">
        <v>0</v>
      </c>
    </row>
    <row r="57" ht="20.25" spans="1:18">
      <c r="A57" s="6" t="s">
        <v>651</v>
      </c>
      <c r="B57" s="6" t="s">
        <v>652</v>
      </c>
      <c r="C57" s="6">
        <v>1120.051</v>
      </c>
      <c r="D57" s="6">
        <v>1644.97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19.767</v>
      </c>
      <c r="K57" s="14">
        <v>2</v>
      </c>
      <c r="L57" s="14">
        <v>1</v>
      </c>
      <c r="M57" s="14">
        <v>-1</v>
      </c>
      <c r="N57" s="14">
        <v>1</v>
      </c>
      <c r="O57" s="14">
        <v>0</v>
      </c>
      <c r="P57" s="14">
        <v>2.547</v>
      </c>
      <c r="Q57" s="14">
        <v>0</v>
      </c>
      <c r="R57" s="14">
        <v>0</v>
      </c>
    </row>
    <row r="58" ht="20.25" spans="1:18">
      <c r="A58" s="6" t="s">
        <v>653</v>
      </c>
      <c r="B58" s="6" t="s">
        <v>654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655</v>
      </c>
      <c r="B59" s="6" t="s">
        <v>656</v>
      </c>
      <c r="C59" s="6">
        <v>2356.179</v>
      </c>
      <c r="D59" s="6">
        <v>2649.647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4.762</v>
      </c>
      <c r="K59" s="14">
        <v>1</v>
      </c>
      <c r="L59" s="14">
        <v>2</v>
      </c>
      <c r="M59" s="14">
        <v>0</v>
      </c>
      <c r="N59" s="14">
        <v>1</v>
      </c>
      <c r="O59" s="14">
        <v>0</v>
      </c>
      <c r="P59" s="14">
        <v>3.159</v>
      </c>
      <c r="Q59" s="14">
        <v>0</v>
      </c>
      <c r="R59" s="14">
        <v>0</v>
      </c>
    </row>
    <row r="60" ht="20.25" spans="1:18">
      <c r="A60" s="6" t="s">
        <v>657</v>
      </c>
      <c r="B60" s="6" t="s">
        <v>658</v>
      </c>
      <c r="C60" s="6">
        <v>6663.697</v>
      </c>
      <c r="D60" s="6">
        <v>7612.742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3.369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12.528</v>
      </c>
      <c r="Q60" s="14">
        <v>0</v>
      </c>
      <c r="R60" s="14">
        <v>0</v>
      </c>
    </row>
    <row r="61" ht="20.25" spans="1:18">
      <c r="A61" s="6" t="s">
        <v>659</v>
      </c>
      <c r="B61" s="6" t="s">
        <v>660</v>
      </c>
      <c r="C61" s="6">
        <v>8097.732</v>
      </c>
      <c r="D61" s="6">
        <v>8837.543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0.274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-4.559</v>
      </c>
      <c r="Q61" s="14">
        <v>0</v>
      </c>
      <c r="R61" s="14">
        <v>-1</v>
      </c>
    </row>
    <row r="62" ht="20.25" spans="1:18">
      <c r="A62" s="6" t="s">
        <v>661</v>
      </c>
      <c r="B62" s="6" t="s">
        <v>662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663</v>
      </c>
      <c r="B63" s="6" t="s">
        <v>664</v>
      </c>
      <c r="C63" s="6">
        <v>2136.69</v>
      </c>
      <c r="D63" s="6">
        <v>2762.582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10.298</v>
      </c>
      <c r="K63" s="14">
        <v>1</v>
      </c>
      <c r="L63" s="14">
        <v>1</v>
      </c>
      <c r="M63" s="14">
        <v>0</v>
      </c>
      <c r="N63" s="14">
        <v>0</v>
      </c>
      <c r="O63" s="14">
        <v>0</v>
      </c>
      <c r="P63" s="14">
        <v>2.925</v>
      </c>
      <c r="Q63" s="14">
        <v>0</v>
      </c>
      <c r="R63" s="14">
        <v>1</v>
      </c>
    </row>
    <row r="64" ht="20.25" spans="1:18">
      <c r="A64" s="6" t="s">
        <v>665</v>
      </c>
      <c r="B64" s="6" t="s">
        <v>666</v>
      </c>
      <c r="C64" s="6">
        <v>4871.364</v>
      </c>
      <c r="D64" s="6">
        <v>5694.055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2.651</v>
      </c>
      <c r="K64" s="14">
        <v>0</v>
      </c>
      <c r="L64" s="14">
        <v>2</v>
      </c>
      <c r="M64" s="14">
        <v>0</v>
      </c>
      <c r="N64" s="14">
        <v>0</v>
      </c>
      <c r="O64" s="14">
        <v>1</v>
      </c>
      <c r="P64" s="14">
        <v>7.212</v>
      </c>
      <c r="Q64" s="14">
        <v>0</v>
      </c>
      <c r="R64" s="14">
        <v>1</v>
      </c>
    </row>
    <row r="65" ht="20.25" spans="1:18">
      <c r="A65" s="6" t="s">
        <v>667</v>
      </c>
      <c r="B65" s="6" t="s">
        <v>668</v>
      </c>
      <c r="C65" s="6">
        <v>1435.036</v>
      </c>
      <c r="D65" s="6">
        <v>2177.623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7.774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3.264</v>
      </c>
      <c r="Q65" s="14">
        <v>0</v>
      </c>
      <c r="R65" s="14">
        <v>0</v>
      </c>
    </row>
    <row r="66" ht="20.25" spans="1:18">
      <c r="A66" s="6" t="s">
        <v>669</v>
      </c>
      <c r="B66" s="6" t="s">
        <v>670</v>
      </c>
      <c r="C66" s="6">
        <v>6191.435</v>
      </c>
      <c r="D66" s="6">
        <v>7497.757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6.077</v>
      </c>
      <c r="K66" s="14">
        <v>0</v>
      </c>
      <c r="L66" s="14">
        <v>2</v>
      </c>
      <c r="M66" s="14">
        <v>0</v>
      </c>
      <c r="N66" s="14">
        <v>0</v>
      </c>
      <c r="O66" s="14">
        <v>1</v>
      </c>
      <c r="P66" s="14">
        <v>34.188</v>
      </c>
      <c r="Q66" s="14">
        <v>0</v>
      </c>
      <c r="R66" s="14">
        <v>1</v>
      </c>
    </row>
    <row r="67" ht="20.25" spans="1:18">
      <c r="A67" s="6" t="s">
        <v>671</v>
      </c>
      <c r="B67" s="6" t="s">
        <v>672</v>
      </c>
      <c r="C67" s="6">
        <v>2311.863</v>
      </c>
      <c r="D67" s="6">
        <v>2797.464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11.558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-2.193</v>
      </c>
      <c r="Q67" s="14">
        <v>0</v>
      </c>
      <c r="R67" s="14">
        <v>0</v>
      </c>
    </row>
    <row r="68" ht="20.25" spans="1:18">
      <c r="A68" s="6" t="s">
        <v>673</v>
      </c>
      <c r="B68" s="6" t="s">
        <v>674</v>
      </c>
      <c r="C68" s="6">
        <v>6107.491</v>
      </c>
      <c r="D68" s="6">
        <v>8349.791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4.511</v>
      </c>
      <c r="K68" s="14">
        <v>0</v>
      </c>
      <c r="L68" s="14">
        <v>2</v>
      </c>
      <c r="M68" s="14">
        <v>0</v>
      </c>
      <c r="N68" s="14">
        <v>0</v>
      </c>
      <c r="O68" s="14">
        <v>1</v>
      </c>
      <c r="P68" s="14">
        <v>37.144</v>
      </c>
      <c r="Q68" s="14">
        <v>0</v>
      </c>
      <c r="R68" s="14">
        <v>0</v>
      </c>
    </row>
    <row r="69" ht="20.25" spans="1:18">
      <c r="A69" s="6" t="s">
        <v>675</v>
      </c>
      <c r="B69" s="6" t="s">
        <v>676</v>
      </c>
      <c r="C69" s="6">
        <v>5540.187</v>
      </c>
      <c r="D69" s="6">
        <v>5975.41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5.859</v>
      </c>
      <c r="K69" s="14">
        <v>1</v>
      </c>
      <c r="L69" s="14">
        <v>2</v>
      </c>
      <c r="M69" s="14">
        <v>0</v>
      </c>
      <c r="N69" s="14">
        <v>0</v>
      </c>
      <c r="O69" s="14">
        <v>0</v>
      </c>
      <c r="P69" s="14">
        <v>2.067</v>
      </c>
      <c r="Q69" s="14">
        <v>0</v>
      </c>
      <c r="R69" s="14">
        <v>0</v>
      </c>
    </row>
    <row r="70" ht="20.25" spans="1:18">
      <c r="A70" s="6" t="s">
        <v>677</v>
      </c>
      <c r="B70" s="6" t="s">
        <v>678</v>
      </c>
      <c r="C70" s="6">
        <v>1792.602</v>
      </c>
      <c r="D70" s="6">
        <v>2051.021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2.364</v>
      </c>
      <c r="K70" s="14">
        <v>0</v>
      </c>
      <c r="L70" s="14">
        <v>0</v>
      </c>
      <c r="M70" s="14">
        <v>0</v>
      </c>
      <c r="N70" s="14">
        <v>1</v>
      </c>
      <c r="O70" s="14">
        <v>0</v>
      </c>
      <c r="P70" s="14">
        <v>3.244</v>
      </c>
      <c r="Q70" s="14">
        <v>0</v>
      </c>
      <c r="R70" s="14">
        <v>0</v>
      </c>
    </row>
    <row r="71" ht="20.25" spans="1:18">
      <c r="A71" s="6" t="s">
        <v>679</v>
      </c>
      <c r="B71" s="6" t="s">
        <v>680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681</v>
      </c>
      <c r="B72" s="6" t="s">
        <v>682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3.528</v>
      </c>
      <c r="Q72" s="14">
        <v>0</v>
      </c>
      <c r="R72" s="14">
        <v>0</v>
      </c>
    </row>
    <row r="73" ht="20.25" spans="1:18">
      <c r="A73" s="6" t="s">
        <v>683</v>
      </c>
      <c r="B73" s="6" t="s">
        <v>684</v>
      </c>
      <c r="C73" s="6">
        <v>104.601</v>
      </c>
      <c r="D73" s="6">
        <v>106.795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1.185</v>
      </c>
      <c r="K73" s="14">
        <v>1</v>
      </c>
      <c r="L73" s="14">
        <v>0</v>
      </c>
      <c r="M73" s="14">
        <v>1</v>
      </c>
      <c r="N73" s="14">
        <v>-1</v>
      </c>
      <c r="O73" s="14">
        <v>0</v>
      </c>
      <c r="P73" s="14">
        <v>-0.011</v>
      </c>
      <c r="Q73" s="14">
        <v>0</v>
      </c>
      <c r="R73" s="14">
        <v>0</v>
      </c>
    </row>
    <row r="74" ht="20.25" spans="1:18">
      <c r="A74" s="6" t="s">
        <v>685</v>
      </c>
      <c r="B74" s="6" t="s">
        <v>686</v>
      </c>
      <c r="C74" s="6">
        <v>103.675</v>
      </c>
      <c r="D74" s="6">
        <v>105.083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0.951</v>
      </c>
      <c r="K74" s="14">
        <v>0</v>
      </c>
      <c r="L74" s="14">
        <v>0</v>
      </c>
      <c r="M74" s="14">
        <v>1</v>
      </c>
      <c r="N74" s="14">
        <v>-1</v>
      </c>
      <c r="O74" s="14">
        <v>0</v>
      </c>
      <c r="P74" s="14">
        <v>0.01</v>
      </c>
      <c r="Q74" s="14">
        <v>0</v>
      </c>
      <c r="R74" s="14">
        <v>0</v>
      </c>
    </row>
    <row r="75" ht="20.25" spans="1:18">
      <c r="A75" s="6" t="s">
        <v>687</v>
      </c>
      <c r="B75" s="6" t="s">
        <v>688</v>
      </c>
      <c r="C75" s="6">
        <v>107.112</v>
      </c>
      <c r="D75" s="6">
        <v>114.065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3.372</v>
      </c>
      <c r="K75" s="14">
        <v>2</v>
      </c>
      <c r="L75" s="14">
        <v>0</v>
      </c>
      <c r="M75" s="14">
        <v>1</v>
      </c>
      <c r="N75" s="14">
        <v>-1</v>
      </c>
      <c r="O75" s="14">
        <v>0</v>
      </c>
      <c r="P75" s="14">
        <v>-0.073</v>
      </c>
      <c r="Q75" s="14">
        <v>0</v>
      </c>
      <c r="R75" s="14">
        <v>0</v>
      </c>
    </row>
    <row r="76" ht="20.25" spans="1:18">
      <c r="A76" s="6" t="s">
        <v>689</v>
      </c>
      <c r="B76" s="6" t="s">
        <v>690</v>
      </c>
      <c r="C76" s="6">
        <v>101.814</v>
      </c>
      <c r="D76" s="6">
        <v>102.405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0.545</v>
      </c>
      <c r="K76" s="14">
        <v>3</v>
      </c>
      <c r="L76" s="14">
        <v>2</v>
      </c>
      <c r="M76" s="14">
        <v>0</v>
      </c>
      <c r="N76" s="14">
        <v>-1</v>
      </c>
      <c r="O76" s="14">
        <v>0</v>
      </c>
      <c r="P76" s="14">
        <v>0.002</v>
      </c>
      <c r="Q76" s="14">
        <v>0</v>
      </c>
      <c r="R76" s="14">
        <v>0</v>
      </c>
    </row>
    <row r="77" ht="20.25" spans="1:18">
      <c r="A77" s="6" t="s">
        <v>691</v>
      </c>
      <c r="B77" s="6" t="s">
        <v>692</v>
      </c>
      <c r="C77" s="6">
        <v>63031.16</v>
      </c>
      <c r="D77" s="6">
        <v>73419.906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7.239</v>
      </c>
      <c r="K77" s="14">
        <v>3</v>
      </c>
      <c r="L77" s="14">
        <v>2</v>
      </c>
      <c r="M77" s="14">
        <v>0</v>
      </c>
      <c r="N77" s="14">
        <v>1</v>
      </c>
      <c r="O77" s="14">
        <v>0</v>
      </c>
      <c r="P77" s="14">
        <v>9.546</v>
      </c>
      <c r="Q77" s="14">
        <v>0</v>
      </c>
      <c r="R77" s="14">
        <v>0</v>
      </c>
    </row>
    <row r="78" ht="20.25" spans="1:18">
      <c r="A78" s="7" t="s">
        <v>693</v>
      </c>
      <c r="B78" s="7" t="s">
        <v>694</v>
      </c>
      <c r="C78" s="7">
        <v>1967.986</v>
      </c>
      <c r="D78" s="7">
        <v>3977.921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38.497</v>
      </c>
      <c r="K78" s="14">
        <v>4</v>
      </c>
      <c r="L78" s="14">
        <v>0</v>
      </c>
      <c r="M78" s="14">
        <v>-1</v>
      </c>
      <c r="N78" s="14">
        <v>1</v>
      </c>
      <c r="O78" s="14">
        <v>0</v>
      </c>
      <c r="P78" s="14">
        <v>-22.054</v>
      </c>
      <c r="Q78" s="14">
        <v>0</v>
      </c>
      <c r="R78" s="14">
        <v>0</v>
      </c>
    </row>
    <row r="79" ht="20.25" spans="1:18">
      <c r="A79" s="7" t="s">
        <v>695</v>
      </c>
      <c r="B79" s="7" t="s">
        <v>696</v>
      </c>
      <c r="C79" s="7">
        <v>3662.187</v>
      </c>
      <c r="D79" s="7">
        <v>4226.772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6.41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-1.302</v>
      </c>
      <c r="Q79" s="14">
        <v>0</v>
      </c>
      <c r="R79" s="14">
        <v>-1</v>
      </c>
    </row>
    <row r="80" ht="20.25" spans="1:18">
      <c r="A80" s="7" t="s">
        <v>697</v>
      </c>
      <c r="B80" s="7" t="s">
        <v>698</v>
      </c>
      <c r="C80" s="7">
        <v>12077.084</v>
      </c>
      <c r="D80" s="7">
        <v>14417.824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14.347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-8.814</v>
      </c>
      <c r="Q80" s="14">
        <v>0</v>
      </c>
      <c r="R80" s="14">
        <v>0</v>
      </c>
    </row>
    <row r="81" ht="20.25" spans="1:18">
      <c r="A81" s="7" t="s">
        <v>699</v>
      </c>
      <c r="B81" s="7" t="s">
        <v>700</v>
      </c>
      <c r="C81" s="7">
        <v>509.834</v>
      </c>
      <c r="D81" s="7">
        <v>625.555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1.5</v>
      </c>
      <c r="K81" s="14">
        <v>0</v>
      </c>
      <c r="L81" s="14">
        <v>2</v>
      </c>
      <c r="M81" s="14">
        <v>0</v>
      </c>
      <c r="N81" s="14">
        <v>-1</v>
      </c>
      <c r="O81" s="14">
        <v>0</v>
      </c>
      <c r="P81" s="14">
        <v>-0.261</v>
      </c>
      <c r="Q81" s="14">
        <v>0</v>
      </c>
      <c r="R81" s="14">
        <v>0</v>
      </c>
    </row>
    <row r="82" ht="20.25" spans="1:18">
      <c r="A82" s="7" t="s">
        <v>701</v>
      </c>
      <c r="B82" s="7" t="s">
        <v>702</v>
      </c>
      <c r="C82" s="7">
        <v>12365.197</v>
      </c>
      <c r="D82" s="7">
        <v>15893.223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5.968</v>
      </c>
      <c r="K82" s="14">
        <v>1</v>
      </c>
      <c r="L82" s="14">
        <v>2</v>
      </c>
      <c r="M82" s="14">
        <v>0</v>
      </c>
      <c r="N82" s="14">
        <v>1</v>
      </c>
      <c r="O82" s="14">
        <v>0</v>
      </c>
      <c r="P82" s="14">
        <v>42.452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2024-10-28T17:01:44Z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848E2876D65340699D3C225E42D80861_13</vt:lpwstr>
  </property>
  <property fmtid="{D5CDD505-2E9C-101B-9397-08002B2CF9AE}" pid="3" name="KSOProductBuildVer">
    <vt:lpwstr>2052-12.1.0.15712</vt:lpwstr>
  </property>
</Properties>
</file>